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LOCALGVT\2019\COSTREPT\Modified Exhibits\Value Exhibits\"/>
    </mc:Choice>
  </mc:AlternateContent>
  <bookViews>
    <workbookView xWindow="0" yWindow="0" windowWidth="28800" windowHeight="11745" activeTab="1"/>
  </bookViews>
  <sheets>
    <sheet name="Intro" sheetId="2" r:id="rId1"/>
    <sheet name="Table of Contents" sheetId="3" r:id="rId2"/>
    <sheet name="Exhibit A - City" sheetId="112" r:id="rId3"/>
    <sheet name="Exhibit A - County" sheetId="113" r:id="rId4"/>
    <sheet name="Exhibit A - Town" sheetId="114" r:id="rId5"/>
    <sheet name="Exhibit B - City" sheetId="115" r:id="rId6"/>
    <sheet name="Exhibit B - County" sheetId="116" r:id="rId7"/>
    <sheet name="Exhibit B - Town" sheetId="117" r:id="rId8"/>
    <sheet name="Exhibit B1 - City" sheetId="118" r:id="rId9"/>
    <sheet name="Exhibit B1 - County" sheetId="119" r:id="rId10"/>
    <sheet name="Exhibit B1 - Town" sheetId="120" r:id="rId11"/>
    <sheet name="Exhibit B2 - City" sheetId="121" r:id="rId12"/>
    <sheet name="Exhibit B2 - County" sheetId="122" r:id="rId13"/>
    <sheet name="Exhibit B2 - Town" sheetId="123" r:id="rId14"/>
    <sheet name="Exhibit C - City" sheetId="124" r:id="rId15"/>
    <sheet name="Exhibit C - County" sheetId="125" r:id="rId16"/>
    <sheet name="Exhibit C - Town" sheetId="126" r:id="rId17"/>
    <sheet name="Exhibit C1 - City" sheetId="127" r:id="rId18"/>
    <sheet name="Exhibit C1 - County" sheetId="128" r:id="rId19"/>
    <sheet name="Exhibit C1 - Town" sheetId="129" r:id="rId20"/>
    <sheet name="Exhibit C2 - City" sheetId="130" r:id="rId21"/>
    <sheet name="Exhibit C2 - County" sheetId="131" r:id="rId22"/>
    <sheet name="Exhibit C2 - Town" sheetId="132" r:id="rId23"/>
    <sheet name="Exhibit C3 - City" sheetId="133" r:id="rId24"/>
    <sheet name="Exhibit C3 - County" sheetId="134" r:id="rId25"/>
    <sheet name="Exhibit C3 - Town" sheetId="135" r:id="rId26"/>
    <sheet name="Exhibit C4 - City" sheetId="136" r:id="rId27"/>
    <sheet name="Exhibit C4 - County" sheetId="137" r:id="rId28"/>
    <sheet name="Exhibit C4 - Town" sheetId="138" r:id="rId29"/>
    <sheet name="Exhibit C5 - City" sheetId="139" r:id="rId30"/>
    <sheet name="Exhibit C5 - County" sheetId="140" r:id="rId31"/>
    <sheet name="Exhibit C5 - Town" sheetId="141" r:id="rId32"/>
    <sheet name="Exhibit C6 - City" sheetId="142" r:id="rId33"/>
    <sheet name="Exhibit C6 - County" sheetId="143" r:id="rId34"/>
    <sheet name="Exhibit C6 - Town" sheetId="144" r:id="rId35"/>
    <sheet name="Exhibit C7 - City" sheetId="145" r:id="rId36"/>
    <sheet name="Exhibit C7 - County" sheetId="146" r:id="rId37"/>
    <sheet name="Exhibit C7 - Town" sheetId="147" r:id="rId38"/>
    <sheet name="Exhibit C8 - City" sheetId="148" r:id="rId39"/>
    <sheet name="Exhibit C8 - County" sheetId="149" r:id="rId40"/>
    <sheet name="Exhibit C8 - Town" sheetId="150" r:id="rId41"/>
    <sheet name="Exhibit D - City" sheetId="151" r:id="rId42"/>
    <sheet name="Exhibit D - County" sheetId="152" r:id="rId43"/>
    <sheet name="Exhibit D - Town" sheetId="153" r:id="rId44"/>
    <sheet name="Exhibit E - City" sheetId="154" r:id="rId45"/>
    <sheet name="Exhibit E - County" sheetId="155" r:id="rId46"/>
    <sheet name="Exhibit E - Town" sheetId="156" r:id="rId47"/>
    <sheet name="Exhibit F - City" sheetId="157" r:id="rId48"/>
    <sheet name="Exhibit F - County" sheetId="158" r:id="rId49"/>
    <sheet name="Exhibit F - Town" sheetId="159" r:id="rId50"/>
    <sheet name="Exhibit G - City" sheetId="160" r:id="rId51"/>
    <sheet name="Exhibit G - County" sheetId="161" r:id="rId52"/>
    <sheet name="Exhibit G - Town" sheetId="162" r:id="rId53"/>
    <sheet name="Exhibit H-City" sheetId="163" r:id="rId54"/>
    <sheet name="Exhibit H-County" sheetId="164" r:id="rId55"/>
  </sheets>
  <externalReferences>
    <externalReference r:id="rId56"/>
  </externalReferences>
  <definedNames>
    <definedName name="__123Graph_A" localSheetId="1" hidden="1">#REF!</definedName>
    <definedName name="__123Graph_A" hidden="1">#REF!</definedName>
    <definedName name="__123Graph_B" localSheetId="1" hidden="1">#REF!</definedName>
    <definedName name="__123Graph_B" hidden="1">'[1]Exhibit C - City'!#REF!</definedName>
    <definedName name="__123Graph_C" localSheetId="1" hidden="1">#REF!</definedName>
    <definedName name="__123Graph_C" hidden="1">'[1]Exhibit C - City'!#REF!</definedName>
    <definedName name="__123Graph_D" localSheetId="1" hidden="1">#REF!</definedName>
    <definedName name="__123Graph_D" hidden="1">'[1]Exhibit C - City'!#REF!</definedName>
    <definedName name="__123Graph_E" localSheetId="1" hidden="1">#REF!</definedName>
    <definedName name="__123Graph_E" hidden="1">'[1]Exhibit C - City'!#REF!</definedName>
    <definedName name="__123Graph_F" localSheetId="1" hidden="1">#REF!</definedName>
    <definedName name="__123Graph_F" hidden="1">'[1]Exhibit C - City'!#REF!</definedName>
    <definedName name="__123Graph_X" localSheetId="1" hidden="1">#REF!</definedName>
    <definedName name="__123Graph_X" hidden="1">'[1]Exhibit C - City'!#REF!</definedName>
    <definedName name="_Fill" localSheetId="1" hidden="1">#REF!</definedName>
    <definedName name="_Fill" hidden="1">'[1]Exhibit B1 - City'!#REF!</definedName>
    <definedName name="_xlnm._FilterDatabase" localSheetId="3" hidden="1">'Exhibit A - County'!$A$7:$R$103</definedName>
    <definedName name="_xlnm._FilterDatabase" localSheetId="6" hidden="1">'Exhibit B - County'!$A$7:$V$103</definedName>
    <definedName name="_xlnm._FilterDatabase" localSheetId="9" hidden="1">'Exhibit B1 - County'!$A$7:$N$103</definedName>
    <definedName name="_xlnm._FilterDatabase" localSheetId="12" hidden="1">'Exhibit B2 - County'!$A$6:$R$102</definedName>
    <definedName name="_xlnm._FilterDatabase" localSheetId="15" hidden="1">'Exhibit C - County'!$A$7:$M$103</definedName>
    <definedName name="_xlnm._FilterDatabase" localSheetId="18" hidden="1">'Exhibit C1 - County'!$A$7:$R$103</definedName>
    <definedName name="_xlnm._FilterDatabase" localSheetId="21" hidden="1">'Exhibit C2 - County'!$A$7:$L$103</definedName>
    <definedName name="_xlnm._FilterDatabase" localSheetId="24" hidden="1">'Exhibit C3 - County'!$A$7:$Q$103</definedName>
    <definedName name="_xlnm._FilterDatabase" localSheetId="27" hidden="1">'Exhibit C4 - County'!$A$7:$L$103</definedName>
    <definedName name="_xlnm._FilterDatabase" localSheetId="30" hidden="1">'Exhibit C5 - County'!$A$7:$N$103</definedName>
    <definedName name="_xlnm._FilterDatabase" localSheetId="33" hidden="1">'Exhibit C6 - County'!$A$7:$O$103</definedName>
    <definedName name="_xlnm._FilterDatabase" localSheetId="36" hidden="1">'Exhibit C7 - County'!$A$7:$K$103</definedName>
    <definedName name="_xlnm._FilterDatabase" localSheetId="39" hidden="1">'Exhibit C8 - County'!$A$7:$K$103</definedName>
    <definedName name="_xlnm._FilterDatabase" localSheetId="42" hidden="1">'Exhibit D - County'!$A$5:$T$101</definedName>
    <definedName name="_xlnm._FilterDatabase" localSheetId="45" hidden="1">'Exhibit E - County'!$A$7:$S$103</definedName>
    <definedName name="_xlnm._FilterDatabase" localSheetId="48" hidden="1">'Exhibit F - County'!$A$7:$T$103</definedName>
    <definedName name="_Regression_Int" localSheetId="2" hidden="1">1</definedName>
    <definedName name="_Regression_Int" localSheetId="26" hidden="1">1</definedName>
    <definedName name="_Regression_Int" localSheetId="29" hidden="1">1</definedName>
    <definedName name="_Regression_Int" localSheetId="32" hidden="1">1</definedName>
    <definedName name="_Regression_Int" localSheetId="35" hidden="1">1</definedName>
    <definedName name="_Regression_Int" localSheetId="38" hidden="1">1</definedName>
    <definedName name="_Regression_Int" localSheetId="41" hidden="1">1</definedName>
    <definedName name="_Regression_Int" localSheetId="44" hidden="1">1</definedName>
    <definedName name="_Regression_Int" localSheetId="47" hidden="1">1</definedName>
    <definedName name="_Regression_Int" localSheetId="50" hidden="1">1</definedName>
    <definedName name="_xlnm.Print_Area" localSheetId="2">'Exhibit A - City'!$A$1:$Q$48</definedName>
    <definedName name="_xlnm.Print_Area" localSheetId="3">'Exhibit A - County'!$A$1:$Q$105</definedName>
    <definedName name="_xlnm.Print_Area" localSheetId="4">'Exhibit A - Town'!$A$1:$Q$46</definedName>
    <definedName name="_xlnm.Print_Area" localSheetId="5">'Exhibit B - City'!$A$1:$U$46</definedName>
    <definedName name="_xlnm.Print_Area" localSheetId="6">'Exhibit B - County'!$A$1:$U$103</definedName>
    <definedName name="_xlnm.Print_Area" localSheetId="7">'Exhibit B - Town'!$A$1:$U$46</definedName>
    <definedName name="_xlnm.Print_Area" localSheetId="8">'Exhibit B1 - City'!$A$1:$O$46</definedName>
    <definedName name="_xlnm.Print_Area" localSheetId="9">'Exhibit B1 - County'!$A$1:$O$103</definedName>
    <definedName name="_xlnm.Print_Area" localSheetId="10">'Exhibit B1 - Town'!$A$1:$O$46</definedName>
    <definedName name="_xlnm.Print_Area" localSheetId="11">'Exhibit B2 - City'!$A$1:$Q$46</definedName>
    <definedName name="_xlnm.Print_Area" localSheetId="12">'Exhibit B2 - County'!$A$1:$Q$102</definedName>
    <definedName name="_xlnm.Print_Area" localSheetId="13">'Exhibit B2 - Town'!$A$1:$Q$46</definedName>
    <definedName name="_xlnm.Print_Area" localSheetId="14">'Exhibit C - City'!$A$1:$M$46</definedName>
    <definedName name="_xlnm.Print_Area" localSheetId="15">'Exhibit C - County'!$A$1:$M$103</definedName>
    <definedName name="_xlnm.Print_Area" localSheetId="16">'Exhibit C - Town'!$A$1:$M$46</definedName>
    <definedName name="_xlnm.Print_Area" localSheetId="17">'Exhibit C1 - City'!$A$1:$R$46</definedName>
    <definedName name="_xlnm.Print_Area" localSheetId="18">'Exhibit C1 - County'!$A$1:$R$103</definedName>
    <definedName name="_xlnm.Print_Area" localSheetId="19">'Exhibit C1 - Town'!$A$1:$R$46</definedName>
    <definedName name="_xlnm.Print_Area" localSheetId="20">'Exhibit C2 - City'!$A$1:$L$45</definedName>
    <definedName name="_xlnm.Print_Area" localSheetId="21">'Exhibit C2 - County'!$A$1:$L$103</definedName>
    <definedName name="_xlnm.Print_Area" localSheetId="22">'Exhibit C2 - Town'!$A$1:$L$46</definedName>
    <definedName name="_xlnm.Print_Area" localSheetId="23">'Exhibit C3 - City'!$A$1:$Q$46</definedName>
    <definedName name="_xlnm.Print_Area" localSheetId="24">'Exhibit C3 - County'!$A$1:$Q$103</definedName>
    <definedName name="_xlnm.Print_Area" localSheetId="25">'Exhibit C3 - Town'!$A$1:$Q$46</definedName>
    <definedName name="_xlnm.Print_Area" localSheetId="26">'Exhibit C4 - City'!$A$1:$L$46</definedName>
    <definedName name="_xlnm.Print_Area" localSheetId="27">'Exhibit C4 - County'!$A$1:$L$103</definedName>
    <definedName name="_xlnm.Print_Area" localSheetId="28">'Exhibit C4 - Town'!$A$1:$L$46</definedName>
    <definedName name="_xlnm.Print_Area" localSheetId="29">'Exhibit C5 - City'!$A$1:$N$47</definedName>
    <definedName name="_xlnm.Print_Area" localSheetId="30">'Exhibit C5 - County'!$A$1:$N$103</definedName>
    <definedName name="_xlnm.Print_Area" localSheetId="31">'Exhibit C5 - Town'!$A$1:$N$46</definedName>
    <definedName name="_xlnm.Print_Area" localSheetId="32">'Exhibit C6 - City'!$A$1:$O$46</definedName>
    <definedName name="_xlnm.Print_Area" localSheetId="33">'Exhibit C6 - County'!$A$1:$O$103</definedName>
    <definedName name="_xlnm.Print_Area" localSheetId="35">'Exhibit C7 - City'!$A$1:$K$46</definedName>
    <definedName name="_xlnm.Print_Area" localSheetId="36">'Exhibit C7 - County'!$A$1:$K$103</definedName>
    <definedName name="_xlnm.Print_Area" localSheetId="37">'Exhibit C7 - Town'!$A$1:$K$46</definedName>
    <definedName name="_xlnm.Print_Area" localSheetId="38">'Exhibit C8 - City'!$A$1:$K$46</definedName>
    <definedName name="_xlnm.Print_Area" localSheetId="39">'Exhibit C8 - County'!$A$1:$K$103</definedName>
    <definedName name="_xlnm.Print_Area" localSheetId="40">'Exhibit C8 - Town'!$A$1:$K$46</definedName>
    <definedName name="_xlnm.Print_Area" localSheetId="41">'Exhibit D - City'!$A$1:$S$44</definedName>
    <definedName name="_xlnm.Print_Area" localSheetId="42">'Exhibit D - County'!$A$1:$S$101</definedName>
    <definedName name="_xlnm.Print_Area" localSheetId="43">'Exhibit D - Town'!$A$1:$S$44</definedName>
    <definedName name="_xlnm.Print_Area" localSheetId="44">'Exhibit E - City'!$A$1:$S$46</definedName>
    <definedName name="_xlnm.Print_Area" localSheetId="45">'Exhibit E - County'!$A$1:$S$103</definedName>
    <definedName name="_xlnm.Print_Area" localSheetId="46">'Exhibit E - Town'!$A$1:$S$46</definedName>
    <definedName name="_xlnm.Print_Area" localSheetId="47">'Exhibit F - City'!$A$1:$T$46</definedName>
    <definedName name="_xlnm.Print_Area" localSheetId="48">'Exhibit F - County'!$A$1:$T$103</definedName>
    <definedName name="_xlnm.Print_Area" localSheetId="49">'Exhibit F - Town'!$A$1:$T$46</definedName>
    <definedName name="_xlnm.Print_Area" localSheetId="50">'Exhibit G - City'!$A$1:$O$46</definedName>
    <definedName name="_xlnm.Print_Area" localSheetId="51">'Exhibit G - County'!$A$1:$O$103</definedName>
    <definedName name="_xlnm.Print_Area" localSheetId="52">'Exhibit G - Town'!$A$1:$O$46</definedName>
    <definedName name="_xlnm.Print_Area" localSheetId="53">'Exhibit H-City'!$A$1:$M$49</definedName>
    <definedName name="_xlnm.Print_Area" localSheetId="54">'Exhibit H-County'!$A$1:$M$107</definedName>
    <definedName name="_xlnm.Print_Area" localSheetId="1">'Table of Contents'!$A$1:$E$23</definedName>
    <definedName name="Print_Area_MI" localSheetId="2">'Exhibit A - City'!$A$1:$M$48</definedName>
    <definedName name="Print_Area_MI" localSheetId="26">'Exhibit C4 - City'!$B$1:$L$47</definedName>
    <definedName name="Print_Area_MI" localSheetId="38">'Exhibit C8 - City'!$A$1:$K$50</definedName>
    <definedName name="Print_Area_MI" localSheetId="41">'Exhibit D - City'!$A$1:$S$48</definedName>
    <definedName name="Print_Area_MI" localSheetId="1">#REF!</definedName>
    <definedName name="Print_Area_MI">#REF!</definedName>
    <definedName name="_xlnm.Print_Titles" localSheetId="3">'Exhibit A - County'!$5:$7</definedName>
    <definedName name="_xlnm.Print_Titles" localSheetId="6">'Exhibit B - County'!$6:$7</definedName>
    <definedName name="_xlnm.Print_Titles" localSheetId="9">'Exhibit B1 - County'!$6:$7</definedName>
    <definedName name="_xlnm.Print_Titles" localSheetId="12">'Exhibit B2 - County'!$6:$6</definedName>
    <definedName name="_xlnm.Print_Titles" localSheetId="15">'Exhibit C - County'!$7:$7</definedName>
    <definedName name="_xlnm.Print_Titles" localSheetId="18">'Exhibit C1 - County'!$5:$7</definedName>
    <definedName name="_xlnm.Print_Titles" localSheetId="21">'Exhibit C2 - County'!$5:$7</definedName>
    <definedName name="_xlnm.Print_Titles" localSheetId="24">'Exhibit C3 - County'!$5:$7</definedName>
    <definedName name="_xlnm.Print_Titles" localSheetId="27">'Exhibit C4 - County'!$6:$7</definedName>
    <definedName name="_xlnm.Print_Titles" localSheetId="30">'Exhibit C5 - County'!$5:$7</definedName>
    <definedName name="_xlnm.Print_Titles" localSheetId="33">'Exhibit C6 - County'!$7:$7</definedName>
    <definedName name="_xlnm.Print_Titles" localSheetId="36">'Exhibit C7 - County'!$7:$7</definedName>
    <definedName name="_xlnm.Print_Titles" localSheetId="39">'Exhibit C8 - County'!$7:$7</definedName>
    <definedName name="_xlnm.Print_Titles" localSheetId="42">'Exhibit D - County'!$4:$5</definedName>
    <definedName name="_xlnm.Print_Titles" localSheetId="43">'Exhibit D - Town'!$4:$5</definedName>
    <definedName name="_xlnm.Print_Titles" localSheetId="45">'Exhibit E - County'!$6:$7</definedName>
    <definedName name="_xlnm.Print_Titles" localSheetId="47">'Exhibit F - City'!$6:$7</definedName>
    <definedName name="_xlnm.Print_Titles" localSheetId="48">'Exhibit F - County'!$6:$7</definedName>
    <definedName name="_xlnm.Print_Titles" localSheetId="51">'Exhibit G - County'!$6:$7</definedName>
    <definedName name="_xlnm.Print_Titles" localSheetId="54">'Exhibit H-County'!$7:$7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6" i="159" l="1"/>
  <c r="M79" i="158"/>
  <c r="M46" i="157"/>
  <c r="M8" i="157"/>
  <c r="I46" i="142"/>
  <c r="G46" i="139"/>
  <c r="F102" i="164" l="1"/>
  <c r="F101" i="164"/>
  <c r="F100" i="164"/>
  <c r="F99" i="164"/>
  <c r="F98" i="164"/>
  <c r="F97" i="164"/>
  <c r="F96" i="164"/>
  <c r="F95" i="164"/>
  <c r="F94" i="164"/>
  <c r="F93" i="164"/>
  <c r="F92" i="164"/>
  <c r="F91" i="164"/>
  <c r="F90" i="164"/>
  <c r="F89" i="164"/>
  <c r="F88" i="164"/>
  <c r="F87" i="164"/>
  <c r="F86" i="164"/>
  <c r="F85" i="164"/>
  <c r="F84" i="164"/>
  <c r="F83" i="164"/>
  <c r="F82" i="164"/>
  <c r="F81" i="164"/>
  <c r="F80" i="164"/>
  <c r="F79" i="164"/>
  <c r="F78" i="164"/>
  <c r="F77" i="164"/>
  <c r="F76" i="164"/>
  <c r="F75" i="164"/>
  <c r="F74" i="164"/>
  <c r="F73" i="164"/>
  <c r="F72" i="164"/>
  <c r="F71" i="164"/>
  <c r="F70" i="164"/>
  <c r="F69" i="164"/>
  <c r="F68" i="164"/>
  <c r="F67" i="164"/>
  <c r="F66" i="164"/>
  <c r="F65" i="164"/>
  <c r="F64" i="164"/>
  <c r="F63" i="164"/>
  <c r="F62" i="164"/>
  <c r="F61" i="164"/>
  <c r="F60" i="164"/>
  <c r="F59" i="164"/>
  <c r="F58" i="164"/>
  <c r="F57" i="164"/>
  <c r="F56" i="164"/>
  <c r="F55" i="164"/>
  <c r="F54" i="164"/>
  <c r="F53" i="164"/>
  <c r="F52" i="164"/>
  <c r="F51" i="164"/>
  <c r="F50" i="164"/>
  <c r="F49" i="164"/>
  <c r="F48" i="164"/>
  <c r="F47" i="164"/>
  <c r="F46" i="164"/>
  <c r="F45" i="164"/>
  <c r="F44" i="164"/>
  <c r="F43" i="164"/>
  <c r="F42" i="164"/>
  <c r="F41" i="164"/>
  <c r="F40" i="164"/>
  <c r="F39" i="164"/>
  <c r="F38" i="164"/>
  <c r="F37" i="164"/>
  <c r="F36" i="164"/>
  <c r="F35" i="164"/>
  <c r="F34" i="164"/>
  <c r="F33" i="164"/>
  <c r="F32" i="164"/>
  <c r="F31" i="164"/>
  <c r="F30" i="164"/>
  <c r="F29" i="164"/>
  <c r="F28" i="164"/>
  <c r="F27" i="164"/>
  <c r="F26" i="164"/>
  <c r="F25" i="164"/>
  <c r="F24" i="164"/>
  <c r="F23" i="164"/>
  <c r="F22" i="164"/>
  <c r="F21" i="164"/>
  <c r="F20" i="164"/>
  <c r="F19" i="164"/>
  <c r="F18" i="164"/>
  <c r="F17" i="164"/>
  <c r="F16" i="164"/>
  <c r="F15" i="164"/>
  <c r="F14" i="164"/>
  <c r="F13" i="164"/>
  <c r="F12" i="164"/>
  <c r="F11" i="164"/>
  <c r="F10" i="164"/>
  <c r="F9" i="164"/>
  <c r="F8" i="164"/>
  <c r="F45" i="163"/>
  <c r="F44" i="163"/>
  <c r="F43" i="163"/>
  <c r="F42" i="163"/>
  <c r="F41" i="163"/>
  <c r="F40" i="163"/>
  <c r="F39" i="163"/>
  <c r="F38" i="163"/>
  <c r="F37" i="163"/>
  <c r="F36" i="163"/>
  <c r="F35" i="163"/>
  <c r="F34" i="163"/>
  <c r="F33" i="163"/>
  <c r="F32" i="163"/>
  <c r="F31" i="163"/>
  <c r="F30" i="163"/>
  <c r="F29" i="163"/>
  <c r="F28" i="163"/>
  <c r="F27" i="163"/>
  <c r="F26" i="163"/>
  <c r="F25" i="163"/>
  <c r="F24" i="163"/>
  <c r="F23" i="163"/>
  <c r="F22" i="163"/>
  <c r="F21" i="163"/>
  <c r="F20" i="163"/>
  <c r="F19" i="163"/>
  <c r="F18" i="163"/>
  <c r="F17" i="163"/>
  <c r="F16" i="163"/>
  <c r="F15" i="163"/>
  <c r="F14" i="163"/>
  <c r="F13" i="163"/>
  <c r="F12" i="163"/>
  <c r="F11" i="163"/>
  <c r="F10" i="163"/>
  <c r="F9" i="163"/>
  <c r="F8" i="163"/>
  <c r="O46" i="162"/>
  <c r="J46" i="162"/>
  <c r="F46" i="162"/>
  <c r="A46" i="162"/>
  <c r="L45" i="162"/>
  <c r="G45" i="162"/>
  <c r="N45" i="162" s="1"/>
  <c r="L44" i="162"/>
  <c r="G44" i="162"/>
  <c r="N44" i="162" s="1"/>
  <c r="L43" i="162"/>
  <c r="G43" i="162"/>
  <c r="N43" i="162" s="1"/>
  <c r="L42" i="162"/>
  <c r="G42" i="162"/>
  <c r="N42" i="162" s="1"/>
  <c r="L41" i="162"/>
  <c r="G41" i="162"/>
  <c r="N41" i="162" s="1"/>
  <c r="L40" i="162"/>
  <c r="G40" i="162"/>
  <c r="N40" i="162" s="1"/>
  <c r="L39" i="162"/>
  <c r="G39" i="162"/>
  <c r="N39" i="162" s="1"/>
  <c r="L38" i="162"/>
  <c r="G38" i="162"/>
  <c r="N38" i="162" s="1"/>
  <c r="L37" i="162"/>
  <c r="G37" i="162"/>
  <c r="N37" i="162" s="1"/>
  <c r="L36" i="162"/>
  <c r="G36" i="162"/>
  <c r="N36" i="162" s="1"/>
  <c r="L35" i="162"/>
  <c r="G35" i="162"/>
  <c r="N35" i="162" s="1"/>
  <c r="L34" i="162"/>
  <c r="G34" i="162"/>
  <c r="N34" i="162" s="1"/>
  <c r="L33" i="162"/>
  <c r="G33" i="162"/>
  <c r="N33" i="162" s="1"/>
  <c r="L32" i="162"/>
  <c r="G32" i="162"/>
  <c r="N32" i="162" s="1"/>
  <c r="L31" i="162"/>
  <c r="G31" i="162"/>
  <c r="N31" i="162" s="1"/>
  <c r="L30" i="162"/>
  <c r="G30" i="162"/>
  <c r="N30" i="162" s="1"/>
  <c r="L29" i="162"/>
  <c r="G29" i="162"/>
  <c r="N29" i="162" s="1"/>
  <c r="L28" i="162"/>
  <c r="G28" i="162"/>
  <c r="N28" i="162" s="1"/>
  <c r="L27" i="162"/>
  <c r="G27" i="162"/>
  <c r="N27" i="162" s="1"/>
  <c r="L26" i="162"/>
  <c r="G26" i="162"/>
  <c r="N26" i="162" s="1"/>
  <c r="L25" i="162"/>
  <c r="G25" i="162"/>
  <c r="N25" i="162" s="1"/>
  <c r="L24" i="162"/>
  <c r="G24" i="162"/>
  <c r="N24" i="162" s="1"/>
  <c r="L23" i="162"/>
  <c r="G23" i="162"/>
  <c r="N23" i="162" s="1"/>
  <c r="L22" i="162"/>
  <c r="G22" i="162"/>
  <c r="N22" i="162" s="1"/>
  <c r="L21" i="162"/>
  <c r="G21" i="162"/>
  <c r="N21" i="162" s="1"/>
  <c r="L20" i="162"/>
  <c r="G20" i="162"/>
  <c r="N20" i="162" s="1"/>
  <c r="L19" i="162"/>
  <c r="G19" i="162"/>
  <c r="N19" i="162" s="1"/>
  <c r="L18" i="162"/>
  <c r="G18" i="162"/>
  <c r="N18" i="162" s="1"/>
  <c r="L17" i="162"/>
  <c r="G17" i="162"/>
  <c r="N17" i="162" s="1"/>
  <c r="L16" i="162"/>
  <c r="G16" i="162"/>
  <c r="N16" i="162" s="1"/>
  <c r="L15" i="162"/>
  <c r="G15" i="162"/>
  <c r="N15" i="162" s="1"/>
  <c r="L14" i="162"/>
  <c r="G14" i="162"/>
  <c r="N14" i="162" s="1"/>
  <c r="L13" i="162"/>
  <c r="G13" i="162"/>
  <c r="N13" i="162" s="1"/>
  <c r="L12" i="162"/>
  <c r="G12" i="162"/>
  <c r="N12" i="162" s="1"/>
  <c r="L11" i="162"/>
  <c r="G11" i="162"/>
  <c r="N11" i="162" s="1"/>
  <c r="G10" i="162"/>
  <c r="N10" i="162" s="1"/>
  <c r="G9" i="162"/>
  <c r="N9" i="162" s="1"/>
  <c r="M46" i="162"/>
  <c r="L8" i="162"/>
  <c r="E46" i="162"/>
  <c r="D46" i="162"/>
  <c r="C46" i="162"/>
  <c r="O103" i="161"/>
  <c r="A103" i="161"/>
  <c r="L102" i="161"/>
  <c r="G101" i="161"/>
  <c r="N101" i="161" s="1"/>
  <c r="L100" i="161"/>
  <c r="G100" i="161"/>
  <c r="N100" i="161" s="1"/>
  <c r="G99" i="161"/>
  <c r="N99" i="161" s="1"/>
  <c r="L98" i="161"/>
  <c r="G98" i="161"/>
  <c r="N98" i="161" s="1"/>
  <c r="G97" i="161"/>
  <c r="N97" i="161" s="1"/>
  <c r="L96" i="161"/>
  <c r="G96" i="161"/>
  <c r="N96" i="161" s="1"/>
  <c r="G95" i="161"/>
  <c r="N95" i="161" s="1"/>
  <c r="L94" i="161"/>
  <c r="G94" i="161"/>
  <c r="N94" i="161" s="1"/>
  <c r="L93" i="161"/>
  <c r="G93" i="161"/>
  <c r="N93" i="161" s="1"/>
  <c r="L92" i="161"/>
  <c r="G92" i="161"/>
  <c r="N92" i="161" s="1"/>
  <c r="G91" i="161"/>
  <c r="N91" i="161" s="1"/>
  <c r="L90" i="161"/>
  <c r="G90" i="161"/>
  <c r="N90" i="161" s="1"/>
  <c r="L89" i="161"/>
  <c r="G88" i="161"/>
  <c r="N88" i="161" s="1"/>
  <c r="L87" i="161"/>
  <c r="G87" i="161"/>
  <c r="N87" i="161" s="1"/>
  <c r="G86" i="161"/>
  <c r="N86" i="161" s="1"/>
  <c r="G84" i="161"/>
  <c r="L82" i="161"/>
  <c r="G82" i="161"/>
  <c r="N82" i="161" s="1"/>
  <c r="G81" i="161"/>
  <c r="N81" i="161" s="1"/>
  <c r="G80" i="161"/>
  <c r="N80" i="161" s="1"/>
  <c r="L79" i="161"/>
  <c r="G79" i="161"/>
  <c r="N79" i="161" s="1"/>
  <c r="G78" i="161"/>
  <c r="N78" i="161" s="1"/>
  <c r="L77" i="161"/>
  <c r="G77" i="161"/>
  <c r="N77" i="161" s="1"/>
  <c r="L76" i="161"/>
  <c r="L74" i="161"/>
  <c r="L73" i="161"/>
  <c r="L72" i="161"/>
  <c r="L71" i="161"/>
  <c r="G71" i="161"/>
  <c r="N71" i="161" s="1"/>
  <c r="L70" i="161"/>
  <c r="G69" i="161"/>
  <c r="N69" i="161" s="1"/>
  <c r="L68" i="161"/>
  <c r="G68" i="161"/>
  <c r="N68" i="161" s="1"/>
  <c r="L67" i="161"/>
  <c r="L66" i="161"/>
  <c r="G66" i="161"/>
  <c r="N66" i="161" s="1"/>
  <c r="L65" i="161"/>
  <c r="L64" i="161"/>
  <c r="L63" i="161"/>
  <c r="L62" i="161"/>
  <c r="L61" i="161"/>
  <c r="L60" i="161"/>
  <c r="L58" i="161"/>
  <c r="G58" i="161"/>
  <c r="N58" i="161" s="1"/>
  <c r="L57" i="161"/>
  <c r="L55" i="161"/>
  <c r="G55" i="161"/>
  <c r="N55" i="161" s="1"/>
  <c r="L54" i="161"/>
  <c r="G53" i="161"/>
  <c r="N53" i="161" s="1"/>
  <c r="L52" i="161"/>
  <c r="G52" i="161"/>
  <c r="N52" i="161" s="1"/>
  <c r="L51" i="161"/>
  <c r="L50" i="161"/>
  <c r="G50" i="161"/>
  <c r="N50" i="161" s="1"/>
  <c r="L49" i="161"/>
  <c r="L48" i="161"/>
  <c r="L47" i="161"/>
  <c r="L46" i="161"/>
  <c r="L45" i="161"/>
  <c r="L44" i="161"/>
  <c r="L42" i="161"/>
  <c r="G42" i="161"/>
  <c r="N42" i="161" s="1"/>
  <c r="L41" i="161"/>
  <c r="L40" i="161"/>
  <c r="L39" i="161"/>
  <c r="G39" i="161"/>
  <c r="N39" i="161" s="1"/>
  <c r="L38" i="161"/>
  <c r="L37" i="161"/>
  <c r="G37" i="161"/>
  <c r="N37" i="161" s="1"/>
  <c r="L36" i="161"/>
  <c r="G36" i="161"/>
  <c r="N36" i="161" s="1"/>
  <c r="L35" i="161"/>
  <c r="G34" i="161"/>
  <c r="N34" i="161" s="1"/>
  <c r="L33" i="161"/>
  <c r="L32" i="161"/>
  <c r="L31" i="161"/>
  <c r="L30" i="161"/>
  <c r="L29" i="161"/>
  <c r="G29" i="161"/>
  <c r="N29" i="161" s="1"/>
  <c r="L28" i="161"/>
  <c r="L27" i="161"/>
  <c r="L26" i="161"/>
  <c r="L25" i="161"/>
  <c r="L23" i="161"/>
  <c r="G23" i="161"/>
  <c r="N23" i="161" s="1"/>
  <c r="L22" i="161"/>
  <c r="G21" i="161"/>
  <c r="N21" i="161" s="1"/>
  <c r="L20" i="161"/>
  <c r="G20" i="161"/>
  <c r="N20" i="161" s="1"/>
  <c r="L19" i="161"/>
  <c r="L18" i="161"/>
  <c r="G18" i="161"/>
  <c r="N18" i="161" s="1"/>
  <c r="L17" i="161"/>
  <c r="L16" i="161"/>
  <c r="L15" i="161"/>
  <c r="L14" i="161"/>
  <c r="L13" i="161"/>
  <c r="G13" i="161"/>
  <c r="N13" i="161" s="1"/>
  <c r="L12" i="161"/>
  <c r="L11" i="161"/>
  <c r="L10" i="161"/>
  <c r="L9" i="161"/>
  <c r="M103" i="161"/>
  <c r="O46" i="160"/>
  <c r="M46" i="160"/>
  <c r="I46" i="160"/>
  <c r="E46" i="160"/>
  <c r="A46" i="160"/>
  <c r="G45" i="160"/>
  <c r="N45" i="160" s="1"/>
  <c r="G44" i="160"/>
  <c r="N44" i="160" s="1"/>
  <c r="L43" i="160"/>
  <c r="L42" i="160"/>
  <c r="G42" i="160"/>
  <c r="N42" i="160" s="1"/>
  <c r="G41" i="160"/>
  <c r="N41" i="160" s="1"/>
  <c r="L40" i="160"/>
  <c r="G40" i="160"/>
  <c r="N40" i="160" s="1"/>
  <c r="L38" i="160"/>
  <c r="G38" i="160"/>
  <c r="N38" i="160" s="1"/>
  <c r="N37" i="160"/>
  <c r="G37" i="160"/>
  <c r="L36" i="160"/>
  <c r="G36" i="160"/>
  <c r="N36" i="160" s="1"/>
  <c r="L35" i="160"/>
  <c r="G35" i="160"/>
  <c r="N35" i="160" s="1"/>
  <c r="N34" i="160"/>
  <c r="L34" i="160"/>
  <c r="G34" i="160"/>
  <c r="L33" i="160"/>
  <c r="G33" i="160"/>
  <c r="N33" i="160" s="1"/>
  <c r="L32" i="160"/>
  <c r="G32" i="160"/>
  <c r="N32" i="160" s="1"/>
  <c r="G31" i="160"/>
  <c r="N31" i="160" s="1"/>
  <c r="L30" i="160"/>
  <c r="N29" i="160"/>
  <c r="G29" i="160"/>
  <c r="L28" i="160"/>
  <c r="G28" i="160"/>
  <c r="N28" i="160" s="1"/>
  <c r="L27" i="160"/>
  <c r="G27" i="160"/>
  <c r="N27" i="160" s="1"/>
  <c r="L26" i="160"/>
  <c r="G26" i="160"/>
  <c r="N26" i="160" s="1"/>
  <c r="G25" i="160"/>
  <c r="N25" i="160" s="1"/>
  <c r="L24" i="160"/>
  <c r="G24" i="160"/>
  <c r="N24" i="160" s="1"/>
  <c r="G23" i="160"/>
  <c r="N23" i="160" s="1"/>
  <c r="L22" i="160"/>
  <c r="G22" i="160"/>
  <c r="N22" i="160" s="1"/>
  <c r="G21" i="160"/>
  <c r="N21" i="160" s="1"/>
  <c r="L20" i="160"/>
  <c r="G20" i="160"/>
  <c r="N20" i="160" s="1"/>
  <c r="G19" i="160"/>
  <c r="N19" i="160" s="1"/>
  <c r="L18" i="160"/>
  <c r="G17" i="160"/>
  <c r="N17" i="160" s="1"/>
  <c r="L16" i="160"/>
  <c r="G16" i="160"/>
  <c r="N16" i="160" s="1"/>
  <c r="L15" i="160"/>
  <c r="G15" i="160"/>
  <c r="N15" i="160" s="1"/>
  <c r="L14" i="160"/>
  <c r="G14" i="160"/>
  <c r="N14" i="160" s="1"/>
  <c r="F46" i="160"/>
  <c r="G12" i="160"/>
  <c r="N12" i="160" s="1"/>
  <c r="L11" i="160"/>
  <c r="L10" i="160"/>
  <c r="G10" i="160"/>
  <c r="N10" i="160" s="1"/>
  <c r="G9" i="160"/>
  <c r="N9" i="160" s="1"/>
  <c r="H46" i="160"/>
  <c r="C46" i="160"/>
  <c r="R12" i="159"/>
  <c r="R16" i="159"/>
  <c r="M17" i="159"/>
  <c r="R21" i="159"/>
  <c r="R24" i="159"/>
  <c r="R28" i="159"/>
  <c r="R32" i="159"/>
  <c r="A46" i="159"/>
  <c r="T46" i="159"/>
  <c r="M11" i="158"/>
  <c r="M12" i="158"/>
  <c r="R18" i="158"/>
  <c r="R27" i="158"/>
  <c r="R31" i="158"/>
  <c r="M34" i="158"/>
  <c r="R42" i="158"/>
  <c r="M50" i="158"/>
  <c r="M59" i="158"/>
  <c r="M63" i="158"/>
  <c r="R68" i="158"/>
  <c r="R75" i="158"/>
  <c r="M83" i="158"/>
  <c r="M88" i="158"/>
  <c r="R91" i="158"/>
  <c r="R94" i="158"/>
  <c r="R95" i="158"/>
  <c r="M96" i="158"/>
  <c r="M98" i="158"/>
  <c r="S98" i="158" s="1"/>
  <c r="R98" i="158"/>
  <c r="R99" i="158"/>
  <c r="A103" i="158"/>
  <c r="T103" i="158"/>
  <c r="M13" i="157"/>
  <c r="M16" i="157"/>
  <c r="M24" i="157"/>
  <c r="R27" i="157"/>
  <c r="R28" i="157"/>
  <c r="M30" i="157"/>
  <c r="R44" i="157"/>
  <c r="A46" i="157"/>
  <c r="T46" i="157"/>
  <c r="S46" i="156"/>
  <c r="A46" i="156"/>
  <c r="H46" i="156"/>
  <c r="S103" i="155"/>
  <c r="A103" i="155"/>
  <c r="N60" i="155"/>
  <c r="F59" i="155"/>
  <c r="F57" i="155"/>
  <c r="F56" i="155"/>
  <c r="F55" i="155"/>
  <c r="F53" i="155"/>
  <c r="N44" i="155"/>
  <c r="N40" i="155"/>
  <c r="N36" i="155"/>
  <c r="N32" i="155"/>
  <c r="F32" i="155"/>
  <c r="N31" i="155"/>
  <c r="N27" i="155"/>
  <c r="N24" i="155"/>
  <c r="N21" i="155"/>
  <c r="N18" i="155"/>
  <c r="S46" i="154"/>
  <c r="A46" i="154"/>
  <c r="J33" i="154"/>
  <c r="J29" i="154"/>
  <c r="J25" i="154"/>
  <c r="S44" i="153"/>
  <c r="R44" i="153"/>
  <c r="A44" i="153"/>
  <c r="S101" i="152"/>
  <c r="A101" i="152"/>
  <c r="R101" i="152"/>
  <c r="S44" i="151"/>
  <c r="A44" i="151"/>
  <c r="Q11" i="151"/>
  <c r="K46" i="150"/>
  <c r="A46" i="150"/>
  <c r="K103" i="149"/>
  <c r="A103" i="149"/>
  <c r="K46" i="148"/>
  <c r="A46" i="148"/>
  <c r="K46" i="147"/>
  <c r="A46" i="147"/>
  <c r="K103" i="146"/>
  <c r="A103" i="146"/>
  <c r="K46" i="145"/>
  <c r="A46" i="145"/>
  <c r="O46" i="144"/>
  <c r="A46" i="144"/>
  <c r="O103" i="143"/>
  <c r="A103" i="143"/>
  <c r="N103" i="143"/>
  <c r="O46" i="142"/>
  <c r="A46" i="142"/>
  <c r="N46" i="141"/>
  <c r="A46" i="141"/>
  <c r="N103" i="140"/>
  <c r="A103" i="140"/>
  <c r="N46" i="139"/>
  <c r="A46" i="139"/>
  <c r="L46" i="138"/>
  <c r="A46" i="138"/>
  <c r="D46" i="138"/>
  <c r="L103" i="137"/>
  <c r="A103" i="137"/>
  <c r="J103" i="137"/>
  <c r="L46" i="136"/>
  <c r="A46" i="136"/>
  <c r="Q46" i="135"/>
  <c r="A46" i="135"/>
  <c r="Q103" i="134"/>
  <c r="A103" i="134"/>
  <c r="Q46" i="133"/>
  <c r="A46" i="133"/>
  <c r="L46" i="132"/>
  <c r="A46" i="132"/>
  <c r="L103" i="131"/>
  <c r="A103" i="131"/>
  <c r="L45" i="130"/>
  <c r="A45" i="130"/>
  <c r="R46" i="129"/>
  <c r="A46" i="129"/>
  <c r="R103" i="128"/>
  <c r="A103" i="128"/>
  <c r="R46" i="127"/>
  <c r="A46" i="127"/>
  <c r="M46" i="126"/>
  <c r="F46" i="126"/>
  <c r="A46" i="126"/>
  <c r="L42" i="126"/>
  <c r="L35" i="126"/>
  <c r="L32" i="126"/>
  <c r="H46" i="126"/>
  <c r="J46" i="126"/>
  <c r="E46" i="126"/>
  <c r="D46" i="126"/>
  <c r="M103" i="125"/>
  <c r="A103" i="125"/>
  <c r="L101" i="125"/>
  <c r="L98" i="125"/>
  <c r="L95" i="125"/>
  <c r="L90" i="125"/>
  <c r="L87" i="125"/>
  <c r="L81" i="125"/>
  <c r="L77" i="125"/>
  <c r="L65" i="125"/>
  <c r="L42" i="125"/>
  <c r="L26" i="125"/>
  <c r="L15" i="125"/>
  <c r="H103" i="125"/>
  <c r="G103" i="125"/>
  <c r="F103" i="125"/>
  <c r="L8" i="125"/>
  <c r="M46" i="124"/>
  <c r="A46" i="124"/>
  <c r="L45" i="124"/>
  <c r="L43" i="124"/>
  <c r="L36" i="124"/>
  <c r="L25" i="124"/>
  <c r="L24" i="124"/>
  <c r="L23" i="124"/>
  <c r="L17" i="124"/>
  <c r="H46" i="124"/>
  <c r="I46" i="124"/>
  <c r="L9" i="124"/>
  <c r="F46" i="124"/>
  <c r="Q46" i="123"/>
  <c r="A46" i="123"/>
  <c r="Q46" i="121"/>
  <c r="A46" i="121"/>
  <c r="O46" i="120"/>
  <c r="A46" i="120"/>
  <c r="O103" i="119"/>
  <c r="A103" i="119"/>
  <c r="O46" i="118"/>
  <c r="A46" i="118"/>
  <c r="U46" i="117"/>
  <c r="A46" i="117"/>
  <c r="U103" i="116"/>
  <c r="A103" i="116"/>
  <c r="U46" i="115"/>
  <c r="A46" i="115"/>
  <c r="Q46" i="114"/>
  <c r="E46" i="114"/>
  <c r="A46" i="114"/>
  <c r="M46" i="114"/>
  <c r="B46" i="114"/>
  <c r="Q103" i="113"/>
  <c r="A103" i="113"/>
  <c r="M103" i="113"/>
  <c r="E103" i="113"/>
  <c r="Q46" i="112"/>
  <c r="M46" i="112"/>
  <c r="A46" i="112"/>
  <c r="B46" i="112"/>
  <c r="L59" i="161" l="1"/>
  <c r="G8" i="160"/>
  <c r="J103" i="161"/>
  <c r="L21" i="161"/>
  <c r="L43" i="161"/>
  <c r="G74" i="161"/>
  <c r="N74" i="161" s="1"/>
  <c r="N84" i="161"/>
  <c r="G13" i="160"/>
  <c r="N13" i="160" s="1"/>
  <c r="L19" i="160"/>
  <c r="D103" i="161"/>
  <c r="G11" i="160"/>
  <c r="N11" i="160" s="1"/>
  <c r="L12" i="160"/>
  <c r="G18" i="160"/>
  <c r="N18" i="160" s="1"/>
  <c r="G39" i="160"/>
  <c r="N39" i="160" s="1"/>
  <c r="G43" i="160"/>
  <c r="N43" i="160" s="1"/>
  <c r="L44" i="160"/>
  <c r="G10" i="161"/>
  <c r="N10" i="161" s="1"/>
  <c r="G26" i="161"/>
  <c r="N26" i="161" s="1"/>
  <c r="L34" i="161"/>
  <c r="L56" i="161"/>
  <c r="K46" i="162"/>
  <c r="L10" i="162"/>
  <c r="L46" i="162" s="1"/>
  <c r="K46" i="160"/>
  <c r="L8" i="160"/>
  <c r="J46" i="160"/>
  <c r="G30" i="160"/>
  <c r="N30" i="160" s="1"/>
  <c r="L31" i="160"/>
  <c r="L8" i="161"/>
  <c r="L24" i="161"/>
  <c r="G32" i="161"/>
  <c r="N32" i="161" s="1"/>
  <c r="G61" i="161"/>
  <c r="N61" i="161" s="1"/>
  <c r="L69" i="161"/>
  <c r="L17" i="160"/>
  <c r="I103" i="161"/>
  <c r="G45" i="161"/>
  <c r="N45" i="161" s="1"/>
  <c r="L53" i="161"/>
  <c r="L75" i="161"/>
  <c r="G102" i="161"/>
  <c r="N102" i="161" s="1"/>
  <c r="K103" i="161"/>
  <c r="G14" i="161"/>
  <c r="N14" i="161" s="1"/>
  <c r="G17" i="161"/>
  <c r="N17" i="161" s="1"/>
  <c r="G33" i="161"/>
  <c r="N33" i="161" s="1"/>
  <c r="G46" i="161"/>
  <c r="N46" i="161" s="1"/>
  <c r="G49" i="161"/>
  <c r="N49" i="161" s="1"/>
  <c r="G62" i="161"/>
  <c r="N62" i="161" s="1"/>
  <c r="G65" i="161"/>
  <c r="N65" i="161" s="1"/>
  <c r="L83" i="161"/>
  <c r="L86" i="161"/>
  <c r="L97" i="161"/>
  <c r="L101" i="161"/>
  <c r="H103" i="161"/>
  <c r="H46" i="162"/>
  <c r="L13" i="160"/>
  <c r="L29" i="160"/>
  <c r="L45" i="160"/>
  <c r="C103" i="161"/>
  <c r="G11" i="161"/>
  <c r="N11" i="161" s="1"/>
  <c r="G24" i="161"/>
  <c r="N24" i="161" s="1"/>
  <c r="G27" i="161"/>
  <c r="N27" i="161" s="1"/>
  <c r="G30" i="161"/>
  <c r="N30" i="161" s="1"/>
  <c r="G40" i="161"/>
  <c r="N40" i="161" s="1"/>
  <c r="G43" i="161"/>
  <c r="N43" i="161" s="1"/>
  <c r="G56" i="161"/>
  <c r="N56" i="161" s="1"/>
  <c r="G59" i="161"/>
  <c r="N59" i="161" s="1"/>
  <c r="G72" i="161"/>
  <c r="N72" i="161" s="1"/>
  <c r="G75" i="161"/>
  <c r="N75" i="161" s="1"/>
  <c r="L80" i="161"/>
  <c r="G85" i="161"/>
  <c r="N85" i="161" s="1"/>
  <c r="I46" i="162"/>
  <c r="D46" i="160"/>
  <c r="L9" i="160"/>
  <c r="L25" i="160"/>
  <c r="L41" i="160"/>
  <c r="E103" i="161"/>
  <c r="G12" i="161"/>
  <c r="N12" i="161" s="1"/>
  <c r="G15" i="161"/>
  <c r="N15" i="161" s="1"/>
  <c r="G28" i="161"/>
  <c r="N28" i="161" s="1"/>
  <c r="G31" i="161"/>
  <c r="N31" i="161" s="1"/>
  <c r="G44" i="161"/>
  <c r="N44" i="161" s="1"/>
  <c r="G47" i="161"/>
  <c r="N47" i="161" s="1"/>
  <c r="G60" i="161"/>
  <c r="N60" i="161" s="1"/>
  <c r="G63" i="161"/>
  <c r="N63" i="161" s="1"/>
  <c r="G76" i="161"/>
  <c r="N76" i="161" s="1"/>
  <c r="L81" i="161"/>
  <c r="L84" i="161"/>
  <c r="G89" i="161"/>
  <c r="N89" i="161" s="1"/>
  <c r="L91" i="161"/>
  <c r="L95" i="161"/>
  <c r="L9" i="162"/>
  <c r="L23" i="160"/>
  <c r="L39" i="160"/>
  <c r="F103" i="161"/>
  <c r="G9" i="161"/>
  <c r="N9" i="161" s="1"/>
  <c r="G22" i="161"/>
  <c r="N22" i="161" s="1"/>
  <c r="G25" i="161"/>
  <c r="N25" i="161" s="1"/>
  <c r="G38" i="161"/>
  <c r="N38" i="161" s="1"/>
  <c r="G41" i="161"/>
  <c r="N41" i="161" s="1"/>
  <c r="G54" i="161"/>
  <c r="N54" i="161" s="1"/>
  <c r="G57" i="161"/>
  <c r="N57" i="161" s="1"/>
  <c r="G70" i="161"/>
  <c r="N70" i="161" s="1"/>
  <c r="G73" i="161"/>
  <c r="N73" i="161" s="1"/>
  <c r="L78" i="161"/>
  <c r="G83" i="161"/>
  <c r="N83" i="161" s="1"/>
  <c r="L99" i="161"/>
  <c r="G8" i="162"/>
  <c r="L21" i="160"/>
  <c r="L37" i="160"/>
  <c r="G16" i="161"/>
  <c r="N16" i="161" s="1"/>
  <c r="G19" i="161"/>
  <c r="N19" i="161" s="1"/>
  <c r="G35" i="161"/>
  <c r="N35" i="161" s="1"/>
  <c r="G48" i="161"/>
  <c r="N48" i="161" s="1"/>
  <c r="G51" i="161"/>
  <c r="N51" i="161" s="1"/>
  <c r="G64" i="161"/>
  <c r="N64" i="161" s="1"/>
  <c r="G67" i="161"/>
  <c r="N67" i="161" s="1"/>
  <c r="L85" i="161"/>
  <c r="L88" i="161"/>
  <c r="G8" i="161"/>
  <c r="F27" i="155"/>
  <c r="F50" i="155"/>
  <c r="M9" i="157"/>
  <c r="N12" i="155"/>
  <c r="N16" i="155"/>
  <c r="R16" i="155" s="1"/>
  <c r="N20" i="155"/>
  <c r="F62" i="155"/>
  <c r="F64" i="155"/>
  <c r="F66" i="155"/>
  <c r="F68" i="155"/>
  <c r="F70" i="155"/>
  <c r="F72" i="155"/>
  <c r="F74" i="155"/>
  <c r="F76" i="155"/>
  <c r="F78" i="155"/>
  <c r="F80" i="155"/>
  <c r="F82" i="155"/>
  <c r="F84" i="155"/>
  <c r="F86" i="155"/>
  <c r="F88" i="155"/>
  <c r="F90" i="155"/>
  <c r="F92" i="155"/>
  <c r="F94" i="155"/>
  <c r="F96" i="155"/>
  <c r="F98" i="155"/>
  <c r="F100" i="155"/>
  <c r="F102" i="155"/>
  <c r="M26" i="157"/>
  <c r="M91" i="158"/>
  <c r="S91" i="158" s="1"/>
  <c r="M40" i="158"/>
  <c r="R35" i="158"/>
  <c r="K12" i="151"/>
  <c r="Q12" i="151"/>
  <c r="Q16" i="151"/>
  <c r="K20" i="151"/>
  <c r="Q20" i="151"/>
  <c r="J18" i="154"/>
  <c r="F33" i="155"/>
  <c r="F35" i="155"/>
  <c r="N41" i="155"/>
  <c r="N51" i="155"/>
  <c r="N59" i="155"/>
  <c r="M28" i="159"/>
  <c r="S28" i="159" s="1"/>
  <c r="F9" i="154"/>
  <c r="F11" i="154"/>
  <c r="F13" i="154"/>
  <c r="F15" i="154"/>
  <c r="F25" i="154"/>
  <c r="J26" i="154"/>
  <c r="J28" i="154"/>
  <c r="N31" i="154"/>
  <c r="N33" i="154"/>
  <c r="R33" i="154" s="1"/>
  <c r="N35" i="154"/>
  <c r="N37" i="154"/>
  <c r="N39" i="154"/>
  <c r="N45" i="154"/>
  <c r="N28" i="155"/>
  <c r="F37" i="155"/>
  <c r="F39" i="155"/>
  <c r="N47" i="155"/>
  <c r="N61" i="155"/>
  <c r="M33" i="157"/>
  <c r="M10" i="157"/>
  <c r="R90" i="158"/>
  <c r="R77" i="158"/>
  <c r="M75" i="158"/>
  <c r="S75" i="158" s="1"/>
  <c r="R53" i="158"/>
  <c r="R43" i="159"/>
  <c r="M41" i="159"/>
  <c r="J36" i="154"/>
  <c r="F20" i="155"/>
  <c r="N34" i="155"/>
  <c r="R45" i="157"/>
  <c r="R79" i="158"/>
  <c r="N11" i="155"/>
  <c r="N25" i="155"/>
  <c r="F51" i="155"/>
  <c r="N52" i="155"/>
  <c r="N56" i="155"/>
  <c r="R87" i="158"/>
  <c r="M84" i="158"/>
  <c r="R83" i="158"/>
  <c r="S83" i="158" s="1"/>
  <c r="R54" i="158"/>
  <c r="R21" i="158"/>
  <c r="R11" i="159"/>
  <c r="D103" i="158"/>
  <c r="F16" i="155"/>
  <c r="F24" i="155"/>
  <c r="R40" i="157"/>
  <c r="R51" i="158"/>
  <c r="R29" i="158"/>
  <c r="F17" i="155"/>
  <c r="N48" i="155"/>
  <c r="R41" i="157"/>
  <c r="M80" i="158"/>
  <c r="R63" i="158"/>
  <c r="M60" i="158"/>
  <c r="R59" i="158"/>
  <c r="S59" i="158" s="1"/>
  <c r="R30" i="158"/>
  <c r="R14" i="158"/>
  <c r="M13" i="159"/>
  <c r="L12" i="124"/>
  <c r="L37" i="124"/>
  <c r="Q64" i="152"/>
  <c r="F46" i="159"/>
  <c r="N21" i="154"/>
  <c r="N23" i="154"/>
  <c r="F34" i="154"/>
  <c r="J37" i="154"/>
  <c r="R37" i="154" s="1"/>
  <c r="F38" i="154"/>
  <c r="F40" i="154"/>
  <c r="F42" i="154"/>
  <c r="F44" i="154"/>
  <c r="N8" i="155"/>
  <c r="N35" i="155"/>
  <c r="N37" i="155"/>
  <c r="F40" i="155"/>
  <c r="F46" i="157"/>
  <c r="L46" i="157"/>
  <c r="M48" i="158"/>
  <c r="S34" i="158"/>
  <c r="R13" i="158"/>
  <c r="K46" i="159"/>
  <c r="R8" i="159"/>
  <c r="Q9" i="151"/>
  <c r="F31" i="155"/>
  <c r="F26" i="155"/>
  <c r="M87" i="158"/>
  <c r="S87" i="158" s="1"/>
  <c r="M74" i="158"/>
  <c r="S74" i="158" s="1"/>
  <c r="M66" i="158"/>
  <c r="L21" i="124"/>
  <c r="R45" i="158"/>
  <c r="H103" i="158"/>
  <c r="N19" i="155"/>
  <c r="M34" i="157"/>
  <c r="R78" i="158"/>
  <c r="R44" i="159"/>
  <c r="M33" i="159"/>
  <c r="M16" i="159"/>
  <c r="S16" i="159" s="1"/>
  <c r="M37" i="157"/>
  <c r="M47" i="158"/>
  <c r="S47" i="158" s="1"/>
  <c r="F13" i="155"/>
  <c r="F15" i="155"/>
  <c r="J16" i="155"/>
  <c r="M38" i="157"/>
  <c r="R50" i="158"/>
  <c r="S50" i="158" s="1"/>
  <c r="N50" i="155"/>
  <c r="M92" i="158"/>
  <c r="M90" i="158"/>
  <c r="S90" i="158" s="1"/>
  <c r="M70" i="158"/>
  <c r="M67" i="158"/>
  <c r="M19" i="159"/>
  <c r="J16" i="154"/>
  <c r="J24" i="154"/>
  <c r="N10" i="155"/>
  <c r="J20" i="155"/>
  <c r="R20" i="155" s="1"/>
  <c r="N23" i="155"/>
  <c r="N30" i="155"/>
  <c r="N39" i="155"/>
  <c r="F44" i="155"/>
  <c r="R43" i="157"/>
  <c r="R36" i="157"/>
  <c r="M32" i="157"/>
  <c r="R17" i="157"/>
  <c r="R101" i="158"/>
  <c r="R85" i="158"/>
  <c r="R74" i="158"/>
  <c r="M71" i="158"/>
  <c r="R66" i="158"/>
  <c r="R61" i="158"/>
  <c r="M32" i="158"/>
  <c r="M28" i="158"/>
  <c r="R26" i="158"/>
  <c r="R22" i="158"/>
  <c r="M10" i="158"/>
  <c r="R40" i="159"/>
  <c r="R36" i="159"/>
  <c r="R23" i="159"/>
  <c r="R19" i="159"/>
  <c r="R14" i="159"/>
  <c r="Q30" i="152"/>
  <c r="Q34" i="152"/>
  <c r="Q38" i="152"/>
  <c r="Q42" i="152"/>
  <c r="Q46" i="152"/>
  <c r="Q50" i="152"/>
  <c r="Q54" i="152"/>
  <c r="Q58" i="152"/>
  <c r="Q70" i="152"/>
  <c r="Q78" i="152"/>
  <c r="F29" i="154"/>
  <c r="J30" i="154"/>
  <c r="F19" i="155"/>
  <c r="F21" i="155"/>
  <c r="F23" i="155"/>
  <c r="F30" i="155"/>
  <c r="J40" i="155"/>
  <c r="R40" i="155" s="1"/>
  <c r="N43" i="155"/>
  <c r="N45" i="155"/>
  <c r="F48" i="155"/>
  <c r="R37" i="157"/>
  <c r="R22" i="157"/>
  <c r="R18" i="157"/>
  <c r="M14" i="157"/>
  <c r="S14" i="157" s="1"/>
  <c r="R13" i="157"/>
  <c r="S13" i="157" s="1"/>
  <c r="M76" i="158"/>
  <c r="M43" i="158"/>
  <c r="R37" i="158"/>
  <c r="M24" i="158"/>
  <c r="M20" i="158"/>
  <c r="M15" i="158"/>
  <c r="M29" i="159"/>
  <c r="R27" i="159"/>
  <c r="C46" i="159"/>
  <c r="M25" i="159"/>
  <c r="M12" i="159"/>
  <c r="S12" i="159" s="1"/>
  <c r="R84" i="158"/>
  <c r="S84" i="158" s="1"/>
  <c r="P103" i="158"/>
  <c r="M20" i="159"/>
  <c r="L39" i="126"/>
  <c r="Q40" i="151"/>
  <c r="N20" i="154"/>
  <c r="N24" i="154"/>
  <c r="F33" i="154"/>
  <c r="F8" i="155"/>
  <c r="F25" i="155"/>
  <c r="F28" i="155"/>
  <c r="F41" i="155"/>
  <c r="F43" i="155"/>
  <c r="N49" i="155"/>
  <c r="F54" i="155"/>
  <c r="F61" i="155"/>
  <c r="P46" i="156"/>
  <c r="N10" i="156"/>
  <c r="N12" i="156"/>
  <c r="N14" i="156"/>
  <c r="N16" i="156"/>
  <c r="N18" i="156"/>
  <c r="N20" i="156"/>
  <c r="N22" i="156"/>
  <c r="N24" i="156"/>
  <c r="N26" i="156"/>
  <c r="N28" i="156"/>
  <c r="N30" i="156"/>
  <c r="R30" i="156" s="1"/>
  <c r="N32" i="156"/>
  <c r="N34" i="156"/>
  <c r="N36" i="156"/>
  <c r="N38" i="156"/>
  <c r="N40" i="156"/>
  <c r="N42" i="156"/>
  <c r="N44" i="156"/>
  <c r="M39" i="157"/>
  <c r="R32" i="157"/>
  <c r="S32" i="157" s="1"/>
  <c r="M29" i="157"/>
  <c r="M28" i="157"/>
  <c r="S28" i="157" s="1"/>
  <c r="M23" i="157"/>
  <c r="M19" i="157"/>
  <c r="R14" i="157"/>
  <c r="R8" i="157"/>
  <c r="R93" i="158"/>
  <c r="R92" i="158"/>
  <c r="R46" i="158"/>
  <c r="R41" i="158"/>
  <c r="M35" i="158"/>
  <c r="M42" i="159"/>
  <c r="R41" i="159"/>
  <c r="R33" i="159"/>
  <c r="J46" i="159"/>
  <c r="F60" i="155"/>
  <c r="R60" i="158"/>
  <c r="M52" i="158"/>
  <c r="M42" i="158"/>
  <c r="S42" i="158" s="1"/>
  <c r="M24" i="159"/>
  <c r="G37" i="132"/>
  <c r="J9" i="154"/>
  <c r="J11" i="154"/>
  <c r="J13" i="154"/>
  <c r="J15" i="154"/>
  <c r="J17" i="154"/>
  <c r="J19" i="154"/>
  <c r="J21" i="154"/>
  <c r="N9" i="155"/>
  <c r="F12" i="155"/>
  <c r="F18" i="155"/>
  <c r="N29" i="155"/>
  <c r="N38" i="155"/>
  <c r="F45" i="155"/>
  <c r="F47" i="155"/>
  <c r="J48" i="155"/>
  <c r="R48" i="155" s="1"/>
  <c r="F52" i="155"/>
  <c r="F58" i="155"/>
  <c r="L46" i="156"/>
  <c r="M41" i="157"/>
  <c r="S41" i="157" s="1"/>
  <c r="R33" i="157"/>
  <c r="R29" i="157"/>
  <c r="M25" i="157"/>
  <c r="R10" i="157"/>
  <c r="S10" i="157" s="1"/>
  <c r="R9" i="157"/>
  <c r="R86" i="158"/>
  <c r="M82" i="158"/>
  <c r="R67" i="158"/>
  <c r="M55" i="158"/>
  <c r="R47" i="158"/>
  <c r="M44" i="158"/>
  <c r="M39" i="158"/>
  <c r="R28" i="158"/>
  <c r="R23" i="158"/>
  <c r="R19" i="158"/>
  <c r="M16" i="158"/>
  <c r="I103" i="158"/>
  <c r="M44" i="159"/>
  <c r="R20" i="159"/>
  <c r="R15" i="159"/>
  <c r="Q41" i="151"/>
  <c r="F8" i="154"/>
  <c r="F10" i="154"/>
  <c r="F12" i="154"/>
  <c r="F14" i="154"/>
  <c r="F18" i="154"/>
  <c r="N13" i="155"/>
  <c r="F38" i="155"/>
  <c r="F49" i="155"/>
  <c r="N53" i="155"/>
  <c r="M42" i="157"/>
  <c r="M40" i="157"/>
  <c r="R25" i="157"/>
  <c r="M20" i="157"/>
  <c r="M17" i="157"/>
  <c r="K46" i="157"/>
  <c r="M100" i="158"/>
  <c r="M64" i="158"/>
  <c r="R55" i="158"/>
  <c r="R39" i="158"/>
  <c r="M36" i="159"/>
  <c r="M35" i="159"/>
  <c r="M9" i="159"/>
  <c r="F9" i="155"/>
  <c r="F11" i="155"/>
  <c r="N15" i="155"/>
  <c r="N17" i="155"/>
  <c r="F22" i="155"/>
  <c r="F29" i="155"/>
  <c r="N33" i="155"/>
  <c r="F36" i="155"/>
  <c r="N42" i="155"/>
  <c r="J52" i="155"/>
  <c r="R52" i="155" s="1"/>
  <c r="N55" i="155"/>
  <c r="N57" i="155"/>
  <c r="N62" i="155"/>
  <c r="D46" i="156"/>
  <c r="R35" i="157"/>
  <c r="R24" i="157"/>
  <c r="S24" i="157" s="1"/>
  <c r="M21" i="157"/>
  <c r="S21" i="157" s="1"/>
  <c r="R16" i="157"/>
  <c r="S16" i="157" s="1"/>
  <c r="R11" i="157"/>
  <c r="M89" i="158"/>
  <c r="R82" i="158"/>
  <c r="M78" i="158"/>
  <c r="M73" i="158"/>
  <c r="R72" i="158"/>
  <c r="M69" i="158"/>
  <c r="S69" i="158" s="1"/>
  <c r="R64" i="158"/>
  <c r="R58" i="158"/>
  <c r="M56" i="158"/>
  <c r="M51" i="158"/>
  <c r="R34" i="158"/>
  <c r="M31" i="158"/>
  <c r="S31" i="158" s="1"/>
  <c r="M30" i="158"/>
  <c r="M25" i="158"/>
  <c r="S25" i="158" s="1"/>
  <c r="R24" i="158"/>
  <c r="R10" i="158"/>
  <c r="R39" i="159"/>
  <c r="R35" i="159"/>
  <c r="M32" i="159"/>
  <c r="S32" i="159" s="1"/>
  <c r="R30" i="159"/>
  <c r="M18" i="159"/>
  <c r="R17" i="159"/>
  <c r="S9" i="157"/>
  <c r="R31" i="157"/>
  <c r="R19" i="157"/>
  <c r="M15" i="157"/>
  <c r="R12" i="157"/>
  <c r="C46" i="157"/>
  <c r="R81" i="158"/>
  <c r="R69" i="158"/>
  <c r="M65" i="158"/>
  <c r="R62" i="158"/>
  <c r="R15" i="158"/>
  <c r="S15" i="158" s="1"/>
  <c r="Q46" i="159"/>
  <c r="S17" i="159"/>
  <c r="M8" i="159"/>
  <c r="I46" i="159"/>
  <c r="M45" i="157"/>
  <c r="S45" i="157" s="1"/>
  <c r="R26" i="157"/>
  <c r="S26" i="157" s="1"/>
  <c r="R23" i="157"/>
  <c r="S23" i="157" s="1"/>
  <c r="S20" i="157"/>
  <c r="M95" i="158"/>
  <c r="S95" i="158" s="1"/>
  <c r="R76" i="158"/>
  <c r="R73" i="158"/>
  <c r="S63" i="158"/>
  <c r="G103" i="158"/>
  <c r="M8" i="158"/>
  <c r="M103" i="158" s="1"/>
  <c r="M27" i="157"/>
  <c r="S27" i="157" s="1"/>
  <c r="R20" i="157"/>
  <c r="M101" i="158"/>
  <c r="M77" i="158"/>
  <c r="S77" i="158" s="1"/>
  <c r="R70" i="158"/>
  <c r="M57" i="158"/>
  <c r="R56" i="158"/>
  <c r="R49" i="158"/>
  <c r="M27" i="158"/>
  <c r="S27" i="158" s="1"/>
  <c r="M19" i="158"/>
  <c r="R8" i="158"/>
  <c r="M37" i="159"/>
  <c r="N46" i="157"/>
  <c r="M44" i="157"/>
  <c r="S44" i="157" s="1"/>
  <c r="M43" i="157"/>
  <c r="D46" i="157"/>
  <c r="O103" i="158"/>
  <c r="M102" i="158"/>
  <c r="M94" i="158"/>
  <c r="S94" i="158" s="1"/>
  <c r="M93" i="158"/>
  <c r="R43" i="158"/>
  <c r="M26" i="158"/>
  <c r="R11" i="158"/>
  <c r="S11" i="158" s="1"/>
  <c r="Q103" i="158"/>
  <c r="M26" i="159"/>
  <c r="R25" i="159"/>
  <c r="S25" i="159" s="1"/>
  <c r="R42" i="157"/>
  <c r="M18" i="157"/>
  <c r="H46" i="157"/>
  <c r="M68" i="158"/>
  <c r="S68" i="158" s="1"/>
  <c r="M58" i="158"/>
  <c r="S58" i="158" s="1"/>
  <c r="M23" i="158"/>
  <c r="M18" i="158"/>
  <c r="S18" i="158" s="1"/>
  <c r="L103" i="158"/>
  <c r="M40" i="159"/>
  <c r="S40" i="159" s="1"/>
  <c r="R37" i="159"/>
  <c r="M21" i="159"/>
  <c r="S21" i="159" s="1"/>
  <c r="N46" i="159"/>
  <c r="R30" i="157"/>
  <c r="S30" i="157" s="1"/>
  <c r="M22" i="157"/>
  <c r="R21" i="157"/>
  <c r="P46" i="157"/>
  <c r="M11" i="157"/>
  <c r="O46" i="157"/>
  <c r="R102" i="158"/>
  <c r="M99" i="158"/>
  <c r="S99" i="158" s="1"/>
  <c r="R96" i="158"/>
  <c r="S96" i="158" s="1"/>
  <c r="R80" i="158"/>
  <c r="S80" i="158" s="1"/>
  <c r="M72" i="158"/>
  <c r="R71" i="158"/>
  <c r="S71" i="158" s="1"/>
  <c r="M61" i="158"/>
  <c r="R38" i="158"/>
  <c r="R9" i="158"/>
  <c r="N103" i="158"/>
  <c r="M45" i="159"/>
  <c r="S45" i="159" s="1"/>
  <c r="M34" i="159"/>
  <c r="R31" i="159"/>
  <c r="M10" i="159"/>
  <c r="G46" i="159"/>
  <c r="R9" i="159"/>
  <c r="S9" i="159" s="1"/>
  <c r="G46" i="157"/>
  <c r="M12" i="157"/>
  <c r="M97" i="158"/>
  <c r="M62" i="158"/>
  <c r="M36" i="158"/>
  <c r="M29" i="158"/>
  <c r="E103" i="158"/>
  <c r="S24" i="159"/>
  <c r="O46" i="159"/>
  <c r="R57" i="158"/>
  <c r="M14" i="158"/>
  <c r="S14" i="158" s="1"/>
  <c r="M13" i="158"/>
  <c r="R12" i="158"/>
  <c r="S12" i="158" s="1"/>
  <c r="M9" i="158"/>
  <c r="M38" i="159"/>
  <c r="R34" i="159"/>
  <c r="M22" i="159"/>
  <c r="R18" i="159"/>
  <c r="P46" i="159"/>
  <c r="H46" i="159"/>
  <c r="R38" i="157"/>
  <c r="M36" i="157"/>
  <c r="M35" i="157"/>
  <c r="S35" i="157" s="1"/>
  <c r="R34" i="157"/>
  <c r="M31" i="157"/>
  <c r="S31" i="157" s="1"/>
  <c r="R15" i="157"/>
  <c r="E46" i="157"/>
  <c r="R88" i="158"/>
  <c r="S88" i="158" s="1"/>
  <c r="M86" i="158"/>
  <c r="M85" i="158"/>
  <c r="M81" i="158"/>
  <c r="R65" i="158"/>
  <c r="M22" i="158"/>
  <c r="S22" i="158" s="1"/>
  <c r="M21" i="158"/>
  <c r="S21" i="158" s="1"/>
  <c r="R20" i="158"/>
  <c r="S20" i="158" s="1"/>
  <c r="M17" i="158"/>
  <c r="R16" i="158"/>
  <c r="F103" i="158"/>
  <c r="M39" i="159"/>
  <c r="R38" i="159"/>
  <c r="M23" i="159"/>
  <c r="S23" i="159" s="1"/>
  <c r="R22" i="159"/>
  <c r="M38" i="158"/>
  <c r="M37" i="158"/>
  <c r="S37" i="158" s="1"/>
  <c r="M33" i="158"/>
  <c r="R17" i="158"/>
  <c r="R45" i="159"/>
  <c r="M43" i="159"/>
  <c r="R29" i="159"/>
  <c r="M27" i="159"/>
  <c r="R13" i="159"/>
  <c r="S13" i="159" s="1"/>
  <c r="M11" i="159"/>
  <c r="E46" i="159"/>
  <c r="R39" i="157"/>
  <c r="J46" i="157"/>
  <c r="R100" i="158"/>
  <c r="R89" i="158"/>
  <c r="R48" i="158"/>
  <c r="M46" i="158"/>
  <c r="M45" i="158"/>
  <c r="R44" i="158"/>
  <c r="M41" i="158"/>
  <c r="R40" i="158"/>
  <c r="R25" i="158"/>
  <c r="K103" i="158"/>
  <c r="C103" i="158"/>
  <c r="R42" i="159"/>
  <c r="S42" i="159" s="1"/>
  <c r="M30" i="159"/>
  <c r="R26" i="159"/>
  <c r="M14" i="159"/>
  <c r="R10" i="159"/>
  <c r="L46" i="159"/>
  <c r="D46" i="159"/>
  <c r="R36" i="158"/>
  <c r="R32" i="158"/>
  <c r="S32" i="158" s="1"/>
  <c r="Q46" i="157"/>
  <c r="I46" i="157"/>
  <c r="R97" i="158"/>
  <c r="M54" i="158"/>
  <c r="M53" i="158"/>
  <c r="S53" i="158" s="1"/>
  <c r="R52" i="158"/>
  <c r="S52" i="158" s="1"/>
  <c r="M49" i="158"/>
  <c r="R33" i="158"/>
  <c r="J103" i="158"/>
  <c r="M31" i="159"/>
  <c r="S31" i="159" s="1"/>
  <c r="M15" i="159"/>
  <c r="J44" i="155"/>
  <c r="R44" i="155" s="1"/>
  <c r="L32" i="124"/>
  <c r="L23" i="126"/>
  <c r="Q8" i="151"/>
  <c r="J24" i="155"/>
  <c r="R24" i="155" s="1"/>
  <c r="J56" i="155"/>
  <c r="R56" i="155" s="1"/>
  <c r="Q34" i="151"/>
  <c r="Q38" i="151"/>
  <c r="N8" i="154"/>
  <c r="K46" i="154"/>
  <c r="N10" i="154"/>
  <c r="N12" i="154"/>
  <c r="R12" i="154" s="1"/>
  <c r="N14" i="154"/>
  <c r="N16" i="154"/>
  <c r="F10" i="155"/>
  <c r="N22" i="155"/>
  <c r="J36" i="155"/>
  <c r="R36" i="155" s="1"/>
  <c r="F42" i="155"/>
  <c r="N54" i="155"/>
  <c r="R16" i="154"/>
  <c r="J12" i="155"/>
  <c r="R12" i="155" s="1"/>
  <c r="F101" i="152"/>
  <c r="Q25" i="151"/>
  <c r="Q33" i="151"/>
  <c r="P103" i="155"/>
  <c r="N14" i="155"/>
  <c r="J28" i="155"/>
  <c r="R28" i="155" s="1"/>
  <c r="F34" i="155"/>
  <c r="N46" i="155"/>
  <c r="J60" i="155"/>
  <c r="R60" i="155" s="1"/>
  <c r="F9" i="156"/>
  <c r="L103" i="155"/>
  <c r="J32" i="155"/>
  <c r="R32" i="155" s="1"/>
  <c r="L55" i="125"/>
  <c r="K11" i="151"/>
  <c r="Q17" i="151"/>
  <c r="Q29" i="151"/>
  <c r="Q96" i="152"/>
  <c r="J31" i="154"/>
  <c r="R31" i="154" s="1"/>
  <c r="N36" i="154"/>
  <c r="J8" i="155"/>
  <c r="H103" i="155"/>
  <c r="Q103" i="155"/>
  <c r="F14" i="155"/>
  <c r="N26" i="155"/>
  <c r="F46" i="155"/>
  <c r="N58" i="155"/>
  <c r="F63" i="155"/>
  <c r="F65" i="155"/>
  <c r="F67" i="155"/>
  <c r="F69" i="155"/>
  <c r="F71" i="155"/>
  <c r="F73" i="155"/>
  <c r="F75" i="155"/>
  <c r="F77" i="155"/>
  <c r="F79" i="155"/>
  <c r="F81" i="155"/>
  <c r="F83" i="155"/>
  <c r="F85" i="155"/>
  <c r="F87" i="155"/>
  <c r="F89" i="155"/>
  <c r="F91" i="155"/>
  <c r="F93" i="155"/>
  <c r="F95" i="155"/>
  <c r="F97" i="155"/>
  <c r="F99" i="155"/>
  <c r="F101" i="155"/>
  <c r="Q7" i="151"/>
  <c r="Q36" i="151"/>
  <c r="J43" i="154"/>
  <c r="I103" i="155"/>
  <c r="L17" i="134"/>
  <c r="L25" i="134"/>
  <c r="F14" i="149"/>
  <c r="F44" i="151"/>
  <c r="Q18" i="151"/>
  <c r="Q22" i="151"/>
  <c r="Q24" i="151"/>
  <c r="Q35" i="151"/>
  <c r="Q77" i="152"/>
  <c r="D44" i="153"/>
  <c r="J44" i="153"/>
  <c r="N9" i="154"/>
  <c r="N11" i="154"/>
  <c r="N13" i="154"/>
  <c r="N15" i="154"/>
  <c r="J27" i="154"/>
  <c r="N28" i="154"/>
  <c r="R28" i="154" s="1"/>
  <c r="E46" i="156"/>
  <c r="N9" i="156"/>
  <c r="N11" i="156"/>
  <c r="N13" i="156"/>
  <c r="N15" i="156"/>
  <c r="N17" i="156"/>
  <c r="N19" i="156"/>
  <c r="N21" i="156"/>
  <c r="N23" i="156"/>
  <c r="N25" i="156"/>
  <c r="N27" i="156"/>
  <c r="N29" i="156"/>
  <c r="N31" i="156"/>
  <c r="N33" i="156"/>
  <c r="N35" i="156"/>
  <c r="N37" i="156"/>
  <c r="N39" i="156"/>
  <c r="N41" i="156"/>
  <c r="N43" i="156"/>
  <c r="N45" i="156"/>
  <c r="L49" i="125"/>
  <c r="Q86" i="152"/>
  <c r="J45" i="154"/>
  <c r="R45" i="154" s="1"/>
  <c r="G63" i="131"/>
  <c r="G42" i="132"/>
  <c r="F13" i="149"/>
  <c r="P44" i="151"/>
  <c r="Q13" i="151"/>
  <c r="Q23" i="151"/>
  <c r="Q26" i="151"/>
  <c r="Q32" i="151"/>
  <c r="K43" i="151"/>
  <c r="Q43" i="151"/>
  <c r="Q72" i="152"/>
  <c r="J10" i="154"/>
  <c r="J12" i="154"/>
  <c r="J14" i="154"/>
  <c r="N19" i="154"/>
  <c r="F26" i="154"/>
  <c r="N32" i="154"/>
  <c r="J42" i="154"/>
  <c r="R42" i="154" s="1"/>
  <c r="J44" i="154"/>
  <c r="D103" i="155"/>
  <c r="J10" i="155"/>
  <c r="J14" i="155"/>
  <c r="J18" i="155"/>
  <c r="R18" i="155" s="1"/>
  <c r="J22" i="155"/>
  <c r="J26" i="155"/>
  <c r="J30" i="155"/>
  <c r="J34" i="155"/>
  <c r="R34" i="155" s="1"/>
  <c r="J38" i="155"/>
  <c r="R38" i="155" s="1"/>
  <c r="J42" i="155"/>
  <c r="J46" i="155"/>
  <c r="J50" i="155"/>
  <c r="J54" i="155"/>
  <c r="R54" i="155" s="1"/>
  <c r="J58" i="155"/>
  <c r="R58" i="155" s="1"/>
  <c r="J62" i="155"/>
  <c r="J64" i="155"/>
  <c r="J66" i="155"/>
  <c r="J68" i="155"/>
  <c r="J70" i="155"/>
  <c r="J72" i="155"/>
  <c r="J74" i="155"/>
  <c r="J76" i="155"/>
  <c r="J78" i="155"/>
  <c r="R78" i="155" s="1"/>
  <c r="J80" i="155"/>
  <c r="J82" i="155"/>
  <c r="J84" i="155"/>
  <c r="J86" i="155"/>
  <c r="J88" i="155"/>
  <c r="J90" i="155"/>
  <c r="J92" i="155"/>
  <c r="J94" i="155"/>
  <c r="R94" i="155" s="1"/>
  <c r="J96" i="155"/>
  <c r="J98" i="155"/>
  <c r="J100" i="155"/>
  <c r="J102" i="155"/>
  <c r="G46" i="156"/>
  <c r="Q46" i="156"/>
  <c r="F11" i="156"/>
  <c r="F13" i="156"/>
  <c r="F15" i="156"/>
  <c r="F17" i="156"/>
  <c r="F19" i="156"/>
  <c r="F21" i="156"/>
  <c r="F23" i="156"/>
  <c r="F25" i="156"/>
  <c r="F27" i="156"/>
  <c r="F29" i="156"/>
  <c r="F31" i="156"/>
  <c r="F33" i="156"/>
  <c r="F35" i="156"/>
  <c r="F37" i="156"/>
  <c r="F39" i="156"/>
  <c r="F41" i="156"/>
  <c r="F43" i="156"/>
  <c r="F45" i="156"/>
  <c r="Q39" i="151"/>
  <c r="Q42" i="151"/>
  <c r="K9" i="152"/>
  <c r="K13" i="152"/>
  <c r="K17" i="152"/>
  <c r="K21" i="152"/>
  <c r="K25" i="152"/>
  <c r="I46" i="154"/>
  <c r="J20" i="154"/>
  <c r="R20" i="154" s="1"/>
  <c r="F21" i="154"/>
  <c r="J22" i="154"/>
  <c r="R22" i="154" s="1"/>
  <c r="N25" i="154"/>
  <c r="R25" i="154" s="1"/>
  <c r="N27" i="154"/>
  <c r="F30" i="154"/>
  <c r="R39" i="154"/>
  <c r="N40" i="154"/>
  <c r="O103" i="155"/>
  <c r="J9" i="155"/>
  <c r="J13" i="155"/>
  <c r="R13" i="155" s="1"/>
  <c r="J17" i="155"/>
  <c r="J21" i="155"/>
  <c r="R21" i="155" s="1"/>
  <c r="J25" i="155"/>
  <c r="R25" i="155" s="1"/>
  <c r="J29" i="155"/>
  <c r="J33" i="155"/>
  <c r="R33" i="155" s="1"/>
  <c r="J37" i="155"/>
  <c r="J41" i="155"/>
  <c r="R41" i="155" s="1"/>
  <c r="J45" i="155"/>
  <c r="J49" i="155"/>
  <c r="J53" i="155"/>
  <c r="J57" i="155"/>
  <c r="J61" i="155"/>
  <c r="R61" i="155" s="1"/>
  <c r="J10" i="156"/>
  <c r="J12" i="156"/>
  <c r="J14" i="156"/>
  <c r="J16" i="156"/>
  <c r="J18" i="156"/>
  <c r="J20" i="156"/>
  <c r="J22" i="156"/>
  <c r="R22" i="156" s="1"/>
  <c r="J24" i="156"/>
  <c r="R24" i="156" s="1"/>
  <c r="J26" i="156"/>
  <c r="J28" i="156"/>
  <c r="J30" i="156"/>
  <c r="J32" i="156"/>
  <c r="R32" i="156" s="1"/>
  <c r="J34" i="156"/>
  <c r="R34" i="156" s="1"/>
  <c r="J36" i="156"/>
  <c r="J38" i="156"/>
  <c r="R38" i="156" s="1"/>
  <c r="J40" i="156"/>
  <c r="R40" i="156" s="1"/>
  <c r="J42" i="156"/>
  <c r="J44" i="156"/>
  <c r="Q10" i="151"/>
  <c r="Q19" i="151"/>
  <c r="Q88" i="152"/>
  <c r="J39" i="154"/>
  <c r="J41" i="154"/>
  <c r="G17" i="131"/>
  <c r="G33" i="131"/>
  <c r="K27" i="151"/>
  <c r="Q27" i="151"/>
  <c r="Q80" i="152"/>
  <c r="C44" i="153"/>
  <c r="L44" i="153"/>
  <c r="K10" i="153"/>
  <c r="K14" i="153"/>
  <c r="K18" i="153"/>
  <c r="K22" i="153"/>
  <c r="K26" i="153"/>
  <c r="K30" i="153"/>
  <c r="K34" i="153"/>
  <c r="K38" i="153"/>
  <c r="K42" i="153"/>
  <c r="J32" i="154"/>
  <c r="R32" i="154" s="1"/>
  <c r="J34" i="154"/>
  <c r="N43" i="154"/>
  <c r="J11" i="155"/>
  <c r="J15" i="155"/>
  <c r="J19" i="155"/>
  <c r="J23" i="155"/>
  <c r="J27" i="155"/>
  <c r="R27" i="155" s="1"/>
  <c r="J31" i="155"/>
  <c r="R31" i="155" s="1"/>
  <c r="J35" i="155"/>
  <c r="J39" i="155"/>
  <c r="R39" i="155" s="1"/>
  <c r="J43" i="155"/>
  <c r="J47" i="155"/>
  <c r="J51" i="155"/>
  <c r="R51" i="155" s="1"/>
  <c r="J55" i="155"/>
  <c r="J59" i="155"/>
  <c r="R59" i="155" s="1"/>
  <c r="O46" i="156"/>
  <c r="J9" i="156"/>
  <c r="R9" i="156" s="1"/>
  <c r="J11" i="156"/>
  <c r="R11" i="156" s="1"/>
  <c r="J13" i="156"/>
  <c r="J15" i="156"/>
  <c r="J17" i="156"/>
  <c r="R17" i="156" s="1"/>
  <c r="J19" i="156"/>
  <c r="R19" i="156" s="1"/>
  <c r="J21" i="156"/>
  <c r="R21" i="156" s="1"/>
  <c r="J23" i="156"/>
  <c r="R23" i="156" s="1"/>
  <c r="J25" i="156"/>
  <c r="J27" i="156"/>
  <c r="R27" i="156" s="1"/>
  <c r="J29" i="156"/>
  <c r="J31" i="156"/>
  <c r="R31" i="156" s="1"/>
  <c r="J33" i="156"/>
  <c r="R33" i="156" s="1"/>
  <c r="J35" i="156"/>
  <c r="R35" i="156" s="1"/>
  <c r="J37" i="156"/>
  <c r="R37" i="156" s="1"/>
  <c r="J39" i="156"/>
  <c r="R39" i="156" s="1"/>
  <c r="J41" i="156"/>
  <c r="R41" i="156" s="1"/>
  <c r="J43" i="156"/>
  <c r="R43" i="156" s="1"/>
  <c r="J45" i="156"/>
  <c r="Q46" i="154"/>
  <c r="H46" i="154"/>
  <c r="R9" i="155"/>
  <c r="O46" i="154"/>
  <c r="P46" i="154"/>
  <c r="N17" i="154"/>
  <c r="J23" i="154"/>
  <c r="G46" i="154"/>
  <c r="J8" i="154"/>
  <c r="F17" i="154"/>
  <c r="C46" i="154"/>
  <c r="L46" i="154"/>
  <c r="F22" i="154"/>
  <c r="N29" i="154"/>
  <c r="R29" i="154" s="1"/>
  <c r="J35" i="154"/>
  <c r="I46" i="156"/>
  <c r="J8" i="156"/>
  <c r="R14" i="156"/>
  <c r="F16" i="154"/>
  <c r="F20" i="154"/>
  <c r="F24" i="154"/>
  <c r="F28" i="154"/>
  <c r="F32" i="154"/>
  <c r="F36" i="154"/>
  <c r="J38" i="154"/>
  <c r="N42" i="154"/>
  <c r="N63" i="155"/>
  <c r="N65" i="155"/>
  <c r="N67" i="155"/>
  <c r="N69" i="155"/>
  <c r="N71" i="155"/>
  <c r="N73" i="155"/>
  <c r="N75" i="155"/>
  <c r="N77" i="155"/>
  <c r="N79" i="155"/>
  <c r="N81" i="155"/>
  <c r="N83" i="155"/>
  <c r="N85" i="155"/>
  <c r="N87" i="155"/>
  <c r="N89" i="155"/>
  <c r="N91" i="155"/>
  <c r="N93" i="155"/>
  <c r="N95" i="155"/>
  <c r="N97" i="155"/>
  <c r="N99" i="155"/>
  <c r="N101" i="155"/>
  <c r="K46" i="156"/>
  <c r="N8" i="156"/>
  <c r="D46" i="154"/>
  <c r="E46" i="154"/>
  <c r="M46" i="154"/>
  <c r="F19" i="154"/>
  <c r="F23" i="154"/>
  <c r="F27" i="154"/>
  <c r="F31" i="154"/>
  <c r="F35" i="154"/>
  <c r="N38" i="154"/>
  <c r="C46" i="156"/>
  <c r="F8" i="156"/>
  <c r="M46" i="156"/>
  <c r="F10" i="156"/>
  <c r="F12" i="156"/>
  <c r="F14" i="156"/>
  <c r="F16" i="156"/>
  <c r="F18" i="156"/>
  <c r="F20" i="156"/>
  <c r="F22" i="156"/>
  <c r="F24" i="156"/>
  <c r="F26" i="156"/>
  <c r="F28" i="156"/>
  <c r="F30" i="156"/>
  <c r="F32" i="156"/>
  <c r="F34" i="156"/>
  <c r="F36" i="156"/>
  <c r="F38" i="156"/>
  <c r="F40" i="156"/>
  <c r="F42" i="156"/>
  <c r="F44" i="156"/>
  <c r="R92" i="155"/>
  <c r="N18" i="154"/>
  <c r="N22" i="154"/>
  <c r="N26" i="154"/>
  <c r="R26" i="154" s="1"/>
  <c r="N30" i="154"/>
  <c r="R30" i="154" s="1"/>
  <c r="N34" i="154"/>
  <c r="J40" i="154"/>
  <c r="N41" i="154"/>
  <c r="R41" i="154" s="1"/>
  <c r="N44" i="154"/>
  <c r="C103" i="155"/>
  <c r="K103" i="155"/>
  <c r="G103" i="155"/>
  <c r="R13" i="156"/>
  <c r="R15" i="156"/>
  <c r="R25" i="156"/>
  <c r="R29" i="156"/>
  <c r="R45" i="156"/>
  <c r="F39" i="154"/>
  <c r="F43" i="154"/>
  <c r="F37" i="154"/>
  <c r="F41" i="154"/>
  <c r="F45" i="154"/>
  <c r="N64" i="155"/>
  <c r="N66" i="155"/>
  <c r="N68" i="155"/>
  <c r="R68" i="155" s="1"/>
  <c r="N70" i="155"/>
  <c r="N72" i="155"/>
  <c r="N74" i="155"/>
  <c r="N76" i="155"/>
  <c r="N78" i="155"/>
  <c r="N80" i="155"/>
  <c r="N82" i="155"/>
  <c r="N84" i="155"/>
  <c r="R84" i="155" s="1"/>
  <c r="N86" i="155"/>
  <c r="N88" i="155"/>
  <c r="N90" i="155"/>
  <c r="N92" i="155"/>
  <c r="N94" i="155"/>
  <c r="N96" i="155"/>
  <c r="R96" i="155" s="1"/>
  <c r="N98" i="155"/>
  <c r="N100" i="155"/>
  <c r="R100" i="155" s="1"/>
  <c r="N102" i="155"/>
  <c r="E103" i="155"/>
  <c r="M103" i="155"/>
  <c r="J63" i="155"/>
  <c r="J65" i="155"/>
  <c r="J67" i="155"/>
  <c r="J69" i="155"/>
  <c r="R69" i="155" s="1"/>
  <c r="J71" i="155"/>
  <c r="J73" i="155"/>
  <c r="R73" i="155" s="1"/>
  <c r="J75" i="155"/>
  <c r="J77" i="155"/>
  <c r="R77" i="155" s="1"/>
  <c r="J79" i="155"/>
  <c r="J81" i="155"/>
  <c r="J83" i="155"/>
  <c r="J85" i="155"/>
  <c r="R85" i="155" s="1"/>
  <c r="J87" i="155"/>
  <c r="J89" i="155"/>
  <c r="R89" i="155" s="1"/>
  <c r="J91" i="155"/>
  <c r="J93" i="155"/>
  <c r="R93" i="155" s="1"/>
  <c r="J95" i="155"/>
  <c r="J97" i="155"/>
  <c r="J99" i="155"/>
  <c r="J101" i="155"/>
  <c r="R101" i="155" s="1"/>
  <c r="Q30" i="151"/>
  <c r="K35" i="151"/>
  <c r="Q21" i="151"/>
  <c r="Q31" i="151"/>
  <c r="L44" i="151"/>
  <c r="L101" i="152"/>
  <c r="L59" i="134"/>
  <c r="I25" i="143"/>
  <c r="I46" i="148"/>
  <c r="F11" i="148"/>
  <c r="F19" i="148"/>
  <c r="F27" i="148"/>
  <c r="F35" i="148"/>
  <c r="F43" i="148"/>
  <c r="F15" i="149"/>
  <c r="E44" i="151"/>
  <c r="N44" i="151"/>
  <c r="Q14" i="151"/>
  <c r="K19" i="151"/>
  <c r="K28" i="151"/>
  <c r="Q28" i="151"/>
  <c r="D101" i="152"/>
  <c r="M101" i="152"/>
  <c r="Q10" i="152"/>
  <c r="Q14" i="152"/>
  <c r="Q18" i="152"/>
  <c r="Q22" i="152"/>
  <c r="Q26" i="152"/>
  <c r="Q94" i="152"/>
  <c r="O44" i="151"/>
  <c r="H44" i="151"/>
  <c r="Q15" i="151"/>
  <c r="Q37" i="151"/>
  <c r="E101" i="152"/>
  <c r="N101" i="152"/>
  <c r="K29" i="152"/>
  <c r="K33" i="152"/>
  <c r="K49" i="152"/>
  <c r="K61" i="152"/>
  <c r="Q95" i="152"/>
  <c r="G44" i="151"/>
  <c r="K10" i="151"/>
  <c r="K18" i="151"/>
  <c r="K26" i="151"/>
  <c r="H101" i="152"/>
  <c r="Q9" i="152"/>
  <c r="Q17" i="152"/>
  <c r="Q25" i="152"/>
  <c r="Q33" i="152"/>
  <c r="Q41" i="152"/>
  <c r="Q49" i="152"/>
  <c r="Q57" i="152"/>
  <c r="K65" i="152"/>
  <c r="K83" i="152"/>
  <c r="Q85" i="152"/>
  <c r="K97" i="152"/>
  <c r="G44" i="153"/>
  <c r="K9" i="153"/>
  <c r="K13" i="153"/>
  <c r="K17" i="153"/>
  <c r="K21" i="153"/>
  <c r="K25" i="153"/>
  <c r="K29" i="153"/>
  <c r="K33" i="153"/>
  <c r="K37" i="153"/>
  <c r="K41" i="153"/>
  <c r="G48" i="140"/>
  <c r="F12" i="149"/>
  <c r="F84" i="149"/>
  <c r="F92" i="149"/>
  <c r="F100" i="149"/>
  <c r="D46" i="150"/>
  <c r="F9" i="150"/>
  <c r="F17" i="150"/>
  <c r="F25" i="150"/>
  <c r="F33" i="150"/>
  <c r="F41" i="150"/>
  <c r="Q6" i="151"/>
  <c r="K9" i="151"/>
  <c r="K17" i="151"/>
  <c r="K25" i="151"/>
  <c r="K8" i="152"/>
  <c r="K12" i="152"/>
  <c r="K16" i="152"/>
  <c r="K20" i="152"/>
  <c r="K24" i="152"/>
  <c r="K28" i="152"/>
  <c r="K32" i="152"/>
  <c r="K36" i="152"/>
  <c r="K40" i="152"/>
  <c r="K44" i="152"/>
  <c r="K48" i="152"/>
  <c r="K52" i="152"/>
  <c r="K56" i="152"/>
  <c r="K60" i="152"/>
  <c r="Q62" i="152"/>
  <c r="K64" i="152"/>
  <c r="Q66" i="152"/>
  <c r="Q71" i="152"/>
  <c r="Q84" i="152"/>
  <c r="Q89" i="152"/>
  <c r="K96" i="152"/>
  <c r="Q98" i="152"/>
  <c r="F44" i="153"/>
  <c r="O44" i="153"/>
  <c r="K37" i="152"/>
  <c r="K41" i="152"/>
  <c r="K53" i="152"/>
  <c r="Q67" i="152"/>
  <c r="Q76" i="152"/>
  <c r="Q99" i="152"/>
  <c r="I79" i="143"/>
  <c r="I87" i="143"/>
  <c r="F12" i="145"/>
  <c r="F20" i="145"/>
  <c r="F28" i="145"/>
  <c r="F36" i="145"/>
  <c r="F44" i="145"/>
  <c r="F15" i="148"/>
  <c r="F23" i="148"/>
  <c r="F31" i="148"/>
  <c r="F39" i="148"/>
  <c r="F11" i="149"/>
  <c r="F19" i="149"/>
  <c r="I44" i="151"/>
  <c r="K8" i="151"/>
  <c r="K16" i="151"/>
  <c r="K24" i="151"/>
  <c r="Q8" i="152"/>
  <c r="Q16" i="152"/>
  <c r="Q24" i="152"/>
  <c r="Q32" i="152"/>
  <c r="Q40" i="152"/>
  <c r="Q48" i="152"/>
  <c r="Q56" i="152"/>
  <c r="Q93" i="152"/>
  <c r="K45" i="152"/>
  <c r="K57" i="152"/>
  <c r="Q63" i="152"/>
  <c r="Q81" i="152"/>
  <c r="Q90" i="152"/>
  <c r="G13" i="132"/>
  <c r="G29" i="132"/>
  <c r="G38" i="132"/>
  <c r="F10" i="149"/>
  <c r="F18" i="149"/>
  <c r="F82" i="149"/>
  <c r="F90" i="149"/>
  <c r="F98" i="149"/>
  <c r="J44" i="151"/>
  <c r="K7" i="151"/>
  <c r="K15" i="151"/>
  <c r="K23" i="151"/>
  <c r="K31" i="151"/>
  <c r="K39" i="151"/>
  <c r="K7" i="152"/>
  <c r="K11" i="152"/>
  <c r="K15" i="152"/>
  <c r="K19" i="152"/>
  <c r="K23" i="152"/>
  <c r="K27" i="152"/>
  <c r="K31" i="152"/>
  <c r="K35" i="152"/>
  <c r="K39" i="152"/>
  <c r="K43" i="152"/>
  <c r="K47" i="152"/>
  <c r="K51" i="152"/>
  <c r="K55" i="152"/>
  <c r="K59" i="152"/>
  <c r="Q61" i="152"/>
  <c r="K63" i="152"/>
  <c r="Q65" i="152"/>
  <c r="I101" i="152"/>
  <c r="Q74" i="152"/>
  <c r="Q79" i="152"/>
  <c r="Q83" i="152"/>
  <c r="Q92" i="152"/>
  <c r="Q97" i="152"/>
  <c r="F9" i="149"/>
  <c r="F17" i="149"/>
  <c r="C44" i="151"/>
  <c r="K14" i="151"/>
  <c r="K22" i="151"/>
  <c r="K67" i="152"/>
  <c r="Q69" i="152"/>
  <c r="K81" i="152"/>
  <c r="K99" i="152"/>
  <c r="I44" i="153"/>
  <c r="F8" i="149"/>
  <c r="F16" i="149"/>
  <c r="F24" i="149"/>
  <c r="F32" i="149"/>
  <c r="F40" i="149"/>
  <c r="F48" i="149"/>
  <c r="F56" i="149"/>
  <c r="F64" i="149"/>
  <c r="F72" i="149"/>
  <c r="F80" i="149"/>
  <c r="F88" i="149"/>
  <c r="F96" i="149"/>
  <c r="F13" i="150"/>
  <c r="F29" i="150"/>
  <c r="D44" i="151"/>
  <c r="M44" i="151"/>
  <c r="K13" i="151"/>
  <c r="K21" i="151"/>
  <c r="K29" i="151"/>
  <c r="K10" i="152"/>
  <c r="K14" i="152"/>
  <c r="K18" i="152"/>
  <c r="K22" i="152"/>
  <c r="K26" i="152"/>
  <c r="K30" i="152"/>
  <c r="K34" i="152"/>
  <c r="K38" i="152"/>
  <c r="K42" i="152"/>
  <c r="K46" i="152"/>
  <c r="K50" i="152"/>
  <c r="K54" i="152"/>
  <c r="K58" i="152"/>
  <c r="Q60" i="152"/>
  <c r="K62" i="152"/>
  <c r="Q68" i="152"/>
  <c r="Q73" i="152"/>
  <c r="K80" i="152"/>
  <c r="Q82" i="152"/>
  <c r="Q87" i="152"/>
  <c r="Q100" i="152"/>
  <c r="R44" i="151"/>
  <c r="K72" i="152"/>
  <c r="K88" i="152"/>
  <c r="K6" i="151"/>
  <c r="K30" i="151"/>
  <c r="K38" i="151"/>
  <c r="Q13" i="152"/>
  <c r="Q21" i="152"/>
  <c r="Q29" i="152"/>
  <c r="Q37" i="152"/>
  <c r="Q45" i="152"/>
  <c r="Q53" i="152"/>
  <c r="K37" i="151"/>
  <c r="G101" i="152"/>
  <c r="Q12" i="152"/>
  <c r="Q20" i="152"/>
  <c r="Q28" i="152"/>
  <c r="Q36" i="152"/>
  <c r="Q44" i="152"/>
  <c r="Q52" i="152"/>
  <c r="K71" i="152"/>
  <c r="K87" i="152"/>
  <c r="K36" i="151"/>
  <c r="P101" i="152"/>
  <c r="Q11" i="152"/>
  <c r="Q19" i="152"/>
  <c r="Q27" i="152"/>
  <c r="Q35" i="152"/>
  <c r="Q43" i="152"/>
  <c r="Q51" i="152"/>
  <c r="Q59" i="152"/>
  <c r="K75" i="152"/>
  <c r="K91" i="152"/>
  <c r="K7" i="153"/>
  <c r="K11" i="153"/>
  <c r="K15" i="153"/>
  <c r="K19" i="153"/>
  <c r="K23" i="153"/>
  <c r="K27" i="153"/>
  <c r="K34" i="151"/>
  <c r="K42" i="151"/>
  <c r="J101" i="152"/>
  <c r="K33" i="151"/>
  <c r="K41" i="151"/>
  <c r="C101" i="152"/>
  <c r="K6" i="152"/>
  <c r="Q75" i="152"/>
  <c r="K79" i="152"/>
  <c r="Q91" i="152"/>
  <c r="K95" i="152"/>
  <c r="Q6" i="153"/>
  <c r="M44" i="153"/>
  <c r="Q10" i="153"/>
  <c r="Q14" i="153"/>
  <c r="Q18" i="153"/>
  <c r="Q22" i="153"/>
  <c r="Q26" i="153"/>
  <c r="Q30" i="153"/>
  <c r="Q34" i="153"/>
  <c r="Q38" i="153"/>
  <c r="Q42" i="153"/>
  <c r="K32" i="151"/>
  <c r="K40" i="151"/>
  <c r="Q7" i="152"/>
  <c r="Q15" i="152"/>
  <c r="Q23" i="152"/>
  <c r="Q31" i="152"/>
  <c r="Q39" i="152"/>
  <c r="Q47" i="152"/>
  <c r="Q55" i="152"/>
  <c r="O101" i="152"/>
  <c r="K73" i="152"/>
  <c r="K89" i="152"/>
  <c r="E44" i="153"/>
  <c r="N44" i="153"/>
  <c r="K70" i="152"/>
  <c r="K78" i="152"/>
  <c r="K86" i="152"/>
  <c r="K94" i="152"/>
  <c r="Q9" i="153"/>
  <c r="Q13" i="153"/>
  <c r="Q17" i="153"/>
  <c r="Q21" i="153"/>
  <c r="Q25" i="153"/>
  <c r="Q29" i="153"/>
  <c r="Q33" i="153"/>
  <c r="Q37" i="153"/>
  <c r="Q41" i="153"/>
  <c r="K69" i="152"/>
  <c r="K77" i="152"/>
  <c r="K85" i="152"/>
  <c r="K93" i="152"/>
  <c r="P44" i="153"/>
  <c r="K8" i="153"/>
  <c r="K12" i="153"/>
  <c r="K16" i="153"/>
  <c r="K20" i="153"/>
  <c r="K24" i="153"/>
  <c r="K28" i="153"/>
  <c r="K32" i="153"/>
  <c r="K36" i="153"/>
  <c r="K40" i="153"/>
  <c r="K68" i="152"/>
  <c r="K76" i="152"/>
  <c r="K84" i="152"/>
  <c r="K92" i="152"/>
  <c r="K100" i="152"/>
  <c r="H44" i="153"/>
  <c r="Q8" i="153"/>
  <c r="Q12" i="153"/>
  <c r="Q16" i="153"/>
  <c r="Q20" i="153"/>
  <c r="Q24" i="153"/>
  <c r="Q28" i="153"/>
  <c r="Q32" i="153"/>
  <c r="Q36" i="153"/>
  <c r="Q40" i="153"/>
  <c r="K31" i="153"/>
  <c r="K35" i="153"/>
  <c r="K39" i="153"/>
  <c r="K43" i="153"/>
  <c r="Q6" i="152"/>
  <c r="K66" i="152"/>
  <c r="K74" i="152"/>
  <c r="K82" i="152"/>
  <c r="K90" i="152"/>
  <c r="K98" i="152"/>
  <c r="Q7" i="153"/>
  <c r="Q11" i="153"/>
  <c r="Q15" i="153"/>
  <c r="Q19" i="153"/>
  <c r="Q23" i="153"/>
  <c r="Q27" i="153"/>
  <c r="Q31" i="153"/>
  <c r="Q35" i="153"/>
  <c r="Q39" i="153"/>
  <c r="Q43" i="153"/>
  <c r="K6" i="153"/>
  <c r="G70" i="140"/>
  <c r="G102" i="140"/>
  <c r="G42" i="141"/>
  <c r="K46" i="142"/>
  <c r="I9" i="142"/>
  <c r="I17" i="142"/>
  <c r="I25" i="142"/>
  <c r="G13" i="139"/>
  <c r="G37" i="139"/>
  <c r="G55" i="140"/>
  <c r="G35" i="141"/>
  <c r="G39" i="141"/>
  <c r="G43" i="141"/>
  <c r="I16" i="142"/>
  <c r="I24" i="142"/>
  <c r="I32" i="142"/>
  <c r="I40" i="142"/>
  <c r="I20" i="143"/>
  <c r="G46" i="148"/>
  <c r="G19" i="131"/>
  <c r="G83" i="131"/>
  <c r="G91" i="131"/>
  <c r="G99" i="131"/>
  <c r="J103" i="146"/>
  <c r="F10" i="146"/>
  <c r="F18" i="146"/>
  <c r="F26" i="146"/>
  <c r="F34" i="146"/>
  <c r="F42" i="146"/>
  <c r="F50" i="146"/>
  <c r="F58" i="146"/>
  <c r="F66" i="146"/>
  <c r="F74" i="146"/>
  <c r="F82" i="146"/>
  <c r="F90" i="146"/>
  <c r="F98" i="146"/>
  <c r="G46" i="147"/>
  <c r="D46" i="147"/>
  <c r="F15" i="147"/>
  <c r="F23" i="147"/>
  <c r="F31" i="147"/>
  <c r="F39" i="147"/>
  <c r="N46" i="142"/>
  <c r="I23" i="143"/>
  <c r="L35" i="133"/>
  <c r="I77" i="143"/>
  <c r="I93" i="143"/>
  <c r="L16" i="135"/>
  <c r="G36" i="139"/>
  <c r="G44" i="139"/>
  <c r="I43" i="143"/>
  <c r="I59" i="143"/>
  <c r="N46" i="144"/>
  <c r="F14" i="146"/>
  <c r="F22" i="146"/>
  <c r="F30" i="146"/>
  <c r="F38" i="146"/>
  <c r="F46" i="146"/>
  <c r="F54" i="146"/>
  <c r="F62" i="146"/>
  <c r="F70" i="146"/>
  <c r="F78" i="146"/>
  <c r="F86" i="146"/>
  <c r="F94" i="146"/>
  <c r="F102" i="146"/>
  <c r="F11" i="147"/>
  <c r="F19" i="147"/>
  <c r="F27" i="147"/>
  <c r="F35" i="147"/>
  <c r="F9" i="148"/>
  <c r="F17" i="148"/>
  <c r="F25" i="148"/>
  <c r="F33" i="148"/>
  <c r="F41" i="148"/>
  <c r="G46" i="150"/>
  <c r="F15" i="150"/>
  <c r="F23" i="150"/>
  <c r="F31" i="150"/>
  <c r="F39" i="150"/>
  <c r="G64" i="131"/>
  <c r="L89" i="134"/>
  <c r="I46" i="139"/>
  <c r="G10" i="139"/>
  <c r="G34" i="139"/>
  <c r="F8" i="148"/>
  <c r="F46" i="148" s="1"/>
  <c r="F16" i="148"/>
  <c r="F24" i="148"/>
  <c r="F32" i="148"/>
  <c r="F40" i="148"/>
  <c r="F25" i="149"/>
  <c r="F33" i="149"/>
  <c r="F41" i="149"/>
  <c r="F49" i="149"/>
  <c r="F57" i="149"/>
  <c r="F65" i="149"/>
  <c r="F73" i="149"/>
  <c r="F81" i="149"/>
  <c r="F89" i="149"/>
  <c r="F97" i="149"/>
  <c r="H46" i="150"/>
  <c r="F14" i="150"/>
  <c r="F22" i="150"/>
  <c r="F30" i="150"/>
  <c r="F38" i="150"/>
  <c r="D46" i="148"/>
  <c r="G103" i="149"/>
  <c r="I46" i="150"/>
  <c r="F21" i="150"/>
  <c r="F37" i="150"/>
  <c r="F45" i="150"/>
  <c r="L30" i="134"/>
  <c r="G80" i="140"/>
  <c r="G40" i="141"/>
  <c r="I15" i="143"/>
  <c r="I71" i="143"/>
  <c r="I97" i="143"/>
  <c r="I98" i="143"/>
  <c r="G46" i="145"/>
  <c r="I46" i="145"/>
  <c r="F13" i="145"/>
  <c r="F21" i="145"/>
  <c r="F29" i="145"/>
  <c r="F37" i="145"/>
  <c r="F45" i="145"/>
  <c r="F9" i="146"/>
  <c r="F17" i="146"/>
  <c r="F73" i="146"/>
  <c r="F81" i="146"/>
  <c r="F89" i="146"/>
  <c r="F97" i="146"/>
  <c r="E46" i="148"/>
  <c r="F14" i="148"/>
  <c r="F22" i="148"/>
  <c r="F30" i="148"/>
  <c r="F38" i="148"/>
  <c r="H103" i="149"/>
  <c r="F23" i="149"/>
  <c r="F31" i="149"/>
  <c r="F39" i="149"/>
  <c r="F47" i="149"/>
  <c r="F55" i="149"/>
  <c r="F63" i="149"/>
  <c r="F71" i="149"/>
  <c r="F79" i="149"/>
  <c r="F87" i="149"/>
  <c r="F95" i="149"/>
  <c r="J46" i="150"/>
  <c r="F12" i="150"/>
  <c r="F20" i="150"/>
  <c r="F28" i="150"/>
  <c r="F36" i="150"/>
  <c r="F44" i="150"/>
  <c r="F13" i="148"/>
  <c r="F21" i="148"/>
  <c r="F29" i="148"/>
  <c r="F37" i="148"/>
  <c r="F45" i="148"/>
  <c r="I103" i="149"/>
  <c r="F22" i="149"/>
  <c r="F30" i="149"/>
  <c r="F38" i="149"/>
  <c r="F46" i="149"/>
  <c r="F54" i="149"/>
  <c r="F62" i="149"/>
  <c r="F70" i="149"/>
  <c r="F78" i="149"/>
  <c r="F86" i="149"/>
  <c r="F94" i="149"/>
  <c r="F102" i="149"/>
  <c r="F11" i="150"/>
  <c r="F19" i="150"/>
  <c r="F27" i="150"/>
  <c r="F35" i="150"/>
  <c r="F43" i="150"/>
  <c r="L40" i="133"/>
  <c r="L8" i="135"/>
  <c r="I64" i="143"/>
  <c r="I80" i="143"/>
  <c r="H46" i="148"/>
  <c r="F12" i="148"/>
  <c r="F20" i="148"/>
  <c r="F28" i="148"/>
  <c r="F36" i="148"/>
  <c r="F44" i="148"/>
  <c r="J103" i="149"/>
  <c r="F21" i="149"/>
  <c r="F29" i="149"/>
  <c r="F37" i="149"/>
  <c r="F45" i="149"/>
  <c r="F53" i="149"/>
  <c r="F61" i="149"/>
  <c r="F69" i="149"/>
  <c r="F77" i="149"/>
  <c r="F85" i="149"/>
  <c r="F93" i="149"/>
  <c r="F101" i="149"/>
  <c r="C46" i="150"/>
  <c r="F10" i="150"/>
  <c r="F18" i="150"/>
  <c r="F26" i="150"/>
  <c r="F34" i="150"/>
  <c r="F42" i="150"/>
  <c r="I33" i="142"/>
  <c r="I41" i="142"/>
  <c r="I9" i="143"/>
  <c r="I39" i="143"/>
  <c r="F9" i="145"/>
  <c r="F17" i="145"/>
  <c r="F25" i="145"/>
  <c r="F33" i="145"/>
  <c r="F41" i="145"/>
  <c r="J46" i="148"/>
  <c r="F10" i="148"/>
  <c r="F18" i="148"/>
  <c r="F26" i="148"/>
  <c r="F34" i="148"/>
  <c r="F42" i="148"/>
  <c r="F83" i="149"/>
  <c r="F91" i="149"/>
  <c r="F99" i="149"/>
  <c r="F8" i="150"/>
  <c r="F16" i="150"/>
  <c r="F24" i="150"/>
  <c r="F32" i="150"/>
  <c r="F40" i="150"/>
  <c r="E46" i="150"/>
  <c r="C103" i="149"/>
  <c r="F20" i="149"/>
  <c r="F28" i="149"/>
  <c r="F36" i="149"/>
  <c r="F44" i="149"/>
  <c r="F52" i="149"/>
  <c r="F60" i="149"/>
  <c r="F68" i="149"/>
  <c r="F76" i="149"/>
  <c r="C46" i="148"/>
  <c r="D103" i="149"/>
  <c r="F27" i="149"/>
  <c r="F35" i="149"/>
  <c r="F43" i="149"/>
  <c r="F51" i="149"/>
  <c r="F59" i="149"/>
  <c r="F67" i="149"/>
  <c r="F75" i="149"/>
  <c r="E103" i="149"/>
  <c r="F26" i="149"/>
  <c r="F34" i="149"/>
  <c r="F42" i="149"/>
  <c r="F50" i="149"/>
  <c r="F58" i="149"/>
  <c r="F66" i="149"/>
  <c r="F74" i="149"/>
  <c r="L20" i="126"/>
  <c r="L31" i="126"/>
  <c r="L100" i="134"/>
  <c r="G23" i="140"/>
  <c r="G34" i="141"/>
  <c r="I21" i="143"/>
  <c r="L36" i="126"/>
  <c r="H46" i="145"/>
  <c r="F14" i="147"/>
  <c r="F22" i="147"/>
  <c r="I95" i="143"/>
  <c r="F30" i="147"/>
  <c r="L45" i="125"/>
  <c r="L93" i="125"/>
  <c r="H46" i="147"/>
  <c r="F38" i="147"/>
  <c r="L15" i="126"/>
  <c r="G15" i="131"/>
  <c r="G23" i="131"/>
  <c r="G47" i="131"/>
  <c r="G15" i="132"/>
  <c r="L19" i="133"/>
  <c r="I55" i="143"/>
  <c r="L12" i="133"/>
  <c r="L75" i="134"/>
  <c r="F80" i="137"/>
  <c r="F17" i="138"/>
  <c r="F18" i="138"/>
  <c r="F19" i="138"/>
  <c r="F20" i="138"/>
  <c r="F21" i="138"/>
  <c r="F22" i="138"/>
  <c r="F33" i="138"/>
  <c r="F34" i="138"/>
  <c r="F35" i="138"/>
  <c r="F37" i="138"/>
  <c r="F38" i="138"/>
  <c r="G23" i="139"/>
  <c r="G16" i="140"/>
  <c r="G28" i="140"/>
  <c r="G32" i="140"/>
  <c r="G36" i="140"/>
  <c r="G40" i="140"/>
  <c r="G44" i="140"/>
  <c r="G23" i="141"/>
  <c r="J46" i="142"/>
  <c r="H103" i="143"/>
  <c r="I19" i="143"/>
  <c r="I36" i="143"/>
  <c r="I37" i="143"/>
  <c r="I41" i="143"/>
  <c r="I75" i="143"/>
  <c r="I96" i="143"/>
  <c r="F11" i="145"/>
  <c r="F19" i="145"/>
  <c r="F27" i="145"/>
  <c r="F35" i="145"/>
  <c r="F43" i="145"/>
  <c r="F8" i="146"/>
  <c r="F16" i="146"/>
  <c r="I46" i="147"/>
  <c r="F13" i="147"/>
  <c r="F21" i="147"/>
  <c r="F29" i="147"/>
  <c r="F37" i="147"/>
  <c r="F45" i="147"/>
  <c r="L43" i="133"/>
  <c r="L37" i="135"/>
  <c r="L45" i="135"/>
  <c r="G91" i="140"/>
  <c r="G92" i="140"/>
  <c r="G96" i="140"/>
  <c r="G100" i="140"/>
  <c r="G12" i="141"/>
  <c r="G28" i="141"/>
  <c r="I17" i="143"/>
  <c r="I18" i="143"/>
  <c r="I35" i="143"/>
  <c r="I52" i="143"/>
  <c r="I53" i="143"/>
  <c r="I57" i="143"/>
  <c r="I91" i="143"/>
  <c r="J46" i="145"/>
  <c r="F10" i="145"/>
  <c r="F18" i="145"/>
  <c r="F26" i="145"/>
  <c r="F34" i="145"/>
  <c r="F42" i="145"/>
  <c r="F15" i="146"/>
  <c r="F23" i="146"/>
  <c r="F31" i="146"/>
  <c r="F39" i="146"/>
  <c r="F47" i="146"/>
  <c r="F55" i="146"/>
  <c r="F63" i="146"/>
  <c r="F71" i="146"/>
  <c r="F79" i="146"/>
  <c r="F87" i="146"/>
  <c r="F95" i="146"/>
  <c r="J46" i="147"/>
  <c r="F12" i="147"/>
  <c r="F20" i="147"/>
  <c r="F28" i="147"/>
  <c r="F36" i="147"/>
  <c r="F44" i="147"/>
  <c r="I13" i="143"/>
  <c r="I33" i="143"/>
  <c r="I34" i="143"/>
  <c r="I51" i="143"/>
  <c r="I68" i="143"/>
  <c r="I69" i="143"/>
  <c r="I73" i="143"/>
  <c r="F46" i="144"/>
  <c r="I13" i="144"/>
  <c r="J46" i="144"/>
  <c r="I21" i="144"/>
  <c r="I29" i="144"/>
  <c r="I37" i="144"/>
  <c r="I45" i="144"/>
  <c r="F43" i="147"/>
  <c r="G49" i="140"/>
  <c r="G53" i="140"/>
  <c r="G57" i="140"/>
  <c r="G61" i="140"/>
  <c r="G65" i="140"/>
  <c r="G69" i="140"/>
  <c r="G81" i="140"/>
  <c r="G85" i="140"/>
  <c r="G89" i="140"/>
  <c r="G93" i="140"/>
  <c r="G97" i="140"/>
  <c r="G101" i="140"/>
  <c r="G25" i="141"/>
  <c r="I16" i="143"/>
  <c r="I29" i="143"/>
  <c r="I31" i="143"/>
  <c r="I49" i="143"/>
  <c r="I50" i="143"/>
  <c r="I67" i="143"/>
  <c r="I84" i="143"/>
  <c r="I85" i="143"/>
  <c r="I89" i="143"/>
  <c r="I12" i="144"/>
  <c r="I20" i="144"/>
  <c r="I28" i="144"/>
  <c r="I36" i="144"/>
  <c r="I44" i="144"/>
  <c r="F8" i="145"/>
  <c r="F46" i="145" s="1"/>
  <c r="F16" i="145"/>
  <c r="F24" i="145"/>
  <c r="F32" i="145"/>
  <c r="F40" i="145"/>
  <c r="F13" i="146"/>
  <c r="F21" i="146"/>
  <c r="F29" i="146"/>
  <c r="F37" i="146"/>
  <c r="F45" i="146"/>
  <c r="F53" i="146"/>
  <c r="F61" i="146"/>
  <c r="F69" i="146"/>
  <c r="F77" i="146"/>
  <c r="F85" i="146"/>
  <c r="F93" i="146"/>
  <c r="F101" i="146"/>
  <c r="C46" i="147"/>
  <c r="F10" i="147"/>
  <c r="F18" i="147"/>
  <c r="F26" i="147"/>
  <c r="F34" i="147"/>
  <c r="F42" i="147"/>
  <c r="L102" i="134"/>
  <c r="F17" i="136"/>
  <c r="F36" i="136"/>
  <c r="F37" i="136"/>
  <c r="F38" i="136"/>
  <c r="F39" i="136"/>
  <c r="F40" i="136"/>
  <c r="F41" i="136"/>
  <c r="F44" i="136"/>
  <c r="F45" i="136"/>
  <c r="G9" i="139"/>
  <c r="G13" i="140"/>
  <c r="G18" i="140"/>
  <c r="G26" i="140"/>
  <c r="G37" i="140"/>
  <c r="G42" i="140"/>
  <c r="J103" i="143"/>
  <c r="I11" i="143"/>
  <c r="I32" i="143"/>
  <c r="I45" i="143"/>
  <c r="I47" i="143"/>
  <c r="I65" i="143"/>
  <c r="I66" i="143"/>
  <c r="I83" i="143"/>
  <c r="I100" i="143"/>
  <c r="I101" i="143"/>
  <c r="D46" i="145"/>
  <c r="F15" i="145"/>
  <c r="F23" i="145"/>
  <c r="F31" i="145"/>
  <c r="F39" i="145"/>
  <c r="H103" i="146"/>
  <c r="F12" i="146"/>
  <c r="F20" i="146"/>
  <c r="G103" i="146"/>
  <c r="F28" i="146"/>
  <c r="F36" i="146"/>
  <c r="F44" i="146"/>
  <c r="F52" i="146"/>
  <c r="F60" i="146"/>
  <c r="F68" i="146"/>
  <c r="F76" i="146"/>
  <c r="F84" i="146"/>
  <c r="F92" i="146"/>
  <c r="F100" i="146"/>
  <c r="F9" i="147"/>
  <c r="F17" i="147"/>
  <c r="F25" i="147"/>
  <c r="F33" i="147"/>
  <c r="F41" i="147"/>
  <c r="L66" i="134"/>
  <c r="G50" i="140"/>
  <c r="G58" i="140"/>
  <c r="G82" i="140"/>
  <c r="G90" i="140"/>
  <c r="G18" i="141"/>
  <c r="E103" i="143"/>
  <c r="I27" i="143"/>
  <c r="I48" i="143"/>
  <c r="I61" i="143"/>
  <c r="I63" i="143"/>
  <c r="I81" i="143"/>
  <c r="I82" i="143"/>
  <c r="I99" i="143"/>
  <c r="E46" i="145"/>
  <c r="F14" i="145"/>
  <c r="F22" i="145"/>
  <c r="F30" i="145"/>
  <c r="F38" i="145"/>
  <c r="I103" i="146"/>
  <c r="F11" i="146"/>
  <c r="F19" i="146"/>
  <c r="F35" i="146"/>
  <c r="F8" i="147"/>
  <c r="F16" i="147"/>
  <c r="F24" i="147"/>
  <c r="F32" i="147"/>
  <c r="F40" i="147"/>
  <c r="C103" i="146"/>
  <c r="F24" i="146"/>
  <c r="F32" i="146"/>
  <c r="F40" i="146"/>
  <c r="F48" i="146"/>
  <c r="F56" i="146"/>
  <c r="F64" i="146"/>
  <c r="F72" i="146"/>
  <c r="F80" i="146"/>
  <c r="F88" i="146"/>
  <c r="F96" i="146"/>
  <c r="C46" i="145"/>
  <c r="E46" i="147"/>
  <c r="D103" i="146"/>
  <c r="F27" i="146"/>
  <c r="F43" i="146"/>
  <c r="F51" i="146"/>
  <c r="F59" i="146"/>
  <c r="F67" i="146"/>
  <c r="F75" i="146"/>
  <c r="F83" i="146"/>
  <c r="F91" i="146"/>
  <c r="F99" i="146"/>
  <c r="E103" i="146"/>
  <c r="F25" i="146"/>
  <c r="F33" i="146"/>
  <c r="F41" i="146"/>
  <c r="F49" i="146"/>
  <c r="F57" i="146"/>
  <c r="F65" i="146"/>
  <c r="G45" i="139"/>
  <c r="G42" i="139"/>
  <c r="G38" i="140"/>
  <c r="G8" i="141"/>
  <c r="G31" i="141"/>
  <c r="D46" i="142"/>
  <c r="M46" i="142"/>
  <c r="I15" i="142"/>
  <c r="I23" i="142"/>
  <c r="I31" i="142"/>
  <c r="I39" i="142"/>
  <c r="G103" i="143"/>
  <c r="I11" i="144"/>
  <c r="I19" i="144"/>
  <c r="I27" i="144"/>
  <c r="I35" i="144"/>
  <c r="I43" i="144"/>
  <c r="G23" i="130"/>
  <c r="G39" i="130"/>
  <c r="G12" i="131"/>
  <c r="G20" i="131"/>
  <c r="G28" i="131"/>
  <c r="G36" i="131"/>
  <c r="L22" i="133"/>
  <c r="L33" i="134"/>
  <c r="L54" i="134"/>
  <c r="L22" i="135"/>
  <c r="L35" i="135"/>
  <c r="L40" i="135"/>
  <c r="G12" i="139"/>
  <c r="G28" i="139"/>
  <c r="G39" i="139"/>
  <c r="G8" i="140"/>
  <c r="G12" i="140"/>
  <c r="G39" i="140"/>
  <c r="G54" i="140"/>
  <c r="G62" i="140"/>
  <c r="G74" i="140"/>
  <c r="G77" i="140"/>
  <c r="G24" i="141"/>
  <c r="G36" i="141"/>
  <c r="G44" i="141"/>
  <c r="E46" i="142"/>
  <c r="I14" i="142"/>
  <c r="I22" i="142"/>
  <c r="I30" i="142"/>
  <c r="I38" i="142"/>
  <c r="I14" i="143"/>
  <c r="I30" i="143"/>
  <c r="I46" i="143"/>
  <c r="I62" i="143"/>
  <c r="I78" i="143"/>
  <c r="I94" i="143"/>
  <c r="I10" i="144"/>
  <c r="I18" i="144"/>
  <c r="I26" i="144"/>
  <c r="I34" i="144"/>
  <c r="I42" i="144"/>
  <c r="G22" i="140"/>
  <c r="G88" i="140"/>
  <c r="C46" i="142"/>
  <c r="F103" i="143"/>
  <c r="F46" i="142"/>
  <c r="I21" i="142"/>
  <c r="I12" i="143"/>
  <c r="I60" i="143"/>
  <c r="I9" i="144"/>
  <c r="L13" i="133"/>
  <c r="L36" i="134"/>
  <c r="L83" i="134"/>
  <c r="F9" i="136"/>
  <c r="G16" i="139"/>
  <c r="G21" i="139"/>
  <c r="G25" i="139"/>
  <c r="G29" i="139"/>
  <c r="G24" i="140"/>
  <c r="G71" i="140"/>
  <c r="G86" i="140"/>
  <c r="G94" i="140"/>
  <c r="G13" i="141"/>
  <c r="G14" i="141"/>
  <c r="G22" i="141"/>
  <c r="G46" i="142"/>
  <c r="I12" i="142"/>
  <c r="I20" i="142"/>
  <c r="I28" i="142"/>
  <c r="I36" i="142"/>
  <c r="I44" i="142"/>
  <c r="K103" i="143"/>
  <c r="I10" i="143"/>
  <c r="I26" i="143"/>
  <c r="I42" i="143"/>
  <c r="I58" i="143"/>
  <c r="I74" i="143"/>
  <c r="I90" i="143"/>
  <c r="C46" i="144"/>
  <c r="L46" i="144"/>
  <c r="H46" i="144"/>
  <c r="I16" i="144"/>
  <c r="I24" i="144"/>
  <c r="I32" i="144"/>
  <c r="I40" i="144"/>
  <c r="L100" i="125"/>
  <c r="F88" i="137"/>
  <c r="G30" i="140"/>
  <c r="G45" i="140"/>
  <c r="H46" i="142"/>
  <c r="G27" i="140"/>
  <c r="I13" i="142"/>
  <c r="I37" i="142"/>
  <c r="I28" i="143"/>
  <c r="I44" i="143"/>
  <c r="K46" i="144"/>
  <c r="L8" i="133"/>
  <c r="L21" i="133"/>
  <c r="L68" i="134"/>
  <c r="F40" i="137"/>
  <c r="F56" i="137"/>
  <c r="F75" i="137"/>
  <c r="F76" i="137"/>
  <c r="F77" i="137"/>
  <c r="F78" i="137"/>
  <c r="F79" i="137"/>
  <c r="G17" i="140"/>
  <c r="G21" i="140"/>
  <c r="G25" i="140"/>
  <c r="G29" i="140"/>
  <c r="G33" i="140"/>
  <c r="G59" i="140"/>
  <c r="G60" i="140"/>
  <c r="G64" i="140"/>
  <c r="G68" i="140"/>
  <c r="G87" i="140"/>
  <c r="G10" i="141"/>
  <c r="G26" i="141"/>
  <c r="G30" i="141"/>
  <c r="I11" i="142"/>
  <c r="I19" i="142"/>
  <c r="I27" i="142"/>
  <c r="I35" i="142"/>
  <c r="I43" i="142"/>
  <c r="I8" i="143"/>
  <c r="L103" i="143"/>
  <c r="I24" i="143"/>
  <c r="I40" i="143"/>
  <c r="I56" i="143"/>
  <c r="I72" i="143"/>
  <c r="I88" i="143"/>
  <c r="D46" i="144"/>
  <c r="M46" i="144"/>
  <c r="I15" i="144"/>
  <c r="I23" i="144"/>
  <c r="I31" i="144"/>
  <c r="I39" i="144"/>
  <c r="F81" i="137"/>
  <c r="L46" i="142"/>
  <c r="G46" i="144"/>
  <c r="L97" i="134"/>
  <c r="L16" i="125"/>
  <c r="I29" i="142"/>
  <c r="I45" i="142"/>
  <c r="I76" i="143"/>
  <c r="I92" i="143"/>
  <c r="I17" i="144"/>
  <c r="I25" i="144"/>
  <c r="I33" i="144"/>
  <c r="I41" i="144"/>
  <c r="G11" i="130"/>
  <c r="L11" i="133"/>
  <c r="L29" i="133"/>
  <c r="L13" i="135"/>
  <c r="L18" i="135"/>
  <c r="F26" i="137"/>
  <c r="F32" i="137"/>
  <c r="F66" i="137"/>
  <c r="G14" i="139"/>
  <c r="G18" i="139"/>
  <c r="G26" i="139"/>
  <c r="G30" i="139"/>
  <c r="G41" i="139"/>
  <c r="G10" i="140"/>
  <c r="G56" i="140"/>
  <c r="G72" i="140"/>
  <c r="G76" i="140"/>
  <c r="G11" i="141"/>
  <c r="G15" i="141"/>
  <c r="G19" i="141"/>
  <c r="G45" i="141"/>
  <c r="I10" i="142"/>
  <c r="I18" i="142"/>
  <c r="I26" i="142"/>
  <c r="I34" i="142"/>
  <c r="I42" i="142"/>
  <c r="D103" i="143"/>
  <c r="M103" i="143"/>
  <c r="I22" i="143"/>
  <c r="I38" i="143"/>
  <c r="I54" i="143"/>
  <c r="I70" i="143"/>
  <c r="I86" i="143"/>
  <c r="I102" i="143"/>
  <c r="E46" i="144"/>
  <c r="I14" i="144"/>
  <c r="I22" i="144"/>
  <c r="I30" i="144"/>
  <c r="I38" i="144"/>
  <c r="I8" i="142"/>
  <c r="I8" i="144"/>
  <c r="C103" i="143"/>
  <c r="L19" i="134"/>
  <c r="F24" i="138"/>
  <c r="G35" i="139"/>
  <c r="G16" i="131"/>
  <c r="G78" i="140"/>
  <c r="G30" i="131"/>
  <c r="G38" i="131"/>
  <c r="G46" i="131"/>
  <c r="G62" i="131"/>
  <c r="G80" i="131"/>
  <c r="L41" i="133"/>
  <c r="L38" i="134"/>
  <c r="L91" i="134"/>
  <c r="F18" i="136"/>
  <c r="F25" i="136"/>
  <c r="F11" i="137"/>
  <c r="F12" i="137"/>
  <c r="F13" i="137"/>
  <c r="F14" i="137"/>
  <c r="F15" i="137"/>
  <c r="F16" i="137"/>
  <c r="F35" i="137"/>
  <c r="F36" i="137"/>
  <c r="F37" i="137"/>
  <c r="F38" i="137"/>
  <c r="F39" i="137"/>
  <c r="F39" i="138"/>
  <c r="J46" i="139"/>
  <c r="G11" i="139"/>
  <c r="G15" i="139"/>
  <c r="G22" i="139"/>
  <c r="G32" i="139"/>
  <c r="G33" i="139"/>
  <c r="G43" i="139"/>
  <c r="G15" i="140"/>
  <c r="G47" i="140"/>
  <c r="G79" i="140"/>
  <c r="L46" i="141"/>
  <c r="J46" i="141"/>
  <c r="G33" i="141"/>
  <c r="L60" i="134"/>
  <c r="L92" i="134"/>
  <c r="F14" i="138"/>
  <c r="F30" i="138"/>
  <c r="G24" i="139"/>
  <c r="L40" i="134"/>
  <c r="L53" i="134"/>
  <c r="G21" i="141"/>
  <c r="M46" i="139"/>
  <c r="D103" i="140"/>
  <c r="H103" i="140"/>
  <c r="K46" i="141"/>
  <c r="G29" i="141"/>
  <c r="G32" i="130"/>
  <c r="G13" i="131"/>
  <c r="G37" i="131"/>
  <c r="G71" i="131"/>
  <c r="L28" i="134"/>
  <c r="L10" i="135"/>
  <c r="F17" i="137"/>
  <c r="F24" i="137"/>
  <c r="F50" i="137"/>
  <c r="E46" i="139"/>
  <c r="L46" i="139"/>
  <c r="G19" i="139"/>
  <c r="G40" i="139"/>
  <c r="E103" i="140"/>
  <c r="M103" i="140"/>
  <c r="K103" i="140"/>
  <c r="I103" i="140"/>
  <c r="E46" i="141"/>
  <c r="C46" i="141"/>
  <c r="G41" i="141"/>
  <c r="L74" i="125"/>
  <c r="L18" i="126"/>
  <c r="G40" i="131"/>
  <c r="F27" i="136"/>
  <c r="F33" i="136"/>
  <c r="G14" i="140"/>
  <c r="G35" i="140"/>
  <c r="G46" i="140"/>
  <c r="G67" i="140"/>
  <c r="G99" i="140"/>
  <c r="I46" i="141"/>
  <c r="G32" i="141"/>
  <c r="L14" i="135"/>
  <c r="K46" i="139"/>
  <c r="L103" i="140"/>
  <c r="G11" i="140"/>
  <c r="G43" i="140"/>
  <c r="G75" i="140"/>
  <c r="M46" i="141"/>
  <c r="L52" i="134"/>
  <c r="L62" i="134"/>
  <c r="L11" i="135"/>
  <c r="F41" i="137"/>
  <c r="F72" i="137"/>
  <c r="F99" i="137"/>
  <c r="F100" i="137"/>
  <c r="F101" i="137"/>
  <c r="F102" i="137"/>
  <c r="F46" i="139"/>
  <c r="D46" i="139"/>
  <c r="G20" i="139"/>
  <c r="F103" i="140"/>
  <c r="C103" i="140"/>
  <c r="J103" i="140"/>
  <c r="G19" i="140"/>
  <c r="G20" i="140"/>
  <c r="G34" i="140"/>
  <c r="G41" i="140"/>
  <c r="G51" i="140"/>
  <c r="G52" i="140"/>
  <c r="G66" i="140"/>
  <c r="G73" i="140"/>
  <c r="G83" i="140"/>
  <c r="G84" i="140"/>
  <c r="G98" i="140"/>
  <c r="F46" i="141"/>
  <c r="G16" i="141"/>
  <c r="G20" i="141"/>
  <c r="G27" i="141"/>
  <c r="G37" i="141"/>
  <c r="G38" i="141"/>
  <c r="G13" i="130"/>
  <c r="G27" i="131"/>
  <c r="G84" i="131"/>
  <c r="G18" i="132"/>
  <c r="L37" i="133"/>
  <c r="L11" i="134"/>
  <c r="F8" i="136"/>
  <c r="F57" i="137"/>
  <c r="F90" i="137"/>
  <c r="F96" i="137"/>
  <c r="H46" i="139"/>
  <c r="G17" i="139"/>
  <c r="G27" i="139"/>
  <c r="G31" i="139"/>
  <c r="G38" i="139"/>
  <c r="G31" i="140"/>
  <c r="G63" i="140"/>
  <c r="G95" i="140"/>
  <c r="H46" i="141"/>
  <c r="G17" i="141"/>
  <c r="G9" i="141"/>
  <c r="D46" i="141"/>
  <c r="G9" i="140"/>
  <c r="C46" i="139"/>
  <c r="G8" i="139"/>
  <c r="L41" i="125"/>
  <c r="L32" i="135"/>
  <c r="F26" i="136"/>
  <c r="F43" i="136"/>
  <c r="G20" i="130"/>
  <c r="I46" i="136"/>
  <c r="J46" i="138"/>
  <c r="G92" i="131"/>
  <c r="G100" i="131"/>
  <c r="G26" i="132"/>
  <c r="L27" i="133"/>
  <c r="L32" i="133"/>
  <c r="L41" i="134"/>
  <c r="L51" i="134"/>
  <c r="D103" i="137"/>
  <c r="F8" i="137"/>
  <c r="F89" i="137"/>
  <c r="F98" i="137"/>
  <c r="K46" i="138"/>
  <c r="E46" i="133"/>
  <c r="L25" i="135"/>
  <c r="L42" i="135"/>
  <c r="F34" i="136"/>
  <c r="G9" i="130"/>
  <c r="G24" i="131"/>
  <c r="G48" i="131"/>
  <c r="G67" i="131"/>
  <c r="G74" i="131"/>
  <c r="G24" i="132"/>
  <c r="G32" i="132"/>
  <c r="G41" i="132"/>
  <c r="L44" i="134"/>
  <c r="L81" i="134"/>
  <c r="L98" i="134"/>
  <c r="F97" i="137"/>
  <c r="C46" i="138"/>
  <c r="F9" i="138"/>
  <c r="F10" i="138"/>
  <c r="F11" i="138"/>
  <c r="F12" i="138"/>
  <c r="F13" i="138"/>
  <c r="L57" i="125"/>
  <c r="G31" i="130"/>
  <c r="H46" i="136"/>
  <c r="G7" i="130"/>
  <c r="G16" i="130"/>
  <c r="G33" i="130"/>
  <c r="G14" i="131"/>
  <c r="L16" i="133"/>
  <c r="L65" i="134"/>
  <c r="L84" i="134"/>
  <c r="L29" i="135"/>
  <c r="L39" i="135"/>
  <c r="H103" i="137"/>
  <c r="F25" i="137"/>
  <c r="F34" i="137"/>
  <c r="F43" i="137"/>
  <c r="F44" i="137"/>
  <c r="F45" i="137"/>
  <c r="F46" i="137"/>
  <c r="F47" i="137"/>
  <c r="F48" i="137"/>
  <c r="F51" i="137"/>
  <c r="F52" i="137"/>
  <c r="F53" i="137"/>
  <c r="F54" i="137"/>
  <c r="F55" i="137"/>
  <c r="L50" i="125"/>
  <c r="F35" i="136"/>
  <c r="L10" i="126"/>
  <c r="G103" i="137"/>
  <c r="G40" i="130"/>
  <c r="G10" i="132"/>
  <c r="L45" i="133"/>
  <c r="L9" i="134"/>
  <c r="L47" i="134"/>
  <c r="L70" i="134"/>
  <c r="L72" i="134"/>
  <c r="L34" i="135"/>
  <c r="G46" i="136"/>
  <c r="E46" i="136"/>
  <c r="F19" i="136"/>
  <c r="F28" i="136"/>
  <c r="F29" i="136"/>
  <c r="F30" i="136"/>
  <c r="F31" i="136"/>
  <c r="F32" i="136"/>
  <c r="I103" i="137"/>
  <c r="F33" i="137"/>
  <c r="F42" i="137"/>
  <c r="F59" i="137"/>
  <c r="F60" i="137"/>
  <c r="F61" i="137"/>
  <c r="F62" i="137"/>
  <c r="F63" i="137"/>
  <c r="F64" i="137"/>
  <c r="G46" i="138"/>
  <c r="F15" i="138"/>
  <c r="G72" i="131"/>
  <c r="G79" i="131"/>
  <c r="G88" i="131"/>
  <c r="G96" i="131"/>
  <c r="G12" i="132"/>
  <c r="G22" i="132"/>
  <c r="G30" i="132"/>
  <c r="L15" i="133"/>
  <c r="L24" i="133"/>
  <c r="L33" i="133"/>
  <c r="L12" i="134"/>
  <c r="L21" i="134"/>
  <c r="L26" i="134"/>
  <c r="L50" i="134"/>
  <c r="L57" i="134"/>
  <c r="L73" i="134"/>
  <c r="L94" i="134"/>
  <c r="L23" i="135"/>
  <c r="K46" i="136"/>
  <c r="J46" i="136"/>
  <c r="F42" i="136"/>
  <c r="C103" i="137"/>
  <c r="K103" i="137"/>
  <c r="F49" i="137"/>
  <c r="F58" i="137"/>
  <c r="F67" i="137"/>
  <c r="F68" i="137"/>
  <c r="F69" i="137"/>
  <c r="F70" i="137"/>
  <c r="F71" i="137"/>
  <c r="F16" i="138"/>
  <c r="F25" i="138"/>
  <c r="F26" i="138"/>
  <c r="F27" i="138"/>
  <c r="F28" i="138"/>
  <c r="F29" i="138"/>
  <c r="G35" i="131"/>
  <c r="G44" i="131"/>
  <c r="G52" i="131"/>
  <c r="G60" i="131"/>
  <c r="G21" i="132"/>
  <c r="L42" i="133"/>
  <c r="L8" i="134"/>
  <c r="L67" i="134"/>
  <c r="O46" i="135"/>
  <c r="L21" i="135"/>
  <c r="L26" i="135"/>
  <c r="L28" i="135"/>
  <c r="L43" i="135"/>
  <c r="F12" i="136"/>
  <c r="F13" i="136"/>
  <c r="F14" i="136"/>
  <c r="F15" i="136"/>
  <c r="F16" i="136"/>
  <c r="E103" i="137"/>
  <c r="F10" i="137"/>
  <c r="F19" i="137"/>
  <c r="F20" i="137"/>
  <c r="F21" i="137"/>
  <c r="F22" i="137"/>
  <c r="F23" i="137"/>
  <c r="F65" i="137"/>
  <c r="F74" i="137"/>
  <c r="F83" i="137"/>
  <c r="F84" i="137"/>
  <c r="F85" i="137"/>
  <c r="F86" i="137"/>
  <c r="F87" i="137"/>
  <c r="H46" i="138"/>
  <c r="F23" i="138"/>
  <c r="F32" i="138"/>
  <c r="F36" i="138"/>
  <c r="F41" i="138"/>
  <c r="F42" i="138"/>
  <c r="F43" i="138"/>
  <c r="F45" i="138"/>
  <c r="G35" i="130"/>
  <c r="G43" i="130"/>
  <c r="G8" i="131"/>
  <c r="G42" i="131"/>
  <c r="G44" i="132"/>
  <c r="L25" i="133"/>
  <c r="L27" i="134"/>
  <c r="L34" i="134"/>
  <c r="L55" i="134"/>
  <c r="L58" i="134"/>
  <c r="L69" i="134"/>
  <c r="L76" i="134"/>
  <c r="L85" i="134"/>
  <c r="L90" i="134"/>
  <c r="L19" i="135"/>
  <c r="L24" i="135"/>
  <c r="L38" i="135"/>
  <c r="D46" i="136"/>
  <c r="F20" i="136"/>
  <c r="F21" i="136"/>
  <c r="F22" i="136"/>
  <c r="F23" i="136"/>
  <c r="F24" i="136"/>
  <c r="F9" i="137"/>
  <c r="F18" i="137"/>
  <c r="F27" i="137"/>
  <c r="F28" i="137"/>
  <c r="F29" i="137"/>
  <c r="F30" i="137"/>
  <c r="F31" i="137"/>
  <c r="F73" i="137"/>
  <c r="F82" i="137"/>
  <c r="F91" i="137"/>
  <c r="F92" i="137"/>
  <c r="F93" i="137"/>
  <c r="F94" i="137"/>
  <c r="F95" i="137"/>
  <c r="I46" i="138"/>
  <c r="F31" i="138"/>
  <c r="F40" i="138"/>
  <c r="F44" i="138"/>
  <c r="E46" i="138"/>
  <c r="F10" i="136"/>
  <c r="F11" i="136"/>
  <c r="F8" i="138"/>
  <c r="C46" i="136"/>
  <c r="L11" i="124"/>
  <c r="G29" i="131"/>
  <c r="G97" i="131"/>
  <c r="L20" i="118"/>
  <c r="G24" i="118"/>
  <c r="L44" i="118"/>
  <c r="L44" i="119"/>
  <c r="L60" i="119"/>
  <c r="L100" i="119"/>
  <c r="M46" i="120"/>
  <c r="L27" i="120"/>
  <c r="M28" i="128"/>
  <c r="M53" i="128"/>
  <c r="G10" i="130"/>
  <c r="G19" i="130"/>
  <c r="G36" i="130"/>
  <c r="G37" i="130"/>
  <c r="G44" i="130"/>
  <c r="G9" i="131"/>
  <c r="G78" i="131"/>
  <c r="L17" i="133"/>
  <c r="L30" i="133"/>
  <c r="L35" i="134"/>
  <c r="L39" i="134"/>
  <c r="L49" i="134"/>
  <c r="G51" i="131"/>
  <c r="G59" i="131"/>
  <c r="H46" i="133"/>
  <c r="L64" i="134"/>
  <c r="M46" i="133"/>
  <c r="M103" i="134"/>
  <c r="L20" i="135"/>
  <c r="M42" i="128"/>
  <c r="K46" i="133"/>
  <c r="G39" i="131"/>
  <c r="G33" i="132"/>
  <c r="G34" i="132"/>
  <c r="N46" i="133"/>
  <c r="J46" i="133"/>
  <c r="L38" i="133"/>
  <c r="L20" i="134"/>
  <c r="L43" i="134"/>
  <c r="L45" i="134"/>
  <c r="L99" i="134"/>
  <c r="L30" i="135"/>
  <c r="E103" i="134"/>
  <c r="L31" i="134"/>
  <c r="M14" i="129"/>
  <c r="G8" i="130"/>
  <c r="G34" i="130"/>
  <c r="G49" i="131"/>
  <c r="G68" i="131"/>
  <c r="G76" i="131"/>
  <c r="G87" i="131"/>
  <c r="G95" i="131"/>
  <c r="O46" i="133"/>
  <c r="L23" i="133"/>
  <c r="L31" i="133"/>
  <c r="L39" i="133"/>
  <c r="K103" i="134"/>
  <c r="L23" i="134"/>
  <c r="L29" i="134"/>
  <c r="L42" i="134"/>
  <c r="L46" i="134"/>
  <c r="L48" i="134"/>
  <c r="L87" i="134"/>
  <c r="L93" i="134"/>
  <c r="L27" i="135"/>
  <c r="L31" i="135"/>
  <c r="L33" i="135"/>
  <c r="L37" i="134"/>
  <c r="L12" i="135"/>
  <c r="L41" i="135"/>
  <c r="L31" i="124"/>
  <c r="G15" i="130"/>
  <c r="G22" i="130"/>
  <c r="G56" i="131"/>
  <c r="L10" i="133"/>
  <c r="N103" i="134"/>
  <c r="H103" i="134"/>
  <c r="L32" i="134"/>
  <c r="L71" i="134"/>
  <c r="L77" i="134"/>
  <c r="L96" i="134"/>
  <c r="J46" i="135"/>
  <c r="L15" i="135"/>
  <c r="J103" i="134"/>
  <c r="L56" i="134"/>
  <c r="M92" i="128"/>
  <c r="P103" i="134"/>
  <c r="L79" i="134"/>
  <c r="G55" i="131"/>
  <c r="G17" i="132"/>
  <c r="L14" i="133"/>
  <c r="L18" i="134"/>
  <c r="L22" i="134"/>
  <c r="L24" i="134"/>
  <c r="L63" i="134"/>
  <c r="L82" i="134"/>
  <c r="L86" i="134"/>
  <c r="L88" i="134"/>
  <c r="L9" i="135"/>
  <c r="L44" i="135"/>
  <c r="L95" i="134"/>
  <c r="L101" i="134"/>
  <c r="L47" i="125"/>
  <c r="P46" i="133"/>
  <c r="C103" i="134"/>
  <c r="I103" i="134"/>
  <c r="R11" i="115"/>
  <c r="R19" i="115"/>
  <c r="R15" i="116"/>
  <c r="R23" i="116"/>
  <c r="R31" i="116"/>
  <c r="R47" i="116"/>
  <c r="R55" i="116"/>
  <c r="R63" i="116"/>
  <c r="R71" i="116"/>
  <c r="R79" i="116"/>
  <c r="R95" i="116"/>
  <c r="R10" i="117"/>
  <c r="G12" i="130"/>
  <c r="G38" i="130"/>
  <c r="G11" i="131"/>
  <c r="G22" i="131"/>
  <c r="G31" i="131"/>
  <c r="G32" i="131"/>
  <c r="G81" i="131"/>
  <c r="G90" i="131"/>
  <c r="G98" i="131"/>
  <c r="G25" i="132"/>
  <c r="G45" i="132"/>
  <c r="L9" i="133"/>
  <c r="L18" i="133"/>
  <c r="L26" i="133"/>
  <c r="L34" i="133"/>
  <c r="L10" i="134"/>
  <c r="L14" i="134"/>
  <c r="L16" i="134"/>
  <c r="L61" i="134"/>
  <c r="L74" i="134"/>
  <c r="L78" i="134"/>
  <c r="L80" i="134"/>
  <c r="I46" i="135"/>
  <c r="M46" i="135"/>
  <c r="L36" i="135"/>
  <c r="C46" i="133"/>
  <c r="E46" i="135"/>
  <c r="H46" i="135"/>
  <c r="P46" i="135"/>
  <c r="I46" i="133"/>
  <c r="N46" i="135"/>
  <c r="G46" i="135"/>
  <c r="D103" i="134"/>
  <c r="G103" i="134"/>
  <c r="L15" i="134"/>
  <c r="K46" i="135"/>
  <c r="G46" i="133"/>
  <c r="O103" i="134"/>
  <c r="D46" i="133"/>
  <c r="L28" i="133"/>
  <c r="L36" i="133"/>
  <c r="L44" i="133"/>
  <c r="C46" i="135"/>
  <c r="D46" i="135"/>
  <c r="L44" i="125"/>
  <c r="L69" i="125"/>
  <c r="M42" i="129"/>
  <c r="H45" i="130"/>
  <c r="F103" i="131"/>
  <c r="L14" i="119"/>
  <c r="L78" i="119"/>
  <c r="L86" i="119"/>
  <c r="L13" i="120"/>
  <c r="L29" i="120"/>
  <c r="M44" i="129"/>
  <c r="I45" i="130"/>
  <c r="G21" i="131"/>
  <c r="F46" i="132"/>
  <c r="G43" i="132"/>
  <c r="R14" i="115"/>
  <c r="R18" i="116"/>
  <c r="R26" i="116"/>
  <c r="R34" i="116"/>
  <c r="R42" i="116"/>
  <c r="R50" i="116"/>
  <c r="R58" i="116"/>
  <c r="R66" i="116"/>
  <c r="R74" i="116"/>
  <c r="R82" i="116"/>
  <c r="R90" i="116"/>
  <c r="R98" i="116"/>
  <c r="R13" i="117"/>
  <c r="R21" i="117"/>
  <c r="R29" i="117"/>
  <c r="R45" i="117"/>
  <c r="M88" i="128"/>
  <c r="M96" i="128"/>
  <c r="M18" i="129"/>
  <c r="M26" i="129"/>
  <c r="G18" i="130"/>
  <c r="G21" i="130"/>
  <c r="G24" i="130"/>
  <c r="G30" i="130"/>
  <c r="G43" i="131"/>
  <c r="G45" i="131"/>
  <c r="G58" i="131"/>
  <c r="G61" i="131"/>
  <c r="G75" i="131"/>
  <c r="G77" i="131"/>
  <c r="G102" i="131"/>
  <c r="G9" i="132"/>
  <c r="G11" i="132"/>
  <c r="G36" i="132"/>
  <c r="G40" i="132"/>
  <c r="L13" i="124"/>
  <c r="G65" i="131"/>
  <c r="G85" i="131"/>
  <c r="E46" i="132"/>
  <c r="M25" i="127"/>
  <c r="M49" i="128"/>
  <c r="M81" i="128"/>
  <c r="M89" i="128"/>
  <c r="M11" i="129"/>
  <c r="J103" i="131"/>
  <c r="G14" i="132"/>
  <c r="M12" i="127"/>
  <c r="P46" i="127"/>
  <c r="M60" i="128"/>
  <c r="M68" i="128"/>
  <c r="M76" i="128"/>
  <c r="M80" i="128"/>
  <c r="G14" i="130"/>
  <c r="G17" i="130"/>
  <c r="D45" i="130"/>
  <c r="G29" i="130"/>
  <c r="G41" i="130"/>
  <c r="K103" i="131"/>
  <c r="G10" i="131"/>
  <c r="G34" i="131"/>
  <c r="G41" i="131"/>
  <c r="G54" i="131"/>
  <c r="G57" i="131"/>
  <c r="G70" i="131"/>
  <c r="G73" i="131"/>
  <c r="G94" i="131"/>
  <c r="G101" i="131"/>
  <c r="G28" i="132"/>
  <c r="G31" i="132"/>
  <c r="G35" i="132"/>
  <c r="G39" i="132"/>
  <c r="G19" i="132"/>
  <c r="L58" i="125"/>
  <c r="L28" i="125"/>
  <c r="I46" i="132"/>
  <c r="M56" i="128"/>
  <c r="G27" i="130"/>
  <c r="G26" i="131"/>
  <c r="G53" i="131"/>
  <c r="G66" i="131"/>
  <c r="G69" i="131"/>
  <c r="G86" i="131"/>
  <c r="G93" i="131"/>
  <c r="G20" i="132"/>
  <c r="G27" i="132"/>
  <c r="D46" i="132"/>
  <c r="D103" i="131"/>
  <c r="F45" i="130"/>
  <c r="E45" i="130"/>
  <c r="E103" i="131"/>
  <c r="G25" i="130"/>
  <c r="G26" i="130"/>
  <c r="G28" i="130"/>
  <c r="G42" i="130"/>
  <c r="G50" i="131"/>
  <c r="H46" i="132"/>
  <c r="I103" i="131"/>
  <c r="K46" i="132"/>
  <c r="J46" i="132"/>
  <c r="H103" i="131"/>
  <c r="K45" i="130"/>
  <c r="J45" i="130"/>
  <c r="G18" i="131"/>
  <c r="G25" i="131"/>
  <c r="G82" i="131"/>
  <c r="G89" i="131"/>
  <c r="G16" i="132"/>
  <c r="G23" i="132"/>
  <c r="L33" i="125"/>
  <c r="L97" i="125"/>
  <c r="L24" i="126"/>
  <c r="Q103" i="128"/>
  <c r="M24" i="127"/>
  <c r="L46" i="127"/>
  <c r="M29" i="127"/>
  <c r="M37" i="127"/>
  <c r="I103" i="128"/>
  <c r="M35" i="129"/>
  <c r="M36" i="129"/>
  <c r="L41" i="124"/>
  <c r="L73" i="125"/>
  <c r="L40" i="126"/>
  <c r="L10" i="124"/>
  <c r="L42" i="124"/>
  <c r="L34" i="125"/>
  <c r="L82" i="125"/>
  <c r="M84" i="128"/>
  <c r="M40" i="127"/>
  <c r="M78" i="128"/>
  <c r="L9" i="125"/>
  <c r="L17" i="125"/>
  <c r="L25" i="125"/>
  <c r="L89" i="125"/>
  <c r="L16" i="126"/>
  <c r="L33" i="124"/>
  <c r="L66" i="125"/>
  <c r="M17" i="128"/>
  <c r="M18" i="128"/>
  <c r="M26" i="128"/>
  <c r="N46" i="127"/>
  <c r="M32" i="128"/>
  <c r="M40" i="128"/>
  <c r="M86" i="128"/>
  <c r="G23" i="118"/>
  <c r="P9" i="121"/>
  <c r="P11" i="121"/>
  <c r="P19" i="121"/>
  <c r="P25" i="121"/>
  <c r="L26" i="126"/>
  <c r="Q46" i="127"/>
  <c r="M28" i="127"/>
  <c r="M50" i="128"/>
  <c r="M75" i="128"/>
  <c r="M97" i="128"/>
  <c r="M25" i="129"/>
  <c r="R14" i="116"/>
  <c r="R22" i="116"/>
  <c r="R30" i="116"/>
  <c r="R70" i="116"/>
  <c r="R78" i="116"/>
  <c r="L59" i="119"/>
  <c r="L75" i="119"/>
  <c r="H46" i="121"/>
  <c r="P27" i="121"/>
  <c r="P33" i="121"/>
  <c r="J102" i="122"/>
  <c r="P8" i="123"/>
  <c r="O46" i="123"/>
  <c r="E46" i="123"/>
  <c r="M46" i="123"/>
  <c r="P16" i="123"/>
  <c r="P24" i="123"/>
  <c r="P32" i="123"/>
  <c r="P40" i="123"/>
  <c r="M44" i="127"/>
  <c r="M16" i="128"/>
  <c r="M25" i="128"/>
  <c r="M58" i="128"/>
  <c r="M100" i="128"/>
  <c r="C46" i="129"/>
  <c r="M22" i="129"/>
  <c r="M32" i="129"/>
  <c r="M34" i="129"/>
  <c r="R32" i="115"/>
  <c r="R40" i="115"/>
  <c r="R20" i="116"/>
  <c r="R28" i="116"/>
  <c r="R36" i="116"/>
  <c r="R44" i="116"/>
  <c r="R52" i="116"/>
  <c r="R60" i="116"/>
  <c r="R68" i="116"/>
  <c r="R76" i="116"/>
  <c r="R84" i="116"/>
  <c r="R92" i="116"/>
  <c r="R100" i="116"/>
  <c r="R15" i="117"/>
  <c r="R23" i="117"/>
  <c r="R31" i="117"/>
  <c r="L13" i="118"/>
  <c r="L21" i="118"/>
  <c r="G25" i="118"/>
  <c r="L29" i="118"/>
  <c r="G41" i="118"/>
  <c r="L45" i="118"/>
  <c r="G9" i="119"/>
  <c r="L13" i="119"/>
  <c r="G25" i="119"/>
  <c r="L69" i="119"/>
  <c r="M18" i="127"/>
  <c r="M33" i="127"/>
  <c r="M41" i="127"/>
  <c r="M14" i="128"/>
  <c r="M20" i="128"/>
  <c r="M24" i="128"/>
  <c r="M33" i="128"/>
  <c r="M39" i="128"/>
  <c r="M41" i="128"/>
  <c r="M74" i="128"/>
  <c r="M85" i="128"/>
  <c r="M38" i="129"/>
  <c r="M43" i="129"/>
  <c r="L34" i="126"/>
  <c r="N46" i="129"/>
  <c r="M19" i="129"/>
  <c r="G25" i="120"/>
  <c r="M15" i="127"/>
  <c r="M43" i="127"/>
  <c r="M36" i="128"/>
  <c r="M48" i="128"/>
  <c r="M64" i="128"/>
  <c r="M72" i="128"/>
  <c r="M82" i="128"/>
  <c r="M29" i="129"/>
  <c r="L95" i="119"/>
  <c r="L38" i="120"/>
  <c r="M21" i="127"/>
  <c r="M46" i="128"/>
  <c r="M52" i="128"/>
  <c r="M57" i="128"/>
  <c r="M90" i="128"/>
  <c r="M12" i="129"/>
  <c r="M30" i="127"/>
  <c r="M36" i="127"/>
  <c r="M15" i="128"/>
  <c r="M10" i="129"/>
  <c r="M27" i="129"/>
  <c r="M33" i="129"/>
  <c r="G10" i="119"/>
  <c r="M14" i="127"/>
  <c r="M32" i="127"/>
  <c r="M22" i="128"/>
  <c r="M31" i="127"/>
  <c r="P103" i="128"/>
  <c r="J103" i="128"/>
  <c r="M10" i="128"/>
  <c r="N103" i="128"/>
  <c r="M21" i="128"/>
  <c r="M43" i="128"/>
  <c r="M54" i="128"/>
  <c r="M65" i="128"/>
  <c r="M71" i="128"/>
  <c r="M73" i="128"/>
  <c r="M79" i="128"/>
  <c r="M28" i="129"/>
  <c r="M39" i="129"/>
  <c r="H103" i="128"/>
  <c r="M8" i="128"/>
  <c r="I46" i="127"/>
  <c r="O46" i="129"/>
  <c r="G46" i="127"/>
  <c r="M8" i="127"/>
  <c r="M11" i="127"/>
  <c r="M17" i="127"/>
  <c r="M9" i="128"/>
  <c r="M44" i="128"/>
  <c r="K46" i="129"/>
  <c r="M30" i="129"/>
  <c r="H46" i="127"/>
  <c r="M23" i="127"/>
  <c r="M27" i="127"/>
  <c r="M39" i="127"/>
  <c r="F103" i="128"/>
  <c r="M12" i="128"/>
  <c r="C46" i="127"/>
  <c r="F46" i="129"/>
  <c r="M10" i="127"/>
  <c r="M13" i="127"/>
  <c r="E46" i="127"/>
  <c r="M9" i="127"/>
  <c r="M20" i="127"/>
  <c r="M22" i="127"/>
  <c r="M38" i="127"/>
  <c r="K46" i="127"/>
  <c r="M16" i="127"/>
  <c r="M45" i="127"/>
  <c r="M11" i="128"/>
  <c r="G46" i="129"/>
  <c r="Q46" i="129"/>
  <c r="J46" i="127"/>
  <c r="M19" i="127"/>
  <c r="M35" i="127"/>
  <c r="M13" i="128"/>
  <c r="M35" i="128"/>
  <c r="M45" i="128"/>
  <c r="M67" i="128"/>
  <c r="M77" i="128"/>
  <c r="M99" i="128"/>
  <c r="I46" i="129"/>
  <c r="L46" i="129"/>
  <c r="M21" i="129"/>
  <c r="M31" i="129"/>
  <c r="C103" i="128"/>
  <c r="K103" i="128"/>
  <c r="G103" i="128"/>
  <c r="O103" i="128"/>
  <c r="M31" i="128"/>
  <c r="M34" i="128"/>
  <c r="M38" i="128"/>
  <c r="M63" i="128"/>
  <c r="M66" i="128"/>
  <c r="M70" i="128"/>
  <c r="M95" i="128"/>
  <c r="M98" i="128"/>
  <c r="M102" i="128"/>
  <c r="J46" i="129"/>
  <c r="M17" i="129"/>
  <c r="M20" i="129"/>
  <c r="M24" i="129"/>
  <c r="M26" i="127"/>
  <c r="M34" i="127"/>
  <c r="M42" i="127"/>
  <c r="L103" i="128"/>
  <c r="M27" i="128"/>
  <c r="M30" i="128"/>
  <c r="M37" i="128"/>
  <c r="M47" i="128"/>
  <c r="M59" i="128"/>
  <c r="M69" i="128"/>
  <c r="M91" i="128"/>
  <c r="M101" i="128"/>
  <c r="M13" i="129"/>
  <c r="M23" i="129"/>
  <c r="M45" i="129"/>
  <c r="E103" i="128"/>
  <c r="M23" i="128"/>
  <c r="M55" i="128"/>
  <c r="M62" i="128"/>
  <c r="M87" i="128"/>
  <c r="M94" i="128"/>
  <c r="M9" i="129"/>
  <c r="P46" i="129"/>
  <c r="M16" i="129"/>
  <c r="M41" i="129"/>
  <c r="F46" i="127"/>
  <c r="O46" i="127"/>
  <c r="M19" i="128"/>
  <c r="M29" i="128"/>
  <c r="M51" i="128"/>
  <c r="M61" i="128"/>
  <c r="M83" i="128"/>
  <c r="M93" i="128"/>
  <c r="E46" i="129"/>
  <c r="H46" i="129"/>
  <c r="M15" i="129"/>
  <c r="M37" i="129"/>
  <c r="M40" i="129"/>
  <c r="L20" i="125"/>
  <c r="L36" i="125"/>
  <c r="L43" i="126"/>
  <c r="K72" i="116"/>
  <c r="L19" i="118"/>
  <c r="I9" i="113"/>
  <c r="L26" i="119"/>
  <c r="L34" i="119"/>
  <c r="L74" i="119"/>
  <c r="G13" i="120"/>
  <c r="R10" i="115"/>
  <c r="R18" i="115"/>
  <c r="R26" i="115"/>
  <c r="L27" i="118"/>
  <c r="L35" i="118"/>
  <c r="G44" i="118"/>
  <c r="L11" i="119"/>
  <c r="G15" i="119"/>
  <c r="L19" i="119"/>
  <c r="L67" i="119"/>
  <c r="G71" i="119"/>
  <c r="L83" i="119"/>
  <c r="L91" i="119"/>
  <c r="L10" i="120"/>
  <c r="L44" i="124"/>
  <c r="L52" i="125"/>
  <c r="L60" i="125"/>
  <c r="L11" i="126"/>
  <c r="G32" i="119"/>
  <c r="G39" i="119"/>
  <c r="G15" i="120"/>
  <c r="L68" i="125"/>
  <c r="L76" i="125"/>
  <c r="L84" i="125"/>
  <c r="L92" i="125"/>
  <c r="L19" i="126"/>
  <c r="L27" i="126"/>
  <c r="K43" i="117"/>
  <c r="L29" i="124"/>
  <c r="L13" i="125"/>
  <c r="R11" i="116"/>
  <c r="R51" i="116"/>
  <c r="R38" i="117"/>
  <c r="G9" i="120"/>
  <c r="L39" i="125"/>
  <c r="G12" i="118"/>
  <c r="L24" i="118"/>
  <c r="L48" i="119"/>
  <c r="G52" i="119"/>
  <c r="L56" i="119"/>
  <c r="L70" i="119"/>
  <c r="L88" i="119"/>
  <c r="L15" i="120"/>
  <c r="G19" i="120"/>
  <c r="G35" i="120"/>
  <c r="L39" i="120"/>
  <c r="G43" i="120"/>
  <c r="K103" i="125"/>
  <c r="G75" i="119"/>
  <c r="L102" i="119"/>
  <c r="L23" i="125"/>
  <c r="L31" i="125"/>
  <c r="L63" i="125"/>
  <c r="L71" i="125"/>
  <c r="L79" i="125"/>
  <c r="I25" i="114"/>
  <c r="L25" i="114" s="1"/>
  <c r="R12" i="115"/>
  <c r="R20" i="115"/>
  <c r="R28" i="115"/>
  <c r="R36" i="115"/>
  <c r="R44" i="115"/>
  <c r="R8" i="116"/>
  <c r="R16" i="116"/>
  <c r="R24" i="116"/>
  <c r="R32" i="116"/>
  <c r="R40" i="116"/>
  <c r="R56" i="116"/>
  <c r="L61" i="125"/>
  <c r="L85" i="125"/>
  <c r="I103" i="125"/>
  <c r="L38" i="125"/>
  <c r="L70" i="125"/>
  <c r="L94" i="125"/>
  <c r="E46" i="124"/>
  <c r="D46" i="124"/>
  <c r="J46" i="124"/>
  <c r="L16" i="124"/>
  <c r="L22" i="124"/>
  <c r="L35" i="124"/>
  <c r="L19" i="125"/>
  <c r="L27" i="125"/>
  <c r="L35" i="125"/>
  <c r="L43" i="125"/>
  <c r="L51" i="125"/>
  <c r="L59" i="125"/>
  <c r="L67" i="125"/>
  <c r="L75" i="125"/>
  <c r="L83" i="125"/>
  <c r="L91" i="125"/>
  <c r="L99" i="125"/>
  <c r="L9" i="126"/>
  <c r="L17" i="126"/>
  <c r="L25" i="126"/>
  <c r="L33" i="126"/>
  <c r="L41" i="126"/>
  <c r="L14" i="125"/>
  <c r="L22" i="125"/>
  <c r="L54" i="125"/>
  <c r="L86" i="125"/>
  <c r="L12" i="126"/>
  <c r="L44" i="126"/>
  <c r="E103" i="125"/>
  <c r="L13" i="126"/>
  <c r="L21" i="126"/>
  <c r="L29" i="126"/>
  <c r="L37" i="126"/>
  <c r="L20" i="124"/>
  <c r="L26" i="124"/>
  <c r="L39" i="124"/>
  <c r="L10" i="125"/>
  <c r="L24" i="125"/>
  <c r="L32" i="125"/>
  <c r="L40" i="125"/>
  <c r="L48" i="125"/>
  <c r="L56" i="125"/>
  <c r="L64" i="125"/>
  <c r="L72" i="125"/>
  <c r="L80" i="125"/>
  <c r="L88" i="125"/>
  <c r="L96" i="125"/>
  <c r="G46" i="126"/>
  <c r="L14" i="126"/>
  <c r="L22" i="126"/>
  <c r="L30" i="126"/>
  <c r="L38" i="126"/>
  <c r="D103" i="125"/>
  <c r="L30" i="125"/>
  <c r="L78" i="125"/>
  <c r="L28" i="126"/>
  <c r="L38" i="124"/>
  <c r="J103" i="125"/>
  <c r="L8" i="124"/>
  <c r="L14" i="124"/>
  <c r="L27" i="124"/>
  <c r="L40" i="124"/>
  <c r="L11" i="125"/>
  <c r="I46" i="126"/>
  <c r="G46" i="124"/>
  <c r="L30" i="124"/>
  <c r="L21" i="125"/>
  <c r="L29" i="125"/>
  <c r="L37" i="125"/>
  <c r="L53" i="125"/>
  <c r="L18" i="124"/>
  <c r="L46" i="125"/>
  <c r="L62" i="125"/>
  <c r="L102" i="125"/>
  <c r="L19" i="124"/>
  <c r="L45" i="126"/>
  <c r="C46" i="124"/>
  <c r="K46" i="124"/>
  <c r="L15" i="124"/>
  <c r="L28" i="124"/>
  <c r="L34" i="124"/>
  <c r="L12" i="125"/>
  <c r="L18" i="125"/>
  <c r="C46" i="126"/>
  <c r="L8" i="126"/>
  <c r="K46" i="126"/>
  <c r="C103" i="125"/>
  <c r="L43" i="118"/>
  <c r="P17" i="121"/>
  <c r="R22" i="115"/>
  <c r="R29" i="115"/>
  <c r="R37" i="115"/>
  <c r="R45" i="115"/>
  <c r="R9" i="116"/>
  <c r="R17" i="116"/>
  <c r="R25" i="116"/>
  <c r="R33" i="116"/>
  <c r="R41" i="116"/>
  <c r="R49" i="116"/>
  <c r="R65" i="116"/>
  <c r="R73" i="116"/>
  <c r="R81" i="116"/>
  <c r="R89" i="116"/>
  <c r="R97" i="116"/>
  <c r="R20" i="117"/>
  <c r="R28" i="117"/>
  <c r="R36" i="117"/>
  <c r="R44" i="117"/>
  <c r="L8" i="118"/>
  <c r="G39" i="118"/>
  <c r="C102" i="122"/>
  <c r="K102" i="122"/>
  <c r="P11" i="122"/>
  <c r="P19" i="122"/>
  <c r="P27" i="122"/>
  <c r="P35" i="122"/>
  <c r="P43" i="122"/>
  <c r="P51" i="122"/>
  <c r="P59" i="122"/>
  <c r="P67" i="122"/>
  <c r="P75" i="122"/>
  <c r="P83" i="122"/>
  <c r="P91" i="122"/>
  <c r="P99" i="122"/>
  <c r="H46" i="123"/>
  <c r="P9" i="123"/>
  <c r="F46" i="123"/>
  <c r="N46" i="123"/>
  <c r="P15" i="123"/>
  <c r="P17" i="123"/>
  <c r="P23" i="123"/>
  <c r="P25" i="123"/>
  <c r="P31" i="123"/>
  <c r="P33" i="123"/>
  <c r="P39" i="123"/>
  <c r="P41" i="123"/>
  <c r="L14" i="118"/>
  <c r="G45" i="119"/>
  <c r="D46" i="121"/>
  <c r="J46" i="121"/>
  <c r="L102" i="122"/>
  <c r="P10" i="122"/>
  <c r="P28" i="122"/>
  <c r="P34" i="122"/>
  <c r="P36" i="122"/>
  <c r="P42" i="122"/>
  <c r="P44" i="122"/>
  <c r="P58" i="122"/>
  <c r="P74" i="122"/>
  <c r="P90" i="122"/>
  <c r="P92" i="122"/>
  <c r="P98" i="122"/>
  <c r="I46" i="123"/>
  <c r="P38" i="123"/>
  <c r="I28" i="113"/>
  <c r="L28" i="113" s="1"/>
  <c r="I36" i="113"/>
  <c r="L36" i="113" s="1"/>
  <c r="M46" i="121"/>
  <c r="P30" i="121"/>
  <c r="P38" i="121"/>
  <c r="J46" i="123"/>
  <c r="G28" i="118"/>
  <c r="L16" i="119"/>
  <c r="G35" i="119"/>
  <c r="G42" i="119"/>
  <c r="L46" i="119"/>
  <c r="G55" i="119"/>
  <c r="G58" i="119"/>
  <c r="G66" i="119"/>
  <c r="G77" i="119"/>
  <c r="G87" i="119"/>
  <c r="G26" i="120"/>
  <c r="L37" i="120"/>
  <c r="F46" i="121"/>
  <c r="N46" i="121"/>
  <c r="P13" i="121"/>
  <c r="P15" i="121"/>
  <c r="P21" i="121"/>
  <c r="P23" i="121"/>
  <c r="P29" i="121"/>
  <c r="P31" i="121"/>
  <c r="P37" i="121"/>
  <c r="P39" i="121"/>
  <c r="P45" i="121"/>
  <c r="L46" i="121"/>
  <c r="D102" i="122"/>
  <c r="M102" i="122"/>
  <c r="P12" i="122"/>
  <c r="P18" i="122"/>
  <c r="P20" i="122"/>
  <c r="P26" i="122"/>
  <c r="P50" i="122"/>
  <c r="P52" i="122"/>
  <c r="P60" i="122"/>
  <c r="P66" i="122"/>
  <c r="P68" i="122"/>
  <c r="P76" i="122"/>
  <c r="P82" i="122"/>
  <c r="P84" i="122"/>
  <c r="P100" i="122"/>
  <c r="P14" i="123"/>
  <c r="P22" i="123"/>
  <c r="P30" i="123"/>
  <c r="L9" i="113"/>
  <c r="I60" i="113"/>
  <c r="L60" i="113" s="1"/>
  <c r="I68" i="113"/>
  <c r="L68" i="113" s="1"/>
  <c r="G41" i="120"/>
  <c r="E46" i="121"/>
  <c r="P14" i="121"/>
  <c r="P22" i="121"/>
  <c r="G15" i="118"/>
  <c r="G20" i="119"/>
  <c r="L24" i="119"/>
  <c r="L32" i="119"/>
  <c r="G34" i="119"/>
  <c r="G36" i="119"/>
  <c r="L39" i="119"/>
  <c r="L54" i="119"/>
  <c r="L55" i="119"/>
  <c r="L63" i="119"/>
  <c r="L77" i="119"/>
  <c r="G81" i="119"/>
  <c r="P35" i="121"/>
  <c r="P41" i="121"/>
  <c r="P43" i="121"/>
  <c r="H102" i="122"/>
  <c r="P8" i="122"/>
  <c r="P14" i="122"/>
  <c r="P16" i="122"/>
  <c r="P22" i="122"/>
  <c r="P24" i="122"/>
  <c r="P30" i="122"/>
  <c r="P32" i="122"/>
  <c r="P38" i="122"/>
  <c r="P40" i="122"/>
  <c r="P46" i="122"/>
  <c r="P48" i="122"/>
  <c r="P54" i="122"/>
  <c r="P56" i="122"/>
  <c r="P62" i="122"/>
  <c r="P64" i="122"/>
  <c r="P70" i="122"/>
  <c r="P72" i="122"/>
  <c r="P78" i="122"/>
  <c r="P80" i="122"/>
  <c r="P86" i="122"/>
  <c r="P88" i="122"/>
  <c r="P94" i="122"/>
  <c r="P96" i="122"/>
  <c r="P10" i="123"/>
  <c r="K46" i="123"/>
  <c r="P18" i="123"/>
  <c r="P26" i="123"/>
  <c r="P34" i="123"/>
  <c r="P42" i="123"/>
  <c r="R59" i="116"/>
  <c r="R67" i="116"/>
  <c r="R14" i="117"/>
  <c r="L26" i="118"/>
  <c r="G30" i="118"/>
  <c r="L34" i="118"/>
  <c r="G37" i="118"/>
  <c r="L15" i="119"/>
  <c r="G19" i="119"/>
  <c r="L22" i="119"/>
  <c r="G26" i="119"/>
  <c r="L45" i="119"/>
  <c r="G48" i="119"/>
  <c r="G56" i="119"/>
  <c r="G57" i="119"/>
  <c r="L61" i="119"/>
  <c r="G65" i="119"/>
  <c r="L81" i="119"/>
  <c r="L82" i="119"/>
  <c r="G92" i="119"/>
  <c r="L19" i="120"/>
  <c r="G24" i="120"/>
  <c r="L28" i="120"/>
  <c r="L35" i="120"/>
  <c r="L36" i="120"/>
  <c r="C46" i="121"/>
  <c r="K46" i="121"/>
  <c r="I46" i="121"/>
  <c r="P16" i="121"/>
  <c r="P24" i="121"/>
  <c r="P32" i="121"/>
  <c r="P40" i="121"/>
  <c r="I102" i="122"/>
  <c r="P13" i="122"/>
  <c r="P21" i="122"/>
  <c r="P29" i="122"/>
  <c r="P37" i="122"/>
  <c r="P45" i="122"/>
  <c r="P53" i="122"/>
  <c r="P61" i="122"/>
  <c r="P69" i="122"/>
  <c r="P77" i="122"/>
  <c r="P85" i="122"/>
  <c r="P93" i="122"/>
  <c r="P101" i="122"/>
  <c r="D46" i="123"/>
  <c r="L46" i="123"/>
  <c r="G33" i="120"/>
  <c r="P12" i="121"/>
  <c r="P9" i="122"/>
  <c r="F102" i="122"/>
  <c r="P41" i="122"/>
  <c r="P81" i="122"/>
  <c r="P97" i="122"/>
  <c r="I15" i="113"/>
  <c r="L15" i="113" s="1"/>
  <c r="I20" i="113"/>
  <c r="L20" i="113" s="1"/>
  <c r="I44" i="113"/>
  <c r="L44" i="113" s="1"/>
  <c r="I52" i="113"/>
  <c r="L52" i="113" s="1"/>
  <c r="I76" i="113"/>
  <c r="L76" i="113" s="1"/>
  <c r="I84" i="113"/>
  <c r="L84" i="113" s="1"/>
  <c r="I34" i="114"/>
  <c r="L34" i="114" s="1"/>
  <c r="I42" i="114"/>
  <c r="L42" i="114" s="1"/>
  <c r="L17" i="118"/>
  <c r="G20" i="118"/>
  <c r="L39" i="118"/>
  <c r="L25" i="119"/>
  <c r="L27" i="119"/>
  <c r="G31" i="119"/>
  <c r="L35" i="119"/>
  <c r="L50" i="119"/>
  <c r="L72" i="119"/>
  <c r="L79" i="119"/>
  <c r="L93" i="119"/>
  <c r="G95" i="119"/>
  <c r="G97" i="119"/>
  <c r="L101" i="119"/>
  <c r="L33" i="120"/>
  <c r="P12" i="123"/>
  <c r="P20" i="123"/>
  <c r="P28" i="123"/>
  <c r="P36" i="123"/>
  <c r="P44" i="123"/>
  <c r="P20" i="121"/>
  <c r="P28" i="121"/>
  <c r="P36" i="121"/>
  <c r="P44" i="121"/>
  <c r="N102" i="122"/>
  <c r="P17" i="122"/>
  <c r="P25" i="122"/>
  <c r="P33" i="122"/>
  <c r="P49" i="122"/>
  <c r="P57" i="122"/>
  <c r="P65" i="122"/>
  <c r="P73" i="122"/>
  <c r="P89" i="122"/>
  <c r="R9" i="115"/>
  <c r="R17" i="115"/>
  <c r="R41" i="115"/>
  <c r="R13" i="116"/>
  <c r="R29" i="116"/>
  <c r="R37" i="116"/>
  <c r="R45" i="116"/>
  <c r="R53" i="116"/>
  <c r="L32" i="118"/>
  <c r="G36" i="118"/>
  <c r="L40" i="118"/>
  <c r="L28" i="119"/>
  <c r="G47" i="119"/>
  <c r="L51" i="119"/>
  <c r="G61" i="119"/>
  <c r="G63" i="119"/>
  <c r="L65" i="119"/>
  <c r="L66" i="119"/>
  <c r="G70" i="119"/>
  <c r="L87" i="119"/>
  <c r="G90" i="119"/>
  <c r="G98" i="119"/>
  <c r="L11" i="120"/>
  <c r="L12" i="120"/>
  <c r="L26" i="120"/>
  <c r="G30" i="120"/>
  <c r="L34" i="120"/>
  <c r="L42" i="120"/>
  <c r="G46" i="121"/>
  <c r="O46" i="121"/>
  <c r="P18" i="121"/>
  <c r="P26" i="121"/>
  <c r="P34" i="121"/>
  <c r="P42" i="121"/>
  <c r="P7" i="122"/>
  <c r="O102" i="122"/>
  <c r="P15" i="122"/>
  <c r="P23" i="122"/>
  <c r="P31" i="122"/>
  <c r="P39" i="122"/>
  <c r="P47" i="122"/>
  <c r="P55" i="122"/>
  <c r="P63" i="122"/>
  <c r="P71" i="122"/>
  <c r="P79" i="122"/>
  <c r="P87" i="122"/>
  <c r="P95" i="122"/>
  <c r="P11" i="123"/>
  <c r="P13" i="123"/>
  <c r="P19" i="123"/>
  <c r="P21" i="123"/>
  <c r="P27" i="123"/>
  <c r="P29" i="123"/>
  <c r="P35" i="123"/>
  <c r="P37" i="123"/>
  <c r="P43" i="123"/>
  <c r="P45" i="123"/>
  <c r="E102" i="122"/>
  <c r="C46" i="123"/>
  <c r="P8" i="121"/>
  <c r="G46" i="123"/>
  <c r="G102" i="122"/>
  <c r="P10" i="121"/>
  <c r="G96" i="119"/>
  <c r="K29" i="117"/>
  <c r="L10" i="118"/>
  <c r="G45" i="118"/>
  <c r="G68" i="119"/>
  <c r="G74" i="119"/>
  <c r="G102" i="119"/>
  <c r="R16" i="117"/>
  <c r="R17" i="117"/>
  <c r="R24" i="117"/>
  <c r="R32" i="117"/>
  <c r="G13" i="118"/>
  <c r="G14" i="118"/>
  <c r="L37" i="118"/>
  <c r="L10" i="119"/>
  <c r="L38" i="119"/>
  <c r="G41" i="119"/>
  <c r="L71" i="119"/>
  <c r="L99" i="119"/>
  <c r="G101" i="119"/>
  <c r="I46" i="120"/>
  <c r="L45" i="120"/>
  <c r="R38" i="115"/>
  <c r="O103" i="116"/>
  <c r="R10" i="116"/>
  <c r="R99" i="116"/>
  <c r="L32" i="120"/>
  <c r="R27" i="115"/>
  <c r="R35" i="115"/>
  <c r="J46" i="118"/>
  <c r="G28" i="120"/>
  <c r="I31" i="113"/>
  <c r="L31" i="113" s="1"/>
  <c r="I39" i="113"/>
  <c r="L39" i="113" s="1"/>
  <c r="I55" i="113"/>
  <c r="L55" i="113" s="1"/>
  <c r="I63" i="113"/>
  <c r="L63" i="113" s="1"/>
  <c r="I71" i="113"/>
  <c r="L71" i="113" s="1"/>
  <c r="I26" i="114"/>
  <c r="L26" i="114" s="1"/>
  <c r="I37" i="114"/>
  <c r="L37" i="114" s="1"/>
  <c r="L15" i="118"/>
  <c r="G19" i="118"/>
  <c r="G23" i="119"/>
  <c r="L49" i="119"/>
  <c r="G79" i="119"/>
  <c r="L20" i="120"/>
  <c r="F103" i="116"/>
  <c r="G29" i="118"/>
  <c r="G34" i="118"/>
  <c r="G29" i="119"/>
  <c r="G50" i="119"/>
  <c r="I23" i="113"/>
  <c r="L23" i="113" s="1"/>
  <c r="I34" i="113"/>
  <c r="L34" i="113" s="1"/>
  <c r="R24" i="115"/>
  <c r="K33" i="116"/>
  <c r="R18" i="117"/>
  <c r="R34" i="117"/>
  <c r="L9" i="118"/>
  <c r="L16" i="118"/>
  <c r="G18" i="118"/>
  <c r="L22" i="118"/>
  <c r="G12" i="119"/>
  <c r="L21" i="119"/>
  <c r="G24" i="119"/>
  <c r="L43" i="119"/>
  <c r="L76" i="119"/>
  <c r="G11" i="120"/>
  <c r="G17" i="120"/>
  <c r="L21" i="120"/>
  <c r="G23" i="120"/>
  <c r="L38" i="118"/>
  <c r="G18" i="119"/>
  <c r="L33" i="119"/>
  <c r="G64" i="119"/>
  <c r="G69" i="119"/>
  <c r="G80" i="119"/>
  <c r="G85" i="119"/>
  <c r="L94" i="119"/>
  <c r="J46" i="120"/>
  <c r="I13" i="113"/>
  <c r="L13" i="113" s="1"/>
  <c r="I13" i="114"/>
  <c r="L13" i="114" s="1"/>
  <c r="I21" i="114"/>
  <c r="L21" i="114" s="1"/>
  <c r="I29" i="114"/>
  <c r="L29" i="114" s="1"/>
  <c r="R8" i="115"/>
  <c r="R16" i="115"/>
  <c r="R25" i="115"/>
  <c r="K29" i="115"/>
  <c r="R33" i="115"/>
  <c r="R34" i="115"/>
  <c r="R42" i="115"/>
  <c r="K42" i="116"/>
  <c r="R64" i="116"/>
  <c r="R72" i="116"/>
  <c r="R80" i="116"/>
  <c r="R88" i="116"/>
  <c r="N46" i="117"/>
  <c r="O46" i="117"/>
  <c r="R11" i="117"/>
  <c r="R22" i="117"/>
  <c r="R30" i="117"/>
  <c r="R39" i="117"/>
  <c r="E46" i="118"/>
  <c r="G9" i="118"/>
  <c r="L11" i="118"/>
  <c r="L12" i="118"/>
  <c r="L18" i="118"/>
  <c r="L23" i="118"/>
  <c r="L28" i="118"/>
  <c r="G32" i="118"/>
  <c r="L12" i="119"/>
  <c r="G13" i="119"/>
  <c r="L17" i="119"/>
  <c r="L18" i="119"/>
  <c r="L23" i="119"/>
  <c r="L29" i="119"/>
  <c r="G38" i="119"/>
  <c r="L40" i="119"/>
  <c r="G43" i="119"/>
  <c r="L68" i="119"/>
  <c r="L73" i="119"/>
  <c r="G76" i="119"/>
  <c r="L85" i="119"/>
  <c r="L89" i="119"/>
  <c r="L90" i="119"/>
  <c r="L96" i="119"/>
  <c r="G99" i="119"/>
  <c r="G12" i="120"/>
  <c r="G14" i="120"/>
  <c r="L23" i="120"/>
  <c r="G32" i="120"/>
  <c r="G36" i="120"/>
  <c r="G38" i="120"/>
  <c r="L40" i="120"/>
  <c r="G45" i="120"/>
  <c r="G16" i="118"/>
  <c r="G42" i="118"/>
  <c r="G33" i="119"/>
  <c r="G37" i="119"/>
  <c r="G53" i="119"/>
  <c r="L62" i="119"/>
  <c r="G83" i="119"/>
  <c r="G31" i="120"/>
  <c r="I8" i="113"/>
  <c r="L8" i="113" s="1"/>
  <c r="R23" i="115"/>
  <c r="K24" i="116"/>
  <c r="K90" i="116"/>
  <c r="R37" i="117"/>
  <c r="G22" i="118"/>
  <c r="G31" i="118"/>
  <c r="G33" i="118"/>
  <c r="L41" i="118"/>
  <c r="L8" i="119"/>
  <c r="G11" i="119"/>
  <c r="L36" i="119"/>
  <c r="L41" i="119"/>
  <c r="G44" i="119"/>
  <c r="L53" i="119"/>
  <c r="L57" i="119"/>
  <c r="L58" i="119"/>
  <c r="L64" i="119"/>
  <c r="G67" i="119"/>
  <c r="L80" i="119"/>
  <c r="G88" i="119"/>
  <c r="G89" i="119"/>
  <c r="G93" i="119"/>
  <c r="G100" i="119"/>
  <c r="L18" i="120"/>
  <c r="G40" i="120"/>
  <c r="G44" i="120"/>
  <c r="G38" i="118"/>
  <c r="F103" i="119"/>
  <c r="G49" i="119"/>
  <c r="G60" i="119"/>
  <c r="L16" i="120"/>
  <c r="G27" i="120"/>
  <c r="I14" i="114"/>
  <c r="L14" i="114" s="1"/>
  <c r="R13" i="115"/>
  <c r="R21" i="115"/>
  <c r="R39" i="115"/>
  <c r="R61" i="116"/>
  <c r="R77" i="116"/>
  <c r="K81" i="116"/>
  <c r="R85" i="116"/>
  <c r="R93" i="116"/>
  <c r="R101" i="116"/>
  <c r="R19" i="117"/>
  <c r="R27" i="117"/>
  <c r="R35" i="117"/>
  <c r="R43" i="117"/>
  <c r="G10" i="118"/>
  <c r="G17" i="118"/>
  <c r="L25" i="118"/>
  <c r="G26" i="118"/>
  <c r="L30" i="118"/>
  <c r="L31" i="118"/>
  <c r="L36" i="118"/>
  <c r="L42" i="118"/>
  <c r="G16" i="119"/>
  <c r="G17" i="119"/>
  <c r="G21" i="119"/>
  <c r="G28" i="119"/>
  <c r="L30" i="119"/>
  <c r="L31" i="119"/>
  <c r="L37" i="119"/>
  <c r="L42" i="119"/>
  <c r="L47" i="119"/>
  <c r="G51" i="119"/>
  <c r="G73" i="119"/>
  <c r="G82" i="119"/>
  <c r="G84" i="119"/>
  <c r="L92" i="119"/>
  <c r="L97" i="119"/>
  <c r="L98" i="119"/>
  <c r="G16" i="120"/>
  <c r="G20" i="120"/>
  <c r="G22" i="120"/>
  <c r="L24" i="120"/>
  <c r="L31" i="120"/>
  <c r="G39" i="120"/>
  <c r="L43" i="120"/>
  <c r="L44" i="120"/>
  <c r="F46" i="118"/>
  <c r="E46" i="120"/>
  <c r="G11" i="118"/>
  <c r="G43" i="118"/>
  <c r="K46" i="118"/>
  <c r="J103" i="119"/>
  <c r="G30" i="119"/>
  <c r="G62" i="119"/>
  <c r="G94" i="119"/>
  <c r="F46" i="120"/>
  <c r="G18" i="120"/>
  <c r="L25" i="120"/>
  <c r="L30" i="120"/>
  <c r="G37" i="120"/>
  <c r="I46" i="118"/>
  <c r="M103" i="119"/>
  <c r="K103" i="119"/>
  <c r="G35" i="118"/>
  <c r="C103" i="119"/>
  <c r="N103" i="119"/>
  <c r="L9" i="119"/>
  <c r="G22" i="119"/>
  <c r="G54" i="119"/>
  <c r="G86" i="119"/>
  <c r="G10" i="120"/>
  <c r="L17" i="120"/>
  <c r="L22" i="120"/>
  <c r="G29" i="120"/>
  <c r="G42" i="120"/>
  <c r="C46" i="120"/>
  <c r="G8" i="120"/>
  <c r="D46" i="120"/>
  <c r="G8" i="118"/>
  <c r="C46" i="118"/>
  <c r="M46" i="118"/>
  <c r="G21" i="118"/>
  <c r="L33" i="118"/>
  <c r="G40" i="118"/>
  <c r="D103" i="119"/>
  <c r="G8" i="119"/>
  <c r="L20" i="119"/>
  <c r="G27" i="119"/>
  <c r="G40" i="119"/>
  <c r="L52" i="119"/>
  <c r="G59" i="119"/>
  <c r="G72" i="119"/>
  <c r="L84" i="119"/>
  <c r="G91" i="119"/>
  <c r="I103" i="119"/>
  <c r="K46" i="120"/>
  <c r="N46" i="120"/>
  <c r="D46" i="118"/>
  <c r="N46" i="118"/>
  <c r="G27" i="118"/>
  <c r="E103" i="119"/>
  <c r="G14" i="119"/>
  <c r="G46" i="119"/>
  <c r="G78" i="119"/>
  <c r="L8" i="120"/>
  <c r="L9" i="120"/>
  <c r="L14" i="120"/>
  <c r="G21" i="120"/>
  <c r="G34" i="120"/>
  <c r="L41" i="120"/>
  <c r="K41" i="116"/>
  <c r="R86" i="116"/>
  <c r="K89" i="116"/>
  <c r="R25" i="117"/>
  <c r="K28" i="117"/>
  <c r="K37" i="115"/>
  <c r="R43" i="115"/>
  <c r="K27" i="117"/>
  <c r="K22" i="115"/>
  <c r="R54" i="116"/>
  <c r="K37" i="117"/>
  <c r="G46" i="112"/>
  <c r="R30" i="115"/>
  <c r="K44" i="115"/>
  <c r="K66" i="116"/>
  <c r="K11" i="117"/>
  <c r="R33" i="117"/>
  <c r="I85" i="113"/>
  <c r="L85" i="113" s="1"/>
  <c r="I8" i="114"/>
  <c r="L8" i="114" s="1"/>
  <c r="I15" i="114"/>
  <c r="L15" i="114" s="1"/>
  <c r="I18" i="114"/>
  <c r="L18" i="114" s="1"/>
  <c r="I40" i="114"/>
  <c r="L40" i="114" s="1"/>
  <c r="I45" i="114"/>
  <c r="L45" i="114" s="1"/>
  <c r="K43" i="115"/>
  <c r="K8" i="116"/>
  <c r="K18" i="116"/>
  <c r="K26" i="116"/>
  <c r="R43" i="116"/>
  <c r="R62" i="116"/>
  <c r="K65" i="116"/>
  <c r="R91" i="116"/>
  <c r="K21" i="117"/>
  <c r="K35" i="117"/>
  <c r="R42" i="117"/>
  <c r="K9" i="115"/>
  <c r="K26" i="115"/>
  <c r="R38" i="116"/>
  <c r="K50" i="116"/>
  <c r="K98" i="116"/>
  <c r="I14" i="113"/>
  <c r="L14" i="113" s="1"/>
  <c r="K25" i="115"/>
  <c r="K40" i="116"/>
  <c r="K49" i="116"/>
  <c r="R94" i="116"/>
  <c r="K13" i="117"/>
  <c r="K34" i="115"/>
  <c r="K48" i="116"/>
  <c r="K57" i="116"/>
  <c r="R75" i="116"/>
  <c r="K12" i="117"/>
  <c r="K46" i="112"/>
  <c r="R35" i="116"/>
  <c r="K56" i="116"/>
  <c r="R83" i="116"/>
  <c r="I13" i="112"/>
  <c r="L13" i="112" s="1"/>
  <c r="I21" i="112"/>
  <c r="L21" i="112" s="1"/>
  <c r="I29" i="112"/>
  <c r="L29" i="112" s="1"/>
  <c r="I37" i="112"/>
  <c r="L37" i="112" s="1"/>
  <c r="I45" i="112"/>
  <c r="L45" i="112" s="1"/>
  <c r="I11" i="113"/>
  <c r="L11" i="113" s="1"/>
  <c r="I16" i="113"/>
  <c r="L16" i="113" s="1"/>
  <c r="I72" i="113"/>
  <c r="L72" i="113" s="1"/>
  <c r="I80" i="113"/>
  <c r="L80" i="113" s="1"/>
  <c r="I88" i="113"/>
  <c r="L88" i="113" s="1"/>
  <c r="I96" i="113"/>
  <c r="L96" i="113" s="1"/>
  <c r="I19" i="114"/>
  <c r="L19" i="114" s="1"/>
  <c r="I27" i="114"/>
  <c r="L27" i="114" s="1"/>
  <c r="K14" i="115"/>
  <c r="C46" i="115"/>
  <c r="K15" i="115"/>
  <c r="K17" i="115"/>
  <c r="K18" i="115"/>
  <c r="K41" i="115"/>
  <c r="K17" i="116"/>
  <c r="S103" i="116"/>
  <c r="K64" i="116"/>
  <c r="K74" i="116"/>
  <c r="K20" i="117"/>
  <c r="K45" i="117"/>
  <c r="K10" i="115"/>
  <c r="K38" i="115"/>
  <c r="K32" i="116"/>
  <c r="K80" i="116"/>
  <c r="I102" i="113"/>
  <c r="L102" i="113" s="1"/>
  <c r="R19" i="116"/>
  <c r="R46" i="116"/>
  <c r="K58" i="116"/>
  <c r="K88" i="116"/>
  <c r="K97" i="116"/>
  <c r="I12" i="113"/>
  <c r="L12" i="113" s="1"/>
  <c r="I44" i="114"/>
  <c r="L44" i="114" s="1"/>
  <c r="K23" i="115"/>
  <c r="K10" i="116"/>
  <c r="R27" i="116"/>
  <c r="K96" i="116"/>
  <c r="R102" i="116"/>
  <c r="R15" i="115"/>
  <c r="K45" i="115"/>
  <c r="I83" i="113"/>
  <c r="L83" i="113" s="1"/>
  <c r="R12" i="116"/>
  <c r="K16" i="116"/>
  <c r="R21" i="116"/>
  <c r="K25" i="116"/>
  <c r="K34" i="116"/>
  <c r="R39" i="116"/>
  <c r="R48" i="116"/>
  <c r="R57" i="116"/>
  <c r="R69" i="116"/>
  <c r="K73" i="116"/>
  <c r="K82" i="116"/>
  <c r="R87" i="116"/>
  <c r="R96" i="116"/>
  <c r="R12" i="117"/>
  <c r="K19" i="117"/>
  <c r="R26" i="117"/>
  <c r="R40" i="117"/>
  <c r="R41" i="117"/>
  <c r="Q46" i="115"/>
  <c r="Q103" i="116"/>
  <c r="I46" i="115"/>
  <c r="K28" i="115"/>
  <c r="K16" i="115"/>
  <c r="R31" i="115"/>
  <c r="K36" i="117"/>
  <c r="P46" i="115"/>
  <c r="H46" i="117"/>
  <c r="K27" i="115"/>
  <c r="S46" i="115"/>
  <c r="K8" i="115"/>
  <c r="K19" i="115"/>
  <c r="C103" i="116"/>
  <c r="K9" i="116"/>
  <c r="H103" i="116"/>
  <c r="K44" i="117"/>
  <c r="J46" i="115"/>
  <c r="K30" i="115"/>
  <c r="M46" i="115"/>
  <c r="K11" i="115"/>
  <c r="L103" i="116"/>
  <c r="I103" i="116"/>
  <c r="G103" i="116"/>
  <c r="I46" i="117"/>
  <c r="K24" i="115"/>
  <c r="S46" i="117"/>
  <c r="P103" i="116"/>
  <c r="D103" i="116"/>
  <c r="M103" i="116"/>
  <c r="J46" i="117"/>
  <c r="K9" i="117"/>
  <c r="K14" i="117"/>
  <c r="K17" i="117"/>
  <c r="K22" i="117"/>
  <c r="K25" i="117"/>
  <c r="K30" i="117"/>
  <c r="K33" i="117"/>
  <c r="K38" i="117"/>
  <c r="K41" i="117"/>
  <c r="E103" i="116"/>
  <c r="N103" i="116"/>
  <c r="K11" i="116"/>
  <c r="K14" i="116"/>
  <c r="K19" i="116"/>
  <c r="K22" i="116"/>
  <c r="K27" i="116"/>
  <c r="K30" i="116"/>
  <c r="K35" i="116"/>
  <c r="K38" i="116"/>
  <c r="K43" i="116"/>
  <c r="K46" i="116"/>
  <c r="K51" i="116"/>
  <c r="K54" i="116"/>
  <c r="K59" i="116"/>
  <c r="K62" i="116"/>
  <c r="K67" i="116"/>
  <c r="K70" i="116"/>
  <c r="K75" i="116"/>
  <c r="K78" i="116"/>
  <c r="K83" i="116"/>
  <c r="K86" i="116"/>
  <c r="K91" i="116"/>
  <c r="K94" i="116"/>
  <c r="K99" i="116"/>
  <c r="K102" i="116"/>
  <c r="C46" i="117"/>
  <c r="K16" i="117"/>
  <c r="K24" i="117"/>
  <c r="K32" i="117"/>
  <c r="K40" i="117"/>
  <c r="T40" i="117" s="1"/>
  <c r="E46" i="115"/>
  <c r="N46" i="115"/>
  <c r="K13" i="116"/>
  <c r="K21" i="116"/>
  <c r="K29" i="116"/>
  <c r="K37" i="116"/>
  <c r="K45" i="116"/>
  <c r="K53" i="116"/>
  <c r="K61" i="116"/>
  <c r="K69" i="116"/>
  <c r="K77" i="116"/>
  <c r="K85" i="116"/>
  <c r="K93" i="116"/>
  <c r="K101" i="116"/>
  <c r="F46" i="115"/>
  <c r="O46" i="115"/>
  <c r="K33" i="115"/>
  <c r="K35" i="115"/>
  <c r="K36" i="115"/>
  <c r="G46" i="117"/>
  <c r="G46" i="115"/>
  <c r="K12" i="115"/>
  <c r="K13" i="115"/>
  <c r="K20" i="115"/>
  <c r="K21" i="115"/>
  <c r="F46" i="117"/>
  <c r="H46" i="115"/>
  <c r="K42" i="115"/>
  <c r="R8" i="117"/>
  <c r="P46" i="117"/>
  <c r="R9" i="117"/>
  <c r="Q46" i="117"/>
  <c r="K20" i="116"/>
  <c r="K44" i="116"/>
  <c r="K60" i="116"/>
  <c r="K68" i="116"/>
  <c r="K92" i="116"/>
  <c r="K8" i="117"/>
  <c r="K23" i="117"/>
  <c r="K39" i="117"/>
  <c r="K31" i="115"/>
  <c r="K39" i="115"/>
  <c r="D46" i="117"/>
  <c r="L46" i="117"/>
  <c r="K36" i="116"/>
  <c r="K52" i="116"/>
  <c r="K76" i="116"/>
  <c r="K84" i="116"/>
  <c r="K15" i="117"/>
  <c r="K31" i="117"/>
  <c r="D46" i="115"/>
  <c r="L46" i="115"/>
  <c r="K32" i="115"/>
  <c r="K40" i="115"/>
  <c r="E46" i="117"/>
  <c r="M46" i="117"/>
  <c r="K12" i="116"/>
  <c r="K28" i="116"/>
  <c r="K100" i="116"/>
  <c r="J103" i="116"/>
  <c r="K15" i="116"/>
  <c r="K23" i="116"/>
  <c r="K31" i="116"/>
  <c r="K39" i="116"/>
  <c r="K47" i="116"/>
  <c r="K55" i="116"/>
  <c r="K63" i="116"/>
  <c r="K71" i="116"/>
  <c r="K79" i="116"/>
  <c r="K87" i="116"/>
  <c r="K95" i="116"/>
  <c r="K10" i="117"/>
  <c r="K18" i="117"/>
  <c r="K26" i="117"/>
  <c r="K34" i="117"/>
  <c r="K42" i="117"/>
  <c r="I15" i="112"/>
  <c r="L15" i="112" s="1"/>
  <c r="I39" i="112"/>
  <c r="L39" i="112" s="1"/>
  <c r="J103" i="113"/>
  <c r="I25" i="113"/>
  <c r="L25" i="113" s="1"/>
  <c r="I33" i="113"/>
  <c r="L33" i="113" s="1"/>
  <c r="I41" i="113"/>
  <c r="L41" i="113" s="1"/>
  <c r="I70" i="113"/>
  <c r="L70" i="113" s="1"/>
  <c r="H46" i="112"/>
  <c r="I11" i="112"/>
  <c r="L11" i="112" s="1"/>
  <c r="I16" i="112"/>
  <c r="L16" i="112" s="1"/>
  <c r="I18" i="112"/>
  <c r="L18" i="112" s="1"/>
  <c r="I19" i="112"/>
  <c r="L19" i="112" s="1"/>
  <c r="I26" i="112"/>
  <c r="L26" i="112" s="1"/>
  <c r="I27" i="112"/>
  <c r="L27" i="112" s="1"/>
  <c r="I32" i="112"/>
  <c r="L32" i="112" s="1"/>
  <c r="I34" i="112"/>
  <c r="L34" i="112" s="1"/>
  <c r="I35" i="112"/>
  <c r="L35" i="112" s="1"/>
  <c r="I42" i="112"/>
  <c r="L42" i="112" s="1"/>
  <c r="I43" i="112"/>
  <c r="L43" i="112" s="1"/>
  <c r="I47" i="113"/>
  <c r="L47" i="113" s="1"/>
  <c r="I49" i="113"/>
  <c r="L49" i="113" s="1"/>
  <c r="H46" i="114"/>
  <c r="I22" i="114"/>
  <c r="L22" i="114" s="1"/>
  <c r="I30" i="114"/>
  <c r="L30" i="114" s="1"/>
  <c r="I38" i="114"/>
  <c r="L38" i="114" s="1"/>
  <c r="I23" i="114"/>
  <c r="L23" i="114" s="1"/>
  <c r="I17" i="113"/>
  <c r="L17" i="113" s="1"/>
  <c r="I31" i="114"/>
  <c r="L31" i="114" s="1"/>
  <c r="I57" i="113"/>
  <c r="L57" i="113" s="1"/>
  <c r="I65" i="113"/>
  <c r="L65" i="113" s="1"/>
  <c r="I92" i="113"/>
  <c r="L92" i="113" s="1"/>
  <c r="P46" i="114"/>
  <c r="I9" i="112"/>
  <c r="L9" i="112" s="1"/>
  <c r="O46" i="112"/>
  <c r="I17" i="112"/>
  <c r="L17" i="112" s="1"/>
  <c r="I25" i="112"/>
  <c r="L25" i="112" s="1"/>
  <c r="I33" i="112"/>
  <c r="L33" i="112" s="1"/>
  <c r="I41" i="112"/>
  <c r="L41" i="112" s="1"/>
  <c r="I40" i="113"/>
  <c r="L40" i="113" s="1"/>
  <c r="I53" i="113"/>
  <c r="L53" i="113" s="1"/>
  <c r="I79" i="113"/>
  <c r="L79" i="113" s="1"/>
  <c r="I81" i="113"/>
  <c r="L81" i="113" s="1"/>
  <c r="I95" i="113"/>
  <c r="L95" i="113" s="1"/>
  <c r="I10" i="114"/>
  <c r="L10" i="114" s="1"/>
  <c r="I12" i="114"/>
  <c r="L12" i="114" s="1"/>
  <c r="I38" i="113"/>
  <c r="L38" i="113" s="1"/>
  <c r="P46" i="112"/>
  <c r="I23" i="112"/>
  <c r="L23" i="112" s="1"/>
  <c r="I31" i="112"/>
  <c r="L31" i="112" s="1"/>
  <c r="I39" i="114"/>
  <c r="L39" i="114" s="1"/>
  <c r="I19" i="113"/>
  <c r="L19" i="113" s="1"/>
  <c r="I24" i="113"/>
  <c r="L24" i="113" s="1"/>
  <c r="I32" i="113"/>
  <c r="L32" i="113" s="1"/>
  <c r="I45" i="113"/>
  <c r="L45" i="113" s="1"/>
  <c r="I66" i="113"/>
  <c r="L66" i="113" s="1"/>
  <c r="I73" i="113"/>
  <c r="L73" i="113" s="1"/>
  <c r="I100" i="113"/>
  <c r="L100" i="113" s="1"/>
  <c r="I48" i="113"/>
  <c r="L48" i="113" s="1"/>
  <c r="I51" i="113"/>
  <c r="L51" i="113" s="1"/>
  <c r="I56" i="113"/>
  <c r="L56" i="113" s="1"/>
  <c r="I64" i="113"/>
  <c r="L64" i="113" s="1"/>
  <c r="I77" i="113"/>
  <c r="L77" i="113" s="1"/>
  <c r="I87" i="113"/>
  <c r="L87" i="113" s="1"/>
  <c r="I89" i="113"/>
  <c r="L89" i="113" s="1"/>
  <c r="I97" i="113"/>
  <c r="L97" i="113" s="1"/>
  <c r="I98" i="113"/>
  <c r="L98" i="113" s="1"/>
  <c r="F46" i="112"/>
  <c r="E46" i="112"/>
  <c r="N103" i="113"/>
  <c r="I18" i="113"/>
  <c r="L18" i="113" s="1"/>
  <c r="I50" i="113"/>
  <c r="L50" i="113" s="1"/>
  <c r="I82" i="113"/>
  <c r="L82" i="113" s="1"/>
  <c r="J46" i="114"/>
  <c r="I9" i="114"/>
  <c r="L9" i="114" s="1"/>
  <c r="I24" i="114"/>
  <c r="L24" i="114" s="1"/>
  <c r="I12" i="112"/>
  <c r="L12" i="112" s="1"/>
  <c r="I20" i="112"/>
  <c r="L20" i="112" s="1"/>
  <c r="I28" i="112"/>
  <c r="L28" i="112" s="1"/>
  <c r="I36" i="112"/>
  <c r="L36" i="112" s="1"/>
  <c r="I44" i="112"/>
  <c r="L44" i="112" s="1"/>
  <c r="F103" i="113"/>
  <c r="O103" i="113"/>
  <c r="I10" i="113"/>
  <c r="L10" i="113" s="1"/>
  <c r="I22" i="113"/>
  <c r="L22" i="113" s="1"/>
  <c r="I29" i="113"/>
  <c r="L29" i="113" s="1"/>
  <c r="I35" i="113"/>
  <c r="L35" i="113" s="1"/>
  <c r="I54" i="113"/>
  <c r="L54" i="113" s="1"/>
  <c r="I61" i="113"/>
  <c r="L61" i="113" s="1"/>
  <c r="I67" i="113"/>
  <c r="L67" i="113" s="1"/>
  <c r="I86" i="113"/>
  <c r="L86" i="113" s="1"/>
  <c r="I93" i="113"/>
  <c r="L93" i="113" s="1"/>
  <c r="I99" i="113"/>
  <c r="L99" i="113" s="1"/>
  <c r="K46" i="114"/>
  <c r="F46" i="114"/>
  <c r="I28" i="114"/>
  <c r="L28" i="114" s="1"/>
  <c r="I35" i="114"/>
  <c r="L35" i="114" s="1"/>
  <c r="I41" i="114"/>
  <c r="L41" i="114" s="1"/>
  <c r="G103" i="113"/>
  <c r="P103" i="113"/>
  <c r="I27" i="113"/>
  <c r="L27" i="113" s="1"/>
  <c r="I42" i="113"/>
  <c r="L42" i="113" s="1"/>
  <c r="I74" i="113"/>
  <c r="L74" i="113" s="1"/>
  <c r="I16" i="114"/>
  <c r="L16" i="114" s="1"/>
  <c r="J46" i="112"/>
  <c r="I10" i="112"/>
  <c r="L10" i="112" s="1"/>
  <c r="H103" i="113"/>
  <c r="I21" i="113"/>
  <c r="L21" i="113" s="1"/>
  <c r="I46" i="113"/>
  <c r="L46" i="113" s="1"/>
  <c r="I59" i="113"/>
  <c r="L59" i="113" s="1"/>
  <c r="I78" i="113"/>
  <c r="L78" i="113" s="1"/>
  <c r="I91" i="113"/>
  <c r="L91" i="113" s="1"/>
  <c r="I20" i="114"/>
  <c r="L20" i="114" s="1"/>
  <c r="I33" i="114"/>
  <c r="L33" i="114" s="1"/>
  <c r="K103" i="113"/>
  <c r="I26" i="113"/>
  <c r="L26" i="113" s="1"/>
  <c r="I43" i="113"/>
  <c r="L43" i="113" s="1"/>
  <c r="I58" i="113"/>
  <c r="L58" i="113" s="1"/>
  <c r="I90" i="113"/>
  <c r="L90" i="113" s="1"/>
  <c r="G46" i="114"/>
  <c r="I17" i="114"/>
  <c r="L17" i="114" s="1"/>
  <c r="I32" i="114"/>
  <c r="L32" i="114" s="1"/>
  <c r="O46" i="114"/>
  <c r="I8" i="112"/>
  <c r="N46" i="112"/>
  <c r="I14" i="112"/>
  <c r="L14" i="112" s="1"/>
  <c r="I22" i="112"/>
  <c r="L22" i="112" s="1"/>
  <c r="I24" i="112"/>
  <c r="L24" i="112" s="1"/>
  <c r="I30" i="112"/>
  <c r="L30" i="112" s="1"/>
  <c r="I38" i="112"/>
  <c r="L38" i="112" s="1"/>
  <c r="I40" i="112"/>
  <c r="L40" i="112" s="1"/>
  <c r="B103" i="113"/>
  <c r="I30" i="113"/>
  <c r="L30" i="113" s="1"/>
  <c r="I37" i="113"/>
  <c r="L37" i="113" s="1"/>
  <c r="I62" i="113"/>
  <c r="L62" i="113" s="1"/>
  <c r="I69" i="113"/>
  <c r="L69" i="113" s="1"/>
  <c r="I75" i="113"/>
  <c r="L75" i="113" s="1"/>
  <c r="I94" i="113"/>
  <c r="L94" i="113" s="1"/>
  <c r="I101" i="113"/>
  <c r="L101" i="113" s="1"/>
  <c r="N46" i="114"/>
  <c r="I11" i="114"/>
  <c r="L11" i="114" s="1"/>
  <c r="I36" i="114"/>
  <c r="L36" i="114" s="1"/>
  <c r="I43" i="114"/>
  <c r="L43" i="114" s="1"/>
  <c r="G103" i="161" l="1"/>
  <c r="N8" i="161"/>
  <c r="N103" i="161" s="1"/>
  <c r="L103" i="161"/>
  <c r="L46" i="160"/>
  <c r="G46" i="160"/>
  <c r="N8" i="160"/>
  <c r="N46" i="160" s="1"/>
  <c r="N8" i="162"/>
  <c r="N46" i="162" s="1"/>
  <c r="G46" i="162"/>
  <c r="R55" i="155"/>
  <c r="R53" i="155"/>
  <c r="S57" i="158"/>
  <c r="S15" i="157"/>
  <c r="R50" i="155"/>
  <c r="S100" i="158"/>
  <c r="S43" i="159"/>
  <c r="S30" i="158"/>
  <c r="S41" i="159"/>
  <c r="S33" i="159"/>
  <c r="R21" i="154"/>
  <c r="R36" i="154"/>
  <c r="S29" i="159"/>
  <c r="S22" i="159"/>
  <c r="R35" i="154"/>
  <c r="R47" i="155"/>
  <c r="S11" i="157"/>
  <c r="S93" i="158"/>
  <c r="S24" i="158"/>
  <c r="S37" i="157"/>
  <c r="R23" i="154"/>
  <c r="R11" i="155"/>
  <c r="R10" i="155"/>
  <c r="S15" i="159"/>
  <c r="S14" i="159"/>
  <c r="S39" i="157"/>
  <c r="S36" i="157"/>
  <c r="S29" i="158"/>
  <c r="S101" i="158"/>
  <c r="S73" i="158"/>
  <c r="S44" i="159"/>
  <c r="S35" i="158"/>
  <c r="S89" i="158"/>
  <c r="R15" i="155"/>
  <c r="S54" i="158"/>
  <c r="S40" i="158"/>
  <c r="S17" i="157"/>
  <c r="R102" i="155"/>
  <c r="R86" i="155"/>
  <c r="R70" i="155"/>
  <c r="R18" i="154"/>
  <c r="R38" i="154"/>
  <c r="R44" i="156"/>
  <c r="R28" i="156"/>
  <c r="R12" i="156"/>
  <c r="R37" i="155"/>
  <c r="R98" i="155"/>
  <c r="R9" i="154"/>
  <c r="S86" i="158"/>
  <c r="S38" i="157"/>
  <c r="S36" i="158"/>
  <c r="S19" i="158"/>
  <c r="S51" i="158"/>
  <c r="S79" i="158"/>
  <c r="S36" i="159"/>
  <c r="S55" i="158"/>
  <c r="S33" i="157"/>
  <c r="S60" i="158"/>
  <c r="R24" i="154"/>
  <c r="S10" i="158"/>
  <c r="S67" i="158"/>
  <c r="S34" i="157"/>
  <c r="R16" i="156"/>
  <c r="S61" i="158"/>
  <c r="S18" i="157"/>
  <c r="T47" i="116"/>
  <c r="R87" i="155"/>
  <c r="R71" i="155"/>
  <c r="R35" i="155"/>
  <c r="R42" i="156"/>
  <c r="R26" i="156"/>
  <c r="R10" i="156"/>
  <c r="R44" i="154"/>
  <c r="S45" i="158"/>
  <c r="S11" i="159"/>
  <c r="S62" i="158"/>
  <c r="S22" i="157"/>
  <c r="S23" i="158"/>
  <c r="S40" i="157"/>
  <c r="R13" i="154"/>
  <c r="S29" i="157"/>
  <c r="R18" i="156"/>
  <c r="S76" i="158"/>
  <c r="R45" i="155"/>
  <c r="S46" i="158"/>
  <c r="S25" i="157"/>
  <c r="R43" i="155"/>
  <c r="R42" i="155"/>
  <c r="R11" i="154"/>
  <c r="F103" i="155"/>
  <c r="R10" i="154"/>
  <c r="S49" i="158"/>
  <c r="S48" i="158"/>
  <c r="S27" i="159"/>
  <c r="S18" i="159"/>
  <c r="S72" i="158"/>
  <c r="S42" i="157"/>
  <c r="S78" i="158"/>
  <c r="S35" i="159"/>
  <c r="S19" i="159"/>
  <c r="S66" i="158"/>
  <c r="R30" i="155"/>
  <c r="R8" i="155"/>
  <c r="S39" i="159"/>
  <c r="S81" i="158"/>
  <c r="R82" i="155"/>
  <c r="R66" i="155"/>
  <c r="R34" i="154"/>
  <c r="R57" i="155"/>
  <c r="R76" i="155"/>
  <c r="R26" i="155"/>
  <c r="S41" i="158"/>
  <c r="S85" i="158"/>
  <c r="S9" i="158"/>
  <c r="S43" i="157"/>
  <c r="S56" i="158"/>
  <c r="S64" i="158"/>
  <c r="S28" i="158"/>
  <c r="S92" i="158"/>
  <c r="R29" i="155"/>
  <c r="R46" i="157"/>
  <c r="S82" i="158"/>
  <c r="R80" i="155"/>
  <c r="R64" i="155"/>
  <c r="R23" i="155"/>
  <c r="R36" i="156"/>
  <c r="R20" i="156"/>
  <c r="R22" i="155"/>
  <c r="R27" i="154"/>
  <c r="S44" i="158"/>
  <c r="S33" i="158"/>
  <c r="S16" i="158"/>
  <c r="S10" i="159"/>
  <c r="S26" i="158"/>
  <c r="S19" i="157"/>
  <c r="S20" i="159"/>
  <c r="R40" i="154"/>
  <c r="R62" i="155"/>
  <c r="R19" i="155"/>
  <c r="R49" i="155"/>
  <c r="R17" i="155"/>
  <c r="R19" i="154"/>
  <c r="R15" i="154"/>
  <c r="R14" i="154"/>
  <c r="S30" i="159"/>
  <c r="S17" i="158"/>
  <c r="S13" i="158"/>
  <c r="S43" i="158"/>
  <c r="S70" i="158"/>
  <c r="S39" i="158"/>
  <c r="S38" i="158"/>
  <c r="S97" i="158"/>
  <c r="S34" i="159"/>
  <c r="S37" i="159"/>
  <c r="R103" i="158"/>
  <c r="S12" i="157"/>
  <c r="S102" i="158"/>
  <c r="S8" i="159"/>
  <c r="S65" i="158"/>
  <c r="S8" i="157"/>
  <c r="S38" i="159"/>
  <c r="S26" i="159"/>
  <c r="S8" i="158"/>
  <c r="R46" i="159"/>
  <c r="R90" i="155"/>
  <c r="R74" i="155"/>
  <c r="Q44" i="151"/>
  <c r="R88" i="155"/>
  <c r="R72" i="155"/>
  <c r="N46" i="154"/>
  <c r="N103" i="155"/>
  <c r="R17" i="154"/>
  <c r="R99" i="155"/>
  <c r="R67" i="155"/>
  <c r="R46" i="155"/>
  <c r="R14" i="155"/>
  <c r="R43" i="154"/>
  <c r="F46" i="154"/>
  <c r="R83" i="155"/>
  <c r="R95" i="155"/>
  <c r="R79" i="155"/>
  <c r="R63" i="155"/>
  <c r="N46" i="156"/>
  <c r="F46" i="156"/>
  <c r="R97" i="155"/>
  <c r="R81" i="155"/>
  <c r="R65" i="155"/>
  <c r="J46" i="154"/>
  <c r="R8" i="154"/>
  <c r="R8" i="156"/>
  <c r="J46" i="156"/>
  <c r="R91" i="155"/>
  <c r="R75" i="155"/>
  <c r="J103" i="155"/>
  <c r="T90" i="116"/>
  <c r="F46" i="150"/>
  <c r="T44" i="116"/>
  <c r="K44" i="151"/>
  <c r="K101" i="152"/>
  <c r="Q44" i="153"/>
  <c r="K44" i="153"/>
  <c r="Q101" i="152"/>
  <c r="T31" i="116"/>
  <c r="F46" i="147"/>
  <c r="F103" i="149"/>
  <c r="I103" i="143"/>
  <c r="T26" i="116"/>
  <c r="T43" i="117"/>
  <c r="F103" i="146"/>
  <c r="T63" i="116"/>
  <c r="T22" i="115"/>
  <c r="T34" i="115"/>
  <c r="T65" i="116"/>
  <c r="G46" i="141"/>
  <c r="T30" i="116"/>
  <c r="T73" i="116"/>
  <c r="T23" i="117"/>
  <c r="T22" i="116"/>
  <c r="G103" i="140"/>
  <c r="I46" i="144"/>
  <c r="T15" i="117"/>
  <c r="T13" i="117"/>
  <c r="F103" i="137"/>
  <c r="T36" i="117"/>
  <c r="T11" i="115"/>
  <c r="F46" i="138"/>
  <c r="T25" i="117"/>
  <c r="T29" i="115"/>
  <c r="T50" i="116"/>
  <c r="T71" i="116"/>
  <c r="T34" i="116"/>
  <c r="F46" i="136"/>
  <c r="T42" i="116"/>
  <c r="C45" i="130"/>
  <c r="T52" i="116"/>
  <c r="F46" i="133"/>
  <c r="F46" i="135"/>
  <c r="T42" i="115"/>
  <c r="T21" i="117"/>
  <c r="T29" i="117"/>
  <c r="T23" i="116"/>
  <c r="T19" i="115"/>
  <c r="T37" i="117"/>
  <c r="T10" i="117"/>
  <c r="T95" i="116"/>
  <c r="T79" i="116"/>
  <c r="T15" i="116"/>
  <c r="T36" i="116"/>
  <c r="T14" i="116"/>
  <c r="T11" i="116"/>
  <c r="T100" i="116"/>
  <c r="T60" i="116"/>
  <c r="T70" i="116"/>
  <c r="T58" i="116"/>
  <c r="T72" i="116"/>
  <c r="L17" i="135"/>
  <c r="L46" i="135" s="1"/>
  <c r="F103" i="134"/>
  <c r="T55" i="116"/>
  <c r="T31" i="117"/>
  <c r="T45" i="117"/>
  <c r="T98" i="116"/>
  <c r="T66" i="116"/>
  <c r="G45" i="130"/>
  <c r="L20" i="133"/>
  <c r="L46" i="133" s="1"/>
  <c r="L13" i="134"/>
  <c r="L103" i="134" s="1"/>
  <c r="T82" i="116"/>
  <c r="T56" i="116"/>
  <c r="T92" i="116"/>
  <c r="T68" i="116"/>
  <c r="T22" i="117"/>
  <c r="T10" i="115"/>
  <c r="T41" i="115"/>
  <c r="T18" i="116"/>
  <c r="T41" i="116"/>
  <c r="T14" i="115"/>
  <c r="T26" i="115"/>
  <c r="T74" i="116"/>
  <c r="G103" i="131"/>
  <c r="T32" i="115"/>
  <c r="T78" i="116"/>
  <c r="T17" i="116"/>
  <c r="T40" i="116"/>
  <c r="C46" i="132"/>
  <c r="G8" i="132"/>
  <c r="G46" i="132" s="1"/>
  <c r="C103" i="131"/>
  <c r="T18" i="115"/>
  <c r="T14" i="117"/>
  <c r="T17" i="115"/>
  <c r="T76" i="116"/>
  <c r="T32" i="117"/>
  <c r="T54" i="116"/>
  <c r="T40" i="115"/>
  <c r="T8" i="117"/>
  <c r="T12" i="115"/>
  <c r="T24" i="117"/>
  <c r="T51" i="116"/>
  <c r="T16" i="115"/>
  <c r="T19" i="117"/>
  <c r="T32" i="116"/>
  <c r="T27" i="117"/>
  <c r="T13" i="116"/>
  <c r="T20" i="116"/>
  <c r="T21" i="115"/>
  <c r="T16" i="116"/>
  <c r="T10" i="116"/>
  <c r="T20" i="117"/>
  <c r="T89" i="116"/>
  <c r="T24" i="116"/>
  <c r="T84" i="116"/>
  <c r="T20" i="115"/>
  <c r="T59" i="116"/>
  <c r="T27" i="116"/>
  <c r="T38" i="117"/>
  <c r="T11" i="117"/>
  <c r="T77" i="116"/>
  <c r="T28" i="116"/>
  <c r="T39" i="115"/>
  <c r="T39" i="117"/>
  <c r="T33" i="116"/>
  <c r="M103" i="128"/>
  <c r="D46" i="129"/>
  <c r="D46" i="127"/>
  <c r="M8" i="129"/>
  <c r="M46" i="129" s="1"/>
  <c r="D103" i="128"/>
  <c r="M46" i="127"/>
  <c r="T53" i="116"/>
  <c r="T49" i="116"/>
  <c r="T44" i="115"/>
  <c r="T29" i="116"/>
  <c r="T28" i="115"/>
  <c r="T97" i="116"/>
  <c r="T91" i="116"/>
  <c r="T45" i="116"/>
  <c r="T36" i="115"/>
  <c r="T25" i="116"/>
  <c r="T8" i="116"/>
  <c r="T28" i="117"/>
  <c r="L103" i="125"/>
  <c r="T37" i="116"/>
  <c r="T99" i="116"/>
  <c r="T67" i="116"/>
  <c r="P46" i="123"/>
  <c r="L46" i="126"/>
  <c r="L46" i="124"/>
  <c r="T101" i="116"/>
  <c r="T45" i="115"/>
  <c r="T12" i="116"/>
  <c r="T94" i="116"/>
  <c r="T62" i="116"/>
  <c r="T9" i="116"/>
  <c r="T9" i="115"/>
  <c r="T81" i="116"/>
  <c r="T85" i="116"/>
  <c r="T43" i="116"/>
  <c r="T38" i="115"/>
  <c r="T33" i="117"/>
  <c r="T83" i="116"/>
  <c r="T19" i="116"/>
  <c r="T34" i="117"/>
  <c r="T38" i="116"/>
  <c r="T17" i="117"/>
  <c r="T24" i="115"/>
  <c r="T25" i="115"/>
  <c r="T37" i="115"/>
  <c r="T13" i="115"/>
  <c r="T69" i="116"/>
  <c r="T44" i="117"/>
  <c r="P102" i="122"/>
  <c r="P46" i="121"/>
  <c r="T88" i="116"/>
  <c r="T18" i="117"/>
  <c r="T33" i="115"/>
  <c r="T61" i="116"/>
  <c r="T41" i="117"/>
  <c r="T9" i="117"/>
  <c r="T27" i="115"/>
  <c r="T57" i="116"/>
  <c r="T35" i="117"/>
  <c r="T35" i="115"/>
  <c r="T39" i="116"/>
  <c r="T48" i="116"/>
  <c r="T86" i="116"/>
  <c r="T15" i="115"/>
  <c r="T30" i="117"/>
  <c r="T23" i="115"/>
  <c r="L46" i="118"/>
  <c r="L103" i="119"/>
  <c r="R103" i="116"/>
  <c r="T93" i="116"/>
  <c r="T16" i="117"/>
  <c r="T80" i="116"/>
  <c r="T64" i="116"/>
  <c r="L46" i="120"/>
  <c r="G46" i="120"/>
  <c r="G46" i="118"/>
  <c r="G103" i="119"/>
  <c r="T43" i="115"/>
  <c r="R46" i="117"/>
  <c r="T42" i="117"/>
  <c r="T46" i="116"/>
  <c r="T96" i="116"/>
  <c r="T87" i="116"/>
  <c r="R46" i="115"/>
  <c r="T26" i="117"/>
  <c r="T102" i="116"/>
  <c r="T21" i="116"/>
  <c r="T75" i="116"/>
  <c r="T31" i="115"/>
  <c r="T35" i="116"/>
  <c r="T30" i="115"/>
  <c r="T12" i="117"/>
  <c r="K46" i="117"/>
  <c r="T8" i="115"/>
  <c r="K46" i="115"/>
  <c r="K103" i="116"/>
  <c r="L103" i="113"/>
  <c r="L46" i="114"/>
  <c r="I46" i="112"/>
  <c r="L8" i="112"/>
  <c r="L46" i="112" s="1"/>
  <c r="I103" i="113"/>
  <c r="I46" i="114"/>
  <c r="R46" i="156" l="1"/>
  <c r="S46" i="159"/>
  <c r="S103" i="158"/>
  <c r="S46" i="157"/>
  <c r="R103" i="155"/>
  <c r="R46" i="154"/>
  <c r="T103" i="116"/>
  <c r="T46" i="117"/>
  <c r="T46" i="115"/>
</calcChain>
</file>

<file path=xl/sharedStrings.xml><?xml version="1.0" encoding="utf-8"?>
<sst xmlns="http://schemas.openxmlformats.org/spreadsheetml/2006/main" count="4559" uniqueCount="530">
  <si>
    <t>COMPARATIVE REPORT OF LOCAL GOVERNMENT</t>
  </si>
  <si>
    <t>REVENUES AND EXPENDITURES</t>
  </si>
  <si>
    <t>Modified Version for Printing</t>
  </si>
  <si>
    <t>Comparative Report of Local Government Revenues and Expenditures</t>
  </si>
  <si>
    <t>Table of Contents</t>
  </si>
  <si>
    <t xml:space="preserve">Exhibit </t>
  </si>
  <si>
    <t>A</t>
  </si>
  <si>
    <t>General Government</t>
  </si>
  <si>
    <t>B</t>
  </si>
  <si>
    <t>Local Revenue</t>
  </si>
  <si>
    <t>B-1</t>
  </si>
  <si>
    <t>Inter-Governmental Revenue</t>
  </si>
  <si>
    <t>B-2</t>
  </si>
  <si>
    <t>Other Local Taxes</t>
  </si>
  <si>
    <t>C</t>
  </si>
  <si>
    <t>Summary of Maintenance and Operation Expenditures</t>
  </si>
  <si>
    <t>C-1</t>
  </si>
  <si>
    <t>General Government Administration Expenditures by Activity</t>
  </si>
  <si>
    <t>C-2</t>
  </si>
  <si>
    <t>Judicial Administration Expenditures by Activity</t>
  </si>
  <si>
    <t>C-3</t>
  </si>
  <si>
    <t>Public Safety Expenditures by Activity</t>
  </si>
  <si>
    <t>C-4</t>
  </si>
  <si>
    <t>Public Works Expenditures by Activity</t>
  </si>
  <si>
    <t>C-5</t>
  </si>
  <si>
    <t>C-6</t>
  </si>
  <si>
    <t>Education Expenditures by Activity</t>
  </si>
  <si>
    <t>C-7</t>
  </si>
  <si>
    <t>Parks, Recreation, and Cultural Expenditures by Activity</t>
  </si>
  <si>
    <t>C-8</t>
  </si>
  <si>
    <t>Community Development Expenditures by Activity</t>
  </si>
  <si>
    <t>D</t>
  </si>
  <si>
    <t>Capital Projects for General Government</t>
  </si>
  <si>
    <t>E</t>
  </si>
  <si>
    <t>Debt Service for General Government</t>
  </si>
  <si>
    <t>F</t>
  </si>
  <si>
    <t>Summary of Enterprise Activities</t>
  </si>
  <si>
    <t>G</t>
  </si>
  <si>
    <t>Summary of Outstanding Debt</t>
  </si>
  <si>
    <t>H</t>
  </si>
  <si>
    <t>Demographic and Tax Data</t>
  </si>
  <si>
    <t>Notes to Comparative Report of Local Government Revenues and Expenditures</t>
  </si>
  <si>
    <t>COMPARATIVE REPORT</t>
  </si>
  <si>
    <t>Revenue</t>
  </si>
  <si>
    <t>Expenditures, Transfers and Contributions</t>
  </si>
  <si>
    <t>(Exhibit B)</t>
  </si>
  <si>
    <t>(Exhibit B-1)</t>
  </si>
  <si>
    <t>(Exhibit C)</t>
  </si>
  <si>
    <t>Transfers To</t>
  </si>
  <si>
    <t>No.</t>
  </si>
  <si>
    <t>Population</t>
  </si>
  <si>
    <t>Locality</t>
  </si>
  <si>
    <t>From the Commonwealth</t>
  </si>
  <si>
    <t>Federal Pass-Through</t>
  </si>
  <si>
    <t>Direct Federal Aid</t>
  </si>
  <si>
    <t>Total Revenue</t>
  </si>
  <si>
    <t>Non-Revenue Receipts</t>
  </si>
  <si>
    <t>Transfers from Other Funds</t>
  </si>
  <si>
    <t>Total Amount Available</t>
  </si>
  <si>
    <t xml:space="preserve">Maintenance and Operation Expenditures </t>
  </si>
  <si>
    <t>General Government Capital Projects</t>
  </si>
  <si>
    <t>General Government  Debt Service</t>
  </si>
  <si>
    <t>Enterprise Operations</t>
  </si>
  <si>
    <t>Alexandria</t>
  </si>
  <si>
    <t>Bristol</t>
  </si>
  <si>
    <t>Buena Vista</t>
  </si>
  <si>
    <t>Charlottesville</t>
  </si>
  <si>
    <t>Chesapeake</t>
  </si>
  <si>
    <t>Colonial Heights</t>
  </si>
  <si>
    <t>Covington</t>
  </si>
  <si>
    <t>Danville</t>
  </si>
  <si>
    <t>Emporia</t>
  </si>
  <si>
    <t>Fairfax</t>
  </si>
  <si>
    <t>Falls Church</t>
  </si>
  <si>
    <t>Franklin</t>
  </si>
  <si>
    <t>Fredericksburg</t>
  </si>
  <si>
    <t>Galax</t>
  </si>
  <si>
    <t>Hampton</t>
  </si>
  <si>
    <t>Harrisonburg</t>
  </si>
  <si>
    <t>#</t>
  </si>
  <si>
    <t>Hopewell</t>
  </si>
  <si>
    <t>Lexington</t>
  </si>
  <si>
    <t>Lynchburg</t>
  </si>
  <si>
    <t>Manassas</t>
  </si>
  <si>
    <t>Manassas Park</t>
  </si>
  <si>
    <t>Martinsville</t>
  </si>
  <si>
    <t>Newport News</t>
  </si>
  <si>
    <t>Norfolk</t>
  </si>
  <si>
    <t>Norton</t>
  </si>
  <si>
    <t>Petersburg</t>
  </si>
  <si>
    <t>Poquoson</t>
  </si>
  <si>
    <t>Portsmouth</t>
  </si>
  <si>
    <t>Radford</t>
  </si>
  <si>
    <t>Richmond</t>
  </si>
  <si>
    <t>Roanoke</t>
  </si>
  <si>
    <t>Salem</t>
  </si>
  <si>
    <t>Staunton</t>
  </si>
  <si>
    <t>Suffolk</t>
  </si>
  <si>
    <t>Virginia Beach</t>
  </si>
  <si>
    <t>Waynesboro</t>
  </si>
  <si>
    <t>Williamsburg</t>
  </si>
  <si>
    <t>Winchester</t>
  </si>
  <si>
    <t>Total</t>
  </si>
  <si>
    <t>Accomack</t>
  </si>
  <si>
    <t>Albemarle</t>
  </si>
  <si>
    <t>Alleghany</t>
  </si>
  <si>
    <t>Amelia</t>
  </si>
  <si>
    <t>Amherst</t>
  </si>
  <si>
    <t>Appomattox</t>
  </si>
  <si>
    <t>Arlington</t>
  </si>
  <si>
    <t>Augusta</t>
  </si>
  <si>
    <t>Bath</t>
  </si>
  <si>
    <t>Bedford</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</si>
  <si>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</si>
  <si>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</si>
  <si>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</si>
  <si>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</si>
  <si>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</si>
  <si>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</si>
  <si>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</si>
  <si>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</si>
  <si>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</si>
  <si>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</si>
  <si>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</si>
  <si>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</si>
  <si>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</si>
  <si>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</si>
  <si>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</si>
  <si>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</si>
  <si>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</si>
  <si>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</si>
  <si>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Fauquier</t>
  </si>
  <si>
    <t>Floyd</t>
  </si>
  <si>
    <t>Fluvanna</t>
  </si>
  <si>
    <t>Frederick</t>
  </si>
  <si>
    <t>Giles</t>
  </si>
  <si>
    <t>Gloucester</t>
  </si>
  <si>
    <t>Goochland</t>
  </si>
  <si>
    <t>Grayson</t>
  </si>
  <si>
    <t>Greene</t>
  </si>
  <si>
    <t>Greensville</t>
  </si>
  <si>
    <t>Halifax</t>
  </si>
  <si>
    <t>Hanover</t>
  </si>
  <si>
    <t>Henrico</t>
  </si>
  <si>
    <t>Henry</t>
  </si>
  <si>
    <t>Highland</t>
  </si>
  <si>
    <t>Isle of Wight</t>
  </si>
  <si>
    <t>James City</t>
  </si>
  <si>
    <t>King &amp; Queen</t>
  </si>
  <si>
    <t>King George</t>
  </si>
  <si>
    <t>King William</t>
  </si>
  <si>
    <t>Lancaster</t>
  </si>
  <si>
    <t>Lee</t>
  </si>
  <si>
    <t>Loudoun</t>
  </si>
  <si>
    <t>Louisa</t>
  </si>
  <si>
    <t>Lunenburg</t>
  </si>
  <si>
    <t>Madison</t>
  </si>
  <si>
    <t>Mathews</t>
  </si>
  <si>
    <t>Mecklenburg</t>
  </si>
  <si>
    <t>Middlesex</t>
  </si>
  <si>
    <t>Montgomery</t>
  </si>
  <si>
    <t>Nelson</t>
  </si>
  <si>
    <t>New Kent</t>
  </si>
  <si>
    <t>Northampton</t>
  </si>
  <si>
    <t>Northumberland</t>
  </si>
  <si>
    <t>Nottoway</t>
  </si>
  <si>
    <t>Orange</t>
  </si>
  <si>
    <t>Page</t>
  </si>
  <si>
    <t>Patrick</t>
  </si>
  <si>
    <t>Pittsylvania</t>
  </si>
  <si>
    <t>Powhatan</t>
  </si>
  <si>
    <t>Prince Edward</t>
  </si>
  <si>
    <t>Prince George</t>
  </si>
  <si>
    <t>Prince William</t>
  </si>
  <si>
    <t>Pulaski</t>
  </si>
  <si>
    <t>Rappahannock</t>
  </si>
  <si>
    <t>Rockbridge</t>
  </si>
  <si>
    <t>Rockingham</t>
  </si>
  <si>
    <t>Russell</t>
  </si>
  <si>
    <t>Scott</t>
  </si>
  <si>
    <t>Shenandoah</t>
  </si>
  <si>
    <t>Smyth</t>
  </si>
  <si>
    <t>Southampton</t>
  </si>
  <si>
    <t>Spotsylvania</t>
  </si>
  <si>
    <t>Stafford</t>
  </si>
  <si>
    <t>Surry</t>
  </si>
  <si>
    <t>Sussex</t>
  </si>
  <si>
    <t>Tazewell</t>
  </si>
  <si>
    <t>Warren</t>
  </si>
  <si>
    <t>Washington</t>
  </si>
  <si>
    <t>Westmoreland</t>
  </si>
  <si>
    <t>Wise</t>
  </si>
  <si>
    <t>Wythe</t>
  </si>
  <si>
    <t>York</t>
  </si>
  <si>
    <t>Abingdon</t>
  </si>
  <si>
    <t>Ashland</t>
  </si>
  <si>
    <t>Berryville</t>
  </si>
  <si>
    <t>Big Stone Gap</t>
  </si>
  <si>
    <t>Blacksburg</t>
  </si>
  <si>
    <t>Blackstone</t>
  </si>
  <si>
    <t>Bluefield</t>
  </si>
  <si>
    <t>Bridgewater</t>
  </si>
  <si>
    <t>Broadway</t>
  </si>
  <si>
    <t>Christiansburg</t>
  </si>
  <si>
    <t>Clifton Forge</t>
  </si>
  <si>
    <t>Colonial Beach</t>
  </si>
  <si>
    <t>Dumfries</t>
  </si>
  <si>
    <t>Farmville</t>
  </si>
  <si>
    <t>Front Royal</t>
  </si>
  <si>
    <t>Herndon</t>
  </si>
  <si>
    <t>Leesburg</t>
  </si>
  <si>
    <t>Luray</t>
  </si>
  <si>
    <t>Marion</t>
  </si>
  <si>
    <t>Purcellville</t>
  </si>
  <si>
    <t>Richlands</t>
  </si>
  <si>
    <t>Rocky Mount</t>
  </si>
  <si>
    <t>Smithfield</t>
  </si>
  <si>
    <t>South Boston</t>
  </si>
  <si>
    <t>South Hill</t>
  </si>
  <si>
    <t>Strasburg</t>
  </si>
  <si>
    <t>Vienna</t>
  </si>
  <si>
    <t>Vinton</t>
  </si>
  <si>
    <t>Warrenton</t>
  </si>
  <si>
    <t>West Point</t>
  </si>
  <si>
    <t>Woodstock</t>
  </si>
  <si>
    <t>Wytheville</t>
  </si>
  <si>
    <t xml:space="preserve">    General Property Taxes</t>
  </si>
  <si>
    <t>Revenue from Use of Money and Property</t>
  </si>
  <si>
    <t>Real Property</t>
  </si>
  <si>
    <t>Public Service Corporations</t>
  </si>
  <si>
    <t>Personal Property - General</t>
  </si>
  <si>
    <t>Personal Property - Mobile Home</t>
  </si>
  <si>
    <t>Machinery and Tools</t>
  </si>
  <si>
    <t>Merchants' Capital</t>
  </si>
  <si>
    <t>Penalties</t>
  </si>
  <si>
    <t>Interest</t>
  </si>
  <si>
    <t>Total Amount</t>
  </si>
  <si>
    <t xml:space="preserve">    Other Local Taxes (Exhibit B-2)</t>
  </si>
  <si>
    <t>Permits, Privilege Fees, and Regulatory Licenses</t>
  </si>
  <si>
    <t>Fines and Forfeitures</t>
  </si>
  <si>
    <t>Charges for Services</t>
  </si>
  <si>
    <t>Rental and Sale of Property</t>
  </si>
  <si>
    <t>Miscellaneous</t>
  </si>
  <si>
    <t>Total Local Revenue</t>
  </si>
  <si>
    <t>MerchantsCapital</t>
  </si>
  <si>
    <t>Memo Only</t>
  </si>
  <si>
    <t>From the Federal Government</t>
  </si>
  <si>
    <t>Expenditures Made on Behalf of the Local Government</t>
  </si>
  <si>
    <t>Payments in Lieu of Taxes</t>
  </si>
  <si>
    <t>Non- Categorical State Aid</t>
  </si>
  <si>
    <t>Shared Expenses (Categorical)</t>
  </si>
  <si>
    <t xml:space="preserve"> Categorical State Aid</t>
  </si>
  <si>
    <t>Total from the Commonwealth</t>
  </si>
  <si>
    <t>Non- Categorical Federal Aid</t>
  </si>
  <si>
    <t xml:space="preserve"> Categorical Federal Aid</t>
  </si>
  <si>
    <t>Total from the Federal Government</t>
  </si>
  <si>
    <t>State</t>
  </si>
  <si>
    <t>Federal</t>
  </si>
  <si>
    <t>Local Sales and Use Taxes</t>
  </si>
  <si>
    <t>Consumer Utility Taxes</t>
  </si>
  <si>
    <t>Business License Taxes</t>
  </si>
  <si>
    <t>Franchise License Taxes</t>
  </si>
  <si>
    <t>Motor Vehicle License Taxes</t>
  </si>
  <si>
    <t>Bank Stock Taxes</t>
  </si>
  <si>
    <t>Recordation and Will Taxes</t>
  </si>
  <si>
    <t xml:space="preserve"> Tobacco Taxes</t>
  </si>
  <si>
    <t xml:space="preserve"> Admission Taxes</t>
  </si>
  <si>
    <t>Hotel and Motel Room Taxes</t>
  </si>
  <si>
    <t>Restaurant Food Taxes</t>
  </si>
  <si>
    <t>Coal, Oil, and Gas Taxes</t>
  </si>
  <si>
    <t>General Government Administration (Exhibit C-1)</t>
  </si>
  <si>
    <t>Judicial Administration (Exhibit C-2)</t>
  </si>
  <si>
    <t>Public Safety (Exhibit C-3)</t>
  </si>
  <si>
    <t>Public Works (Exhibit C-4)</t>
  </si>
  <si>
    <t>Education (Exhibit C-6)</t>
  </si>
  <si>
    <t>Parks, Recreation, and Cultural 
(Exhibit C-7)</t>
  </si>
  <si>
    <t>Community Development (Exhibit C-8)</t>
  </si>
  <si>
    <t>Nondepartmental</t>
  </si>
  <si>
    <t>Total Expenditures</t>
  </si>
  <si>
    <t>Education 
(Exhibit C-6)</t>
  </si>
  <si>
    <t>General and Financial Administration</t>
  </si>
  <si>
    <t>Reported Elements (Memo Only)</t>
  </si>
  <si>
    <t>Sources of Funds for Expenditures</t>
  </si>
  <si>
    <t>Legislative</t>
  </si>
  <si>
    <t>Amount</t>
  </si>
  <si>
    <t>Commissioner of Revenue</t>
  </si>
  <si>
    <t>Treasurer</t>
  </si>
  <si>
    <t>Data Processing</t>
  </si>
  <si>
    <t>Automotive Motor Pool</t>
  </si>
  <si>
    <t>Central Purchasing/ Central Stores</t>
  </si>
  <si>
    <t>Print Shop</t>
  </si>
  <si>
    <t>Risk Management/ Self Insurance</t>
  </si>
  <si>
    <t>Board of Elections</t>
  </si>
  <si>
    <t>Commonwealth Categorical Aid</t>
  </si>
  <si>
    <t>Local Charges for Service</t>
  </si>
  <si>
    <t>Courts</t>
  </si>
  <si>
    <t>Clerk of the Circuit Court</t>
  </si>
  <si>
    <t>Sheriff</t>
  </si>
  <si>
    <t>Commonwealth's Attorney</t>
  </si>
  <si>
    <t>Law Enforcement and Traffic Control</t>
  </si>
  <si>
    <t>Correction and Detention</t>
  </si>
  <si>
    <t>(Memo Only)</t>
  </si>
  <si>
    <t>Fire and Rescue Services</t>
  </si>
  <si>
    <t>City/County Operated Institutions</t>
  </si>
  <si>
    <t>Probabtion Office</t>
  </si>
  <si>
    <t>Inspections</t>
  </si>
  <si>
    <t>Other Protection</t>
  </si>
  <si>
    <t>* Memo Only</t>
  </si>
  <si>
    <t>Maintenance of Highways, Streets, Bridges, and Sidewalks</t>
  </si>
  <si>
    <t>Sanitation and Waste Removal</t>
  </si>
  <si>
    <t>Maintenance of General Buildings and Grounds</t>
  </si>
  <si>
    <t>State Expenditures Made on Behalf of the Local Government</t>
  </si>
  <si>
    <t>Health</t>
  </si>
  <si>
    <t>Tax Relief for the Elderly/Handicapped</t>
  </si>
  <si>
    <t>Instruction</t>
  </si>
  <si>
    <t>Administration, Attendance and Health</t>
  </si>
  <si>
    <t>Pupil Transportation Services</t>
  </si>
  <si>
    <t>Operation and Maintenance Services</t>
  </si>
  <si>
    <t>School Food Services and Other Non-Instructional Operations</t>
  </si>
  <si>
    <t>Contributions to Community Colleges</t>
  </si>
  <si>
    <t>Total Education</t>
  </si>
  <si>
    <t>Parks and Recreation</t>
  </si>
  <si>
    <t>Cultural Enrichment</t>
  </si>
  <si>
    <t>Public Libraries</t>
  </si>
  <si>
    <t>Planning and Community Development</t>
  </si>
  <si>
    <t>Environmental Management</t>
  </si>
  <si>
    <t>Cooperative Extension Program</t>
  </si>
  <si>
    <t>Memo only</t>
  </si>
  <si>
    <t>S o u r c e s   o f   F u n d s</t>
  </si>
  <si>
    <t>A p p l i c a t i o n   o f   F u n d s</t>
  </si>
  <si>
    <t>Expenditures Made  on Behalf of the Local Government</t>
  </si>
  <si>
    <t xml:space="preserve">  State Grants</t>
  </si>
  <si>
    <t xml:space="preserve">  Federal Grants</t>
  </si>
  <si>
    <t xml:space="preserve">  Debt Proceeds</t>
  </si>
  <si>
    <t xml:space="preserve">  Interest Income</t>
  </si>
  <si>
    <t xml:space="preserve">  Sale of Property</t>
  </si>
  <si>
    <t>Transfers From General Government</t>
  </si>
  <si>
    <t>Payments From Other Governments</t>
  </si>
  <si>
    <t xml:space="preserve"> Other Sources</t>
  </si>
  <si>
    <t xml:space="preserve"> Total Sources</t>
  </si>
  <si>
    <t xml:space="preserve">  Education</t>
  </si>
  <si>
    <t xml:space="preserve"> Streets, Roads, and Bridges</t>
  </si>
  <si>
    <t xml:space="preserve"> Other General Government</t>
  </si>
  <si>
    <t xml:space="preserve"> Transfers to Other Funds</t>
  </si>
  <si>
    <t>Payments to Other Governments</t>
  </si>
  <si>
    <t xml:space="preserve"> Total Applications</t>
  </si>
  <si>
    <t>State/Federal</t>
  </si>
  <si>
    <t>Application  of  Funds</t>
  </si>
  <si>
    <t>Sources of Funds</t>
  </si>
  <si>
    <t>Redemption of Debt</t>
  </si>
  <si>
    <t>Debt Interest Costs</t>
  </si>
  <si>
    <t>Direct Sources</t>
  </si>
  <si>
    <t xml:space="preserve"> Transfers From Other Funds</t>
  </si>
  <si>
    <t xml:space="preserve">  Total</t>
  </si>
  <si>
    <t>Transfers to General Government</t>
  </si>
  <si>
    <t xml:space="preserve">  Other</t>
  </si>
  <si>
    <t>Payments to Other Local Governments for Enterprise Activities</t>
  </si>
  <si>
    <t>Payments To Enterprise Type Authorities</t>
  </si>
  <si>
    <t>Local Government Enterprise Expenses</t>
  </si>
  <si>
    <t xml:space="preserve"> General Operating and Interest</t>
  </si>
  <si>
    <t xml:space="preserve">  Capital</t>
  </si>
  <si>
    <t xml:space="preserve">  User Charges</t>
  </si>
  <si>
    <t>Net Transfers (To) From General Government Funds</t>
  </si>
  <si>
    <t xml:space="preserve"> From Other Local Governments</t>
  </si>
  <si>
    <t xml:space="preserve"> From the Commonwealth</t>
  </si>
  <si>
    <t xml:space="preserve"> Miscellaneous Revenue</t>
  </si>
  <si>
    <t xml:space="preserve"> Funds Available for Operations</t>
  </si>
  <si>
    <t>General Operating Expenses</t>
  </si>
  <si>
    <t xml:space="preserve">  Depreciation</t>
  </si>
  <si>
    <t xml:space="preserve"> Debt Interest Expenses</t>
  </si>
  <si>
    <t xml:space="preserve"> Other Expenses</t>
  </si>
  <si>
    <t xml:space="preserve"> Total Expenses</t>
  </si>
  <si>
    <t xml:space="preserve"> Funds Available After Expenses</t>
  </si>
  <si>
    <t xml:space="preserve">  No.</t>
  </si>
  <si>
    <t>G r o s s  D e b t</t>
  </si>
  <si>
    <t>Gross Debt by Function</t>
  </si>
  <si>
    <t>Balance of Net Debt</t>
  </si>
  <si>
    <t>Bond and Bond Issue Anticipation Loans</t>
  </si>
  <si>
    <t xml:space="preserve"> Literary Fund Loans</t>
  </si>
  <si>
    <t>Other Long-Term Obligations</t>
  </si>
  <si>
    <t xml:space="preserve"> Temporary Loans</t>
  </si>
  <si>
    <t>Streets, Roads, and Bridges</t>
  </si>
  <si>
    <t>Other General Government</t>
  </si>
  <si>
    <t xml:space="preserve"> Enterprise Activities</t>
  </si>
  <si>
    <t xml:space="preserve"> Funds Restricted</t>
  </si>
  <si>
    <t xml:space="preserve">  Amount</t>
  </si>
  <si>
    <t>Land Area Density 
(Square Miles)
2010</t>
  </si>
  <si>
    <t xml:space="preserve">    Locality</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</si>
  <si>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</si>
  <si>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</si>
  <si>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</si>
  <si>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</si>
  <si>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</si>
  <si>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</si>
  <si>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</si>
  <si>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</si>
  <si>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</si>
  <si>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</si>
  <si>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</si>
  <si>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</si>
  <si>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</si>
  <si>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</si>
  <si>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</si>
  <si>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</si>
  <si>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</si>
  <si>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</si>
  <si>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</si>
  <si>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</si>
  <si>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</si>
  <si>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</si>
  <si>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</si>
  <si>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</si>
  <si>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</si>
  <si>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</si>
  <si>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</si>
  <si>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</si>
  <si>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</si>
  <si>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</si>
  <si>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</si>
  <si>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</si>
  <si>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</si>
  <si>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</si>
  <si>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</si>
  <si>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</si>
  <si>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</si>
  <si>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</si>
  <si>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 xml:space="preserve">NOTES:  </t>
  </si>
  <si>
    <t>2) Towns are excluded from presentation in this exhibit due to a lack of available complete data.</t>
  </si>
  <si>
    <t xml:space="preserve">Bland  </t>
  </si>
  <si>
    <t>39</t>
  </si>
  <si>
    <t>40</t>
  </si>
  <si>
    <t>41</t>
  </si>
  <si>
    <t xml:space="preserve">Halifax </t>
  </si>
  <si>
    <t>42</t>
  </si>
  <si>
    <t>43</t>
  </si>
  <si>
    <t>44</t>
  </si>
  <si>
    <t>45</t>
  </si>
  <si>
    <t>46</t>
  </si>
  <si>
    <t>47</t>
  </si>
  <si>
    <t>48</t>
  </si>
  <si>
    <t>49</t>
  </si>
  <si>
    <t>50</t>
  </si>
  <si>
    <t>51</t>
  </si>
  <si>
    <t>52</t>
  </si>
  <si>
    <t>53</t>
  </si>
  <si>
    <t>54</t>
  </si>
  <si>
    <t>55</t>
  </si>
  <si>
    <t>56</t>
  </si>
  <si>
    <t>57</t>
  </si>
  <si>
    <t>58</t>
  </si>
  <si>
    <t>59</t>
  </si>
  <si>
    <t>60</t>
  </si>
  <si>
    <t>61</t>
  </si>
  <si>
    <t>62</t>
  </si>
  <si>
    <t xml:space="preserve">New Kent </t>
  </si>
  <si>
    <t>63</t>
  </si>
  <si>
    <t>64</t>
  </si>
  <si>
    <t>65</t>
  </si>
  <si>
    <t>66</t>
  </si>
  <si>
    <t>67</t>
  </si>
  <si>
    <t xml:space="preserve">Page  </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</si>
  <si>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</si>
  <si>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</si>
  <si>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</si>
  <si>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</si>
  <si>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</si>
  <si>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</si>
  <si>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</si>
  <si>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</si>
  <si>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</si>
  <si>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</si>
  <si>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</si>
  <si>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</si>
  <si>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</si>
  <si>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</si>
  <si>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</si>
  <si>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</si>
  <si>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</si>
  <si>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</si>
  <si>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</si>
  <si>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</si>
  <si>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</si>
  <si>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</si>
  <si>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</si>
  <si>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</si>
  <si>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</si>
  <si>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</si>
  <si>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</si>
  <si>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</si>
  <si>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 xml:space="preserve"> Revenue Capacity per Capita 
Rank Score
2017</t>
  </si>
  <si>
    <t>Composite Fiscal Stress Rank Score
2017</t>
  </si>
  <si>
    <t>This version of the Comparative Report has been modified to allow users to easily print and manipulate the data. The exhibits include the basic revenue and expenditure amounts.  The additional analysis data, such as per capita and percent of revenue, shown on the original report are not included in this modified version.  Please refer to the full version of the report for this additional analysis.</t>
  </si>
  <si>
    <t>May 1, 2020</t>
  </si>
  <si>
    <t>For the Fiscal Year Ended June 30, 2019</t>
  </si>
  <si>
    <t>Website link to the original report issued May 1, 2020</t>
  </si>
  <si>
    <t>Year Ended June 30, 2019</t>
  </si>
  <si>
    <t>For the Year Ended June 30, 2019</t>
  </si>
  <si>
    <t>Health and Human Services 
(Exhibit C-5)</t>
  </si>
  <si>
    <t>Behavioral Health and Developmental Services</t>
  </si>
  <si>
    <t>Population Estimates
2018</t>
  </si>
  <si>
    <t>Population Density
2018</t>
  </si>
  <si>
    <t>Unemployment Rate (%)
2019</t>
  </si>
  <si>
    <t>Average Daily Membership in Public Schools
2019</t>
  </si>
  <si>
    <t>Real Estate Tax Rate 
CY2018 or FY2019
(per $100 of Assessed Value)</t>
  </si>
  <si>
    <t>Total Real Estate Taxable Valuation 2018 (in millions)</t>
  </si>
  <si>
    <t>1)  For detailed explanation of information in this section, please see the Notes to this report, located in the "2019 Footnotes.docx" electronic file.</t>
  </si>
  <si>
    <r>
      <t>(</t>
    </r>
    <r>
      <rPr>
        <sz val="9"/>
        <color rgb="FFFF0000"/>
        <rFont val="Calibri"/>
        <family val="2"/>
      </rPr>
      <t>#</t>
    </r>
    <r>
      <rPr>
        <sz val="9"/>
        <rFont val="Calibri"/>
        <family val="2"/>
      </rPr>
      <t>) The City has not submitted its required financial reporting for inclusion in the 2019 report. An amended version of the 2019 report will be published at a later date to include the missing locality data.</t>
    </r>
  </si>
  <si>
    <r>
      <t>(</t>
    </r>
    <r>
      <rPr>
        <sz val="9"/>
        <color rgb="FFFF0000"/>
        <rFont val="Calibri"/>
        <family val="2"/>
      </rPr>
      <t>#</t>
    </r>
    <r>
      <rPr>
        <sz val="9"/>
        <rFont val="Calibri"/>
        <family val="2"/>
      </rPr>
      <t>) The County has not submitted its required financial reporting for inclusion in the 2019 report. An amended version of the 2019 report will be published at a later date to include the missing locality data.</t>
    </r>
  </si>
  <si>
    <t>As noted in the original 2019 report, and on Exhibit A in this file, the Cities of Hopewell, Norton and Petersburg, and the Counties of Lee, Prince Edward, and Wise did not provide their auditors the financial information in sufficient time to meet the statutory deadline for auditing their annual financial statements and submitting their comparative report transmittal data.  Accordingly, we have not included the data for these localities in this report.  These localities' data will be included in an amended version of the 2019 report that will be issued at a later date once the Auditor of Public Accounts has received and reviewed their data and audited financial reports.</t>
  </si>
  <si>
    <t>Income Support Benefits/Social Services</t>
  </si>
  <si>
    <t>CAPITAL PROJECTS FOR GENERAL GOVERNMENT-EXHIBIT D</t>
  </si>
  <si>
    <t>DEBT SERVICE FOR GENERAL GOVERNMENT-EXHIBIT E</t>
  </si>
  <si>
    <t>SUMMARY OF ENTERPRISE ACTIVITIES-EXHIBIT F</t>
  </si>
  <si>
    <t>Revenues From Direct Charges and Contributions
Contributions/Payments in Support of Operating Expenditures</t>
  </si>
  <si>
    <t>SUMMARY OF OUTSTANDING DEBT-EXHIBIT G</t>
  </si>
  <si>
    <t>Demographic and Tax Data- EXHIBIT H</t>
  </si>
  <si>
    <r>
      <t>COMMUNITY DEVELOPMENT EXPENDITURES BY ACTIVITY</t>
    </r>
    <r>
      <rPr>
        <sz val="10"/>
        <rFont val="Calibri"/>
        <family val="2"/>
      </rPr>
      <t>—</t>
    </r>
    <r>
      <rPr>
        <sz val="10"/>
        <rFont val="Calibri"/>
        <family val="2"/>
        <scheme val="minor"/>
      </rPr>
      <t>EXHIBIT C8</t>
    </r>
  </si>
  <si>
    <r>
      <t>PARKS, RECREATION AND CULTURAL EXPENDITURES BY ACTIVITY</t>
    </r>
    <r>
      <rPr>
        <sz val="10"/>
        <rFont val="Calibri"/>
        <family val="2"/>
      </rPr>
      <t>—</t>
    </r>
    <r>
      <rPr>
        <sz val="10"/>
        <rFont val="Calibri"/>
        <family val="2"/>
        <scheme val="minor"/>
      </rPr>
      <t>EXHIBIT C7</t>
    </r>
  </si>
  <si>
    <r>
      <t>EDUCATION EXPENDITURES BY ACTIVITY</t>
    </r>
    <r>
      <rPr>
        <sz val="10"/>
        <rFont val="Calibri"/>
        <family val="2"/>
      </rPr>
      <t>—</t>
    </r>
    <r>
      <rPr>
        <sz val="10"/>
        <rFont val="Calibri"/>
        <family val="2"/>
        <scheme val="minor"/>
      </rPr>
      <t>EXHIBIT C6</t>
    </r>
  </si>
  <si>
    <r>
      <t>HEALTH AND HUMAN SERVICES EXPENDITURES BY ACTIVITY</t>
    </r>
    <r>
      <rPr>
        <sz val="10"/>
        <rFont val="Calibri"/>
        <family val="2"/>
      </rPr>
      <t>—</t>
    </r>
    <r>
      <rPr>
        <sz val="10"/>
        <rFont val="Calibri"/>
        <family val="2"/>
        <scheme val="minor"/>
      </rPr>
      <t>EXHIBIT C5</t>
    </r>
  </si>
  <si>
    <r>
      <t>PUBLIC WORKS EXPENDITURES BY ACTIVITY</t>
    </r>
    <r>
      <rPr>
        <sz val="10"/>
        <rFont val="Calibri"/>
        <family val="2"/>
      </rPr>
      <t>—</t>
    </r>
    <r>
      <rPr>
        <sz val="10"/>
        <rFont val="Calibri"/>
        <family val="2"/>
        <scheme val="minor"/>
      </rPr>
      <t>EXHIBIT C4</t>
    </r>
  </si>
  <si>
    <r>
      <t>PUBLIC SAFETY EXPENDITURES BY ACTIVITY</t>
    </r>
    <r>
      <rPr>
        <sz val="10"/>
        <rFont val="Calibri"/>
        <family val="2"/>
      </rPr>
      <t>—</t>
    </r>
    <r>
      <rPr>
        <sz val="10"/>
        <rFont val="Calibri"/>
        <family val="2"/>
        <scheme val="minor"/>
      </rPr>
      <t>EXHIBIT C3</t>
    </r>
  </si>
  <si>
    <r>
      <t>JUDICIAL ADMINISTRATION EXPENDITURES BY ACTIVITY</t>
    </r>
    <r>
      <rPr>
        <sz val="10"/>
        <rFont val="Calibri"/>
        <family val="2"/>
      </rPr>
      <t>—</t>
    </r>
    <r>
      <rPr>
        <sz val="10"/>
        <rFont val="Calibri"/>
        <family val="2"/>
        <scheme val="minor"/>
      </rPr>
      <t>EXHIBIT C2</t>
    </r>
  </si>
  <si>
    <r>
      <t>GENERAL GOVERNMENT ADMINISTRATION EXPEDITURES BY ACTIVITY</t>
    </r>
    <r>
      <rPr>
        <sz val="10"/>
        <rFont val="Calibri"/>
        <family val="2"/>
      </rPr>
      <t>—</t>
    </r>
    <r>
      <rPr>
        <sz val="10"/>
        <rFont val="Calibri"/>
        <family val="2"/>
        <scheme val="minor"/>
      </rPr>
      <t>EXHIBIT C1</t>
    </r>
  </si>
  <si>
    <r>
      <t>SUMMARY OF MAINTENANCE AND OPERATIONS EXPENDITURES (by Function)</t>
    </r>
    <r>
      <rPr>
        <sz val="10"/>
        <rFont val="Calibri"/>
        <family val="2"/>
      </rPr>
      <t>—</t>
    </r>
    <r>
      <rPr>
        <sz val="10"/>
        <rFont val="Calibri"/>
        <family val="2"/>
        <scheme val="minor"/>
      </rPr>
      <t>EXHIBIT C</t>
    </r>
  </si>
  <si>
    <r>
      <t>LOCAL REVENUE</t>
    </r>
    <r>
      <rPr>
        <sz val="10"/>
        <rFont val="Calibri"/>
        <family val="2"/>
      </rPr>
      <t>—</t>
    </r>
    <r>
      <rPr>
        <sz val="10"/>
        <rFont val="Calibri"/>
        <family val="2"/>
        <scheme val="minor"/>
      </rPr>
      <t>EXHIBIT B2</t>
    </r>
  </si>
  <si>
    <r>
      <t>INTER-GOVERNMENTAL REVENUE</t>
    </r>
    <r>
      <rPr>
        <sz val="10"/>
        <rFont val="Calibri"/>
        <family val="2"/>
      </rPr>
      <t>—</t>
    </r>
    <r>
      <rPr>
        <sz val="10"/>
        <rFont val="Calibri"/>
        <family val="2"/>
        <scheme val="minor"/>
      </rPr>
      <t>EXHIBIT B1</t>
    </r>
  </si>
  <si>
    <r>
      <t>LOCAL REVENUE</t>
    </r>
    <r>
      <rPr>
        <sz val="10"/>
        <rFont val="Calibri"/>
        <family val="2"/>
      </rPr>
      <t>—</t>
    </r>
    <r>
      <rPr>
        <sz val="10"/>
        <rFont val="Calibri"/>
        <family val="2"/>
        <scheme val="minor"/>
      </rPr>
      <t>EXHIBIT B</t>
    </r>
  </si>
  <si>
    <t>GENERAL GOVERNMENT—EXHIBIT A</t>
  </si>
  <si>
    <t>Health and Human Services Expenditures by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</si>
</sst>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General_)"/>
    <numFmt numFmtId="165" formatCode="_(* #,##0_);_(* \(#,##0\);_(* &quot;-&quot;??_);_(@_)"/>
    <numFmt numFmtId="166" formatCode="_(&quot;$&quot;* #,##0_);_(&quot;$&quot;* \(#,##0\);_(&quot;$&quot;* &quot;-&quot;??_);_(@_)"/>
    <numFmt numFmtId="167" formatCode="General_);[Red]\-General_)"/>
    <numFmt numFmtId="168" formatCode="#,##0.0"/>
    <numFmt numFmtId="169" formatCode="0.0"/>
    <numFmt numFmtId="170" formatCode="0.000"/>
    <numFmt numFmtId="171" formatCode="_(* #,##0.0_);_(* \(#,##0.0\);_(* &quot;-&quot;??_);_(@_)"/>
    <numFmt numFmtId="172" formatCode="_(* #,##0.000_);_(* \(#,##0.000\);_(* &quot;-&quot;??_);_(@_)"/>
  </numFmts>
  <fonts count="27" x14ac:knownFonts="1">
    <font>
      <sz val="11"/>
      <color theme="1"/>
      <name val="Calibri"/>
      <family val="2"/>
      <scheme val="minor"/>
    </font>
    <font>
      <sz val="11"/>
      <color theme="1"/>
      <name val="Calibri"/>
      <family val="2"/>
      <scheme val="minor"/>
    </font>
    <font>
      <sz val="8"/>
      <name val="Helv"/>
    </font>
    <font>
      <b/>
      <sz val="12"/>
      <name val="Calibri"/>
      <family val="2"/>
      <scheme val="minor"/>
    </font>
    <font>
      <sz val="12"/>
      <name val="Calibri"/>
      <family val="2"/>
      <scheme val="minor"/>
    </font>
    <font>
      <u/>
      <sz val="8"/>
      <color theme="10"/>
      <name val="Helv"/>
    </font>
    <font>
      <sz val="12"/>
      <color theme="1"/>
      <name val="Calibri"/>
      <family val="2"/>
      <scheme val="minor"/>
    </font>
    <font>
      <b/>
      <u/>
      <sz val="12"/>
      <color theme="10"/>
      <name val="Calibri"/>
      <family val="2"/>
      <scheme val="minor"/>
    </font>
    <font>
      <sz val="10"/>
      <name val="Calibri"/>
      <family val="2"/>
      <scheme val="minor"/>
    </font>
    <font>
      <sz val="10"/>
      <name val="MS Serif"/>
      <family val="1"/>
    </font>
    <font>
      <b/>
      <sz val="9"/>
      <color rgb="FFFF0000"/>
      <name val="Calibri"/>
      <family val="2"/>
      <scheme val="minor"/>
    </font>
    <font>
      <b/>
      <sz val="10"/>
      <name val="Calibri"/>
      <family val="2"/>
      <scheme val="minor"/>
    </font>
    <font>
      <sz val="6"/>
      <name val="MS Serif"/>
      <family val="1"/>
    </font>
    <font>
      <u/>
      <sz val="10"/>
      <name val="Calibri"/>
      <family val="2"/>
      <scheme val="minor"/>
    </font>
    <font>
      <sz val="10"/>
      <name val="Arial"/>
      <family val="2"/>
    </font>
    <font>
      <i/>
      <sz val="10"/>
      <name val="Calibri"/>
      <family val="2"/>
      <scheme val="minor"/>
    </font>
    <font>
      <u/>
      <sz val="10"/>
      <color indexed="12"/>
      <name val="Arial"/>
      <family val="2"/>
    </font>
    <font>
      <vertAlign val="superscript"/>
      <sz val="10"/>
      <name val="Calibri"/>
      <family val="2"/>
      <scheme val="minor"/>
    </font>
    <font>
      <sz val="9"/>
      <name val="Calibri"/>
      <family val="2"/>
      <scheme val="minor"/>
    </font>
    <font>
      <sz val="10"/>
      <name val="Arial"/>
      <family val="2"/>
    </font>
    <font>
      <b/>
      <u/>
      <sz val="9"/>
      <color theme="10"/>
      <name val="Calibri"/>
      <family val="2"/>
      <scheme val="minor"/>
    </font>
    <font>
      <b/>
      <sz val="12"/>
      <color theme="1"/>
      <name val="Calibri"/>
      <family val="2"/>
      <scheme val="minor"/>
    </font>
    <font>
      <sz val="9"/>
      <name val="Calibri"/>
      <family val="2"/>
    </font>
    <font>
      <sz val="10"/>
      <color rgb="FFFF0000"/>
      <name val="Calibri"/>
      <family val="2"/>
      <scheme val="minor"/>
    </font>
    <font>
      <b/>
      <sz val="10"/>
      <color rgb="FFFF0000"/>
      <name val="Calibri"/>
      <family val="2"/>
      <scheme val="minor"/>
    </font>
    <font>
      <sz val="9"/>
      <color rgb="FFFF0000"/>
      <name val="Calibri"/>
      <family val="2"/>
    </font>
    <font>
      <sz val="10"/>
      <name val="Calibri"/>
      <family val="2"/>
    </font>
  </fonts>
  <fills count="2">
    <fill>
      <patternFill patternType="none"/>
    </fill>
    <fill>
      <patternFill patternType="gray125"/>
    </fill>
  </fills>
  <borders count="4">
    <border>
      <left/>
      <right/>
      <top/>
      <bottom/>
      <diagonal/>
    </border>
    <border>
      <left/>
      <right/>
      <top/>
      <bottom style="thin">
        <color indexed="8"/>
      </bottom>
      <diagonal/>
    </border>
    <border>
      <left/>
      <right/>
      <top/>
      <bottom style="thin">
        <color indexed="64"/>
      </bottom>
      <diagonal/>
    </border>
    <border>
      <left/>
      <right/>
      <top style="thin">
        <color indexed="8"/>
      </top>
      <bottom style="thin">
        <color indexed="8"/>
      </bottom>
      <diagonal/>
    </border>
  </borders>
  <cellStyleXfs count="16">
    <xf numFmtId="0" fontId="0" fillId="0" borderId="0"/>
    <xf numFmtId="164" fontId="2" fillId="0" borderId="0"/>
    <xf numFmtId="164" fontId="5" fillId="0" borderId="0" applyNumberFormat="0" applyFill="0" applyBorder="0" applyAlignment="0" applyProtection="0"/>
    <xf numFmtId="164" fontId="2" fillId="0" borderId="0"/>
    <xf numFmtId="0" fontId="1" fillId="0" borderId="0"/>
    <xf numFmtId="43" fontId="9" fillId="0" borderId="0" applyFont="0" applyFill="0" applyBorder="0" applyAlignment="0" applyProtection="0"/>
    <xf numFmtId="44" fontId="9" fillId="0" borderId="0" applyFont="0" applyFill="0" applyBorder="0" applyAlignment="0" applyProtection="0"/>
    <xf numFmtId="167" fontId="2" fillId="0" borderId="0"/>
    <xf numFmtId="44" fontId="12" fillId="0" borderId="0" applyFont="0" applyFill="0" applyBorder="0" applyAlignment="0" applyProtection="0"/>
    <xf numFmtId="43" fontId="12" fillId="0" borderId="0" applyFont="0" applyFill="0" applyBorder="0" applyAlignment="0" applyProtection="0"/>
    <xf numFmtId="0" fontId="14" fillId="0" borderId="0"/>
    <xf numFmtId="43" fontId="14" fillId="0" borderId="0" applyFont="0" applyFill="0" applyBorder="0" applyAlignment="0" applyProtection="0"/>
    <xf numFmtId="0" fontId="16" fillId="0" borderId="0" applyNumberFormat="0" applyFill="0" applyBorder="0" applyAlignment="0" applyProtection="0">
      <alignment vertical="top"/>
      <protection locked="0"/>
    </xf>
    <xf numFmtId="43" fontId="9" fillId="0" borderId="0" applyFont="0" applyFill="0" applyBorder="0" applyAlignment="0" applyProtection="0"/>
    <xf numFmtId="0" fontId="19" fillId="0" borderId="0"/>
    <xf numFmtId="43" fontId="19" fillId="0" borderId="0" applyFont="0" applyFill="0" applyBorder="0" applyAlignment="0" applyProtection="0"/>
  </cellStyleXfs>
  <cellXfs count="227">
    <xf numFmtId="0" fontId="0" fillId="0" borderId="0" xfId="0"/>
    <xf numFmtId="164" fontId="3" fillId="0" borderId="0" xfId="1" quotePrefix="1" applyFont="1" applyAlignment="1">
      <alignment horizontal="left"/>
    </xf>
    <xf numFmtId="164" fontId="4" fillId="0" borderId="0" xfId="1" applyFont="1"/>
    <xf numFmtId="164" fontId="4" fillId="0" borderId="0" xfId="1" quotePrefix="1" applyFont="1" applyAlignment="1">
      <alignment horizontal="left"/>
    </xf>
    <xf numFmtId="164" fontId="4" fillId="0" borderId="0" xfId="3" quotePrefix="1" applyFont="1" applyAlignment="1">
      <alignment horizontal="left"/>
    </xf>
    <xf numFmtId="164" fontId="4" fillId="0" borderId="0" xfId="3" applyFont="1"/>
    <xf numFmtId="0" fontId="6" fillId="0" borderId="0" xfId="4" applyFont="1"/>
    <xf numFmtId="0" fontId="1" fillId="0" borderId="0" xfId="4" applyFont="1"/>
    <xf numFmtId="164" fontId="4" fillId="0" borderId="0" xfId="1" quotePrefix="1" applyFont="1"/>
    <xf numFmtId="164" fontId="4" fillId="0" borderId="0" xfId="1" quotePrefix="1" applyFont="1" applyAlignment="1">
      <alignment vertical="center" wrapText="1"/>
    </xf>
    <xf numFmtId="164" fontId="8" fillId="0" borderId="0" xfId="1" applyFont="1"/>
    <xf numFmtId="164" fontId="8" fillId="0" borderId="0" xfId="1" applyFont="1" applyFill="1" applyAlignment="1" applyProtection="1"/>
    <xf numFmtId="164" fontId="8" fillId="0" borderId="0" xfId="1" applyFont="1" applyFill="1" applyAlignment="1" applyProtection="1">
      <alignment horizontal="right"/>
    </xf>
    <xf numFmtId="164" fontId="8" fillId="0" borderId="0" xfId="1" quotePrefix="1" applyFont="1" applyAlignment="1">
      <alignment horizontal="left"/>
    </xf>
    <xf numFmtId="164" fontId="8" fillId="0" borderId="0" xfId="1" quotePrefix="1" applyFont="1" applyFill="1" applyAlignment="1" applyProtection="1">
      <alignment horizontal="left"/>
    </xf>
    <xf numFmtId="164" fontId="8" fillId="0" borderId="0" xfId="1" applyFont="1" applyFill="1" applyBorder="1" applyAlignment="1" applyProtection="1">
      <alignment horizontal="centerContinuous"/>
    </xf>
    <xf numFmtId="164" fontId="8" fillId="0" borderId="1" xfId="1" applyFont="1" applyFill="1" applyBorder="1" applyAlignment="1" applyProtection="1">
      <alignment horizontal="centerContinuous"/>
    </xf>
    <xf numFmtId="164" fontId="8" fillId="0" borderId="0" xfId="1" applyFont="1" applyFill="1" applyAlignment="1" applyProtection="1">
      <alignment horizontal="center"/>
    </xf>
    <xf numFmtId="164" fontId="8" fillId="0" borderId="2" xfId="1" applyFont="1" applyFill="1" applyBorder="1" applyAlignment="1" applyProtection="1">
      <alignment horizontal="centerContinuous"/>
    </xf>
    <xf numFmtId="164" fontId="8" fillId="0" borderId="2" xfId="1" applyFont="1" applyFill="1" applyBorder="1" applyAlignment="1" applyProtection="1">
      <alignment horizontal="centerContinuous" wrapText="1"/>
    </xf>
    <xf numFmtId="164" fontId="8" fillId="0" borderId="1" xfId="1" applyFont="1" applyFill="1" applyBorder="1" applyAlignment="1" applyProtection="1">
      <alignment horizontal="centerContinuous" wrapText="1"/>
    </xf>
    <xf numFmtId="164" fontId="8" fillId="0" borderId="1" xfId="1" applyFont="1" applyFill="1" applyBorder="1" applyAlignment="1" applyProtection="1"/>
    <xf numFmtId="165" fontId="8" fillId="0" borderId="0" xfId="5" applyNumberFormat="1" applyFont="1" applyFill="1" applyAlignment="1" applyProtection="1"/>
    <xf numFmtId="165" fontId="10" fillId="0" borderId="0" xfId="5" applyNumberFormat="1" applyFont="1" applyFill="1" applyAlignment="1" applyProtection="1">
      <alignment horizontal="center"/>
    </xf>
    <xf numFmtId="164" fontId="8" fillId="0" borderId="2" xfId="1" applyFont="1" applyFill="1" applyBorder="1" applyAlignment="1" applyProtection="1"/>
    <xf numFmtId="165" fontId="8" fillId="0" borderId="2" xfId="5" applyNumberFormat="1" applyFont="1" applyFill="1" applyBorder="1" applyAlignment="1" applyProtection="1"/>
    <xf numFmtId="165" fontId="8" fillId="0" borderId="0" xfId="5" applyNumberFormat="1" applyFont="1" applyFill="1" applyBorder="1" applyAlignment="1" applyProtection="1"/>
    <xf numFmtId="166" fontId="8" fillId="0" borderId="2" xfId="6" applyNumberFormat="1" applyFont="1" applyFill="1" applyBorder="1" applyAlignment="1" applyProtection="1"/>
    <xf numFmtId="164" fontId="11" fillId="0" borderId="0" xfId="1" applyFont="1" applyFill="1" applyAlignment="1" applyProtection="1"/>
    <xf numFmtId="164" fontId="11" fillId="0" borderId="0" xfId="1" applyFont="1"/>
    <xf numFmtId="167" fontId="8" fillId="0" borderId="0" xfId="7" applyFont="1" applyAlignment="1" applyProtection="1">
      <alignment vertical="center"/>
    </xf>
    <xf numFmtId="167" fontId="8" fillId="0" borderId="0" xfId="7" applyFont="1" applyProtection="1"/>
    <xf numFmtId="167" fontId="8" fillId="0" borderId="0" xfId="7" applyFont="1"/>
    <xf numFmtId="167" fontId="8" fillId="0" borderId="0" xfId="7" applyFont="1" applyAlignment="1" applyProtection="1">
      <alignment horizontal="right"/>
    </xf>
    <xf numFmtId="167" fontId="8" fillId="0" borderId="0" xfId="7" applyFont="1" applyAlignment="1" applyProtection="1">
      <alignment horizontal="left"/>
    </xf>
    <xf numFmtId="167" fontId="8" fillId="0" borderId="0" xfId="7" applyFont="1" applyAlignment="1" applyProtection="1"/>
    <xf numFmtId="37" fontId="8" fillId="0" borderId="0" xfId="7" quotePrefix="1" applyNumberFormat="1" applyFont="1" applyAlignment="1" applyProtection="1">
      <alignment horizontal="left"/>
    </xf>
    <xf numFmtId="167" fontId="8" fillId="0" borderId="0" xfId="7" quotePrefix="1" applyFont="1" applyAlignment="1" applyProtection="1">
      <alignment horizontal="left"/>
    </xf>
    <xf numFmtId="167" fontId="8" fillId="0" borderId="0" xfId="7" applyFont="1" applyFill="1" applyAlignment="1" applyProtection="1">
      <alignment horizontal="center"/>
    </xf>
    <xf numFmtId="167" fontId="8" fillId="0" borderId="0" xfId="7" applyFont="1" applyFill="1" applyBorder="1" applyAlignment="1" applyProtection="1">
      <alignment horizontal="center"/>
    </xf>
    <xf numFmtId="167" fontId="8" fillId="0" borderId="0" xfId="7" quotePrefix="1" applyFont="1" applyFill="1" applyAlignment="1" applyProtection="1">
      <alignment horizontal="center"/>
    </xf>
    <xf numFmtId="167" fontId="8" fillId="0" borderId="0" xfId="7" applyFont="1" applyFill="1" applyProtection="1"/>
    <xf numFmtId="167" fontId="8" fillId="0" borderId="0" xfId="7" applyFont="1" applyFill="1" applyBorder="1" applyProtection="1"/>
    <xf numFmtId="167" fontId="8" fillId="0" borderId="0" xfId="7" applyFont="1" applyBorder="1" applyAlignment="1" applyProtection="1">
      <alignment horizontal="center"/>
    </xf>
    <xf numFmtId="167" fontId="8" fillId="0" borderId="1" xfId="7" applyFont="1" applyBorder="1" applyAlignment="1" applyProtection="1">
      <alignment horizontal="centerContinuous"/>
    </xf>
    <xf numFmtId="167" fontId="8" fillId="0" borderId="0" xfId="7" applyFont="1" applyFill="1" applyBorder="1" applyAlignment="1" applyProtection="1">
      <alignment horizontal="center" wrapText="1"/>
    </xf>
    <xf numFmtId="167" fontId="8" fillId="0" borderId="1" xfId="7" applyFont="1" applyBorder="1" applyAlignment="1" applyProtection="1">
      <alignment horizontal="center" wrapText="1"/>
    </xf>
    <xf numFmtId="167" fontId="8" fillId="0" borderId="1" xfId="7" quotePrefix="1" applyFont="1" applyFill="1" applyBorder="1" applyAlignment="1" applyProtection="1">
      <alignment horizontal="center" wrapText="1"/>
    </xf>
    <xf numFmtId="167" fontId="8" fillId="0" borderId="1" xfId="7" applyFont="1" applyFill="1" applyBorder="1" applyAlignment="1" applyProtection="1">
      <alignment horizontal="center" wrapText="1"/>
    </xf>
    <xf numFmtId="167" fontId="8" fillId="0" borderId="0" xfId="7" applyFont="1" applyAlignment="1">
      <alignment wrapText="1"/>
    </xf>
    <xf numFmtId="167" fontId="8" fillId="0" borderId="0" xfId="7" applyFont="1" applyFill="1" applyAlignment="1" applyProtection="1"/>
    <xf numFmtId="166" fontId="8" fillId="0" borderId="0" xfId="8" applyNumberFormat="1" applyFont="1" applyAlignment="1" applyProtection="1"/>
    <xf numFmtId="165" fontId="8" fillId="0" borderId="0" xfId="9" applyNumberFormat="1" applyFont="1" applyAlignment="1" applyProtection="1"/>
    <xf numFmtId="167" fontId="8" fillId="0" borderId="2" xfId="7" applyFont="1" applyBorder="1" applyAlignment="1" applyProtection="1"/>
    <xf numFmtId="165" fontId="8" fillId="0" borderId="2" xfId="9" applyNumberFormat="1" applyFont="1" applyBorder="1" applyAlignment="1" applyProtection="1"/>
    <xf numFmtId="167" fontId="8" fillId="0" borderId="0" xfId="7" applyFont="1" applyAlignment="1" applyProtection="1">
      <alignment horizontal="center"/>
    </xf>
    <xf numFmtId="166" fontId="8" fillId="0" borderId="2" xfId="8" applyNumberFormat="1" applyFont="1" applyBorder="1" applyAlignment="1" applyProtection="1"/>
    <xf numFmtId="167" fontId="8" fillId="0" borderId="0" xfId="7" applyFont="1" applyAlignment="1"/>
    <xf numFmtId="167" fontId="8" fillId="0" borderId="0" xfId="7" applyFont="1" applyAlignment="1">
      <alignment horizontal="centerContinuous"/>
    </xf>
    <xf numFmtId="167" fontId="8" fillId="0" borderId="0" xfId="7" applyFont="1" applyAlignment="1" applyProtection="1">
      <alignment horizontal="centerContinuous"/>
    </xf>
    <xf numFmtId="167" fontId="8" fillId="0" borderId="0" xfId="7" applyFont="1" applyBorder="1" applyAlignment="1" applyProtection="1">
      <alignment horizontal="centerContinuous"/>
    </xf>
    <xf numFmtId="167" fontId="8" fillId="0" borderId="2" xfId="7" applyFont="1" applyBorder="1" applyAlignment="1" applyProtection="1">
      <alignment horizontal="centerContinuous"/>
    </xf>
    <xf numFmtId="167" fontId="8" fillId="0" borderId="1" xfId="7" quotePrefix="1" applyFont="1" applyBorder="1" applyAlignment="1" applyProtection="1">
      <alignment horizontal="center" wrapText="1"/>
    </xf>
    <xf numFmtId="167" fontId="8" fillId="0" borderId="0" xfId="7" quotePrefix="1" applyFont="1" applyAlignment="1" applyProtection="1">
      <alignment horizontal="center"/>
    </xf>
    <xf numFmtId="167" fontId="13" fillId="0" borderId="2" xfId="7" applyFont="1" applyBorder="1" applyAlignment="1" applyProtection="1">
      <alignment horizontal="centerContinuous"/>
    </xf>
    <xf numFmtId="37" fontId="8" fillId="0" borderId="0" xfId="7" applyNumberFormat="1" applyFont="1" applyAlignment="1" applyProtection="1"/>
    <xf numFmtId="167" fontId="8" fillId="0" borderId="0" xfId="7" applyFont="1" applyBorder="1"/>
    <xf numFmtId="167" fontId="8" fillId="0" borderId="0" xfId="7" applyFont="1" applyBorder="1" applyAlignment="1" applyProtection="1"/>
    <xf numFmtId="165" fontId="8" fillId="0" borderId="0" xfId="9" applyNumberFormat="1" applyFont="1" applyBorder="1" applyAlignment="1" applyProtection="1"/>
    <xf numFmtId="165" fontId="8" fillId="0" borderId="0" xfId="9" applyNumberFormat="1" applyFont="1" applyFill="1" applyAlignment="1" applyProtection="1"/>
    <xf numFmtId="167" fontId="8" fillId="0" borderId="0" xfId="7" applyFont="1" applyFill="1"/>
    <xf numFmtId="0" fontId="8" fillId="0" borderId="0" xfId="7" quotePrefix="1" applyNumberFormat="1" applyFont="1" applyAlignment="1" applyProtection="1">
      <alignment horizontal="left"/>
    </xf>
    <xf numFmtId="167" fontId="8" fillId="0" borderId="0" xfId="7" quotePrefix="1" applyFont="1" applyAlignment="1" applyProtection="1">
      <alignment horizontal="right"/>
    </xf>
    <xf numFmtId="167" fontId="8" fillId="0" borderId="2" xfId="7" applyFont="1" applyBorder="1" applyAlignment="1" applyProtection="1">
      <alignment horizontal="centerContinuous" wrapText="1"/>
    </xf>
    <xf numFmtId="167" fontId="8" fillId="0" borderId="1" xfId="7" applyFont="1" applyBorder="1" applyAlignment="1" applyProtection="1">
      <alignment horizontal="centerContinuous" wrapText="1"/>
    </xf>
    <xf numFmtId="167" fontId="8" fillId="0" borderId="0" xfId="7" quotePrefix="1" applyFont="1" applyAlignment="1">
      <alignment horizontal="left"/>
    </xf>
    <xf numFmtId="167" fontId="8" fillId="0" borderId="2" xfId="7" applyFont="1" applyFill="1" applyBorder="1" applyAlignment="1" applyProtection="1"/>
    <xf numFmtId="164" fontId="8" fillId="0" borderId="0" xfId="1" applyFont="1" applyAlignment="1" applyProtection="1">
      <alignment vertical="center"/>
    </xf>
    <xf numFmtId="164" fontId="8" fillId="0" borderId="0" xfId="1" applyFont="1" applyAlignment="1" applyProtection="1"/>
    <xf numFmtId="164" fontId="8" fillId="0" borderId="0" xfId="1" applyFont="1" applyProtection="1"/>
    <xf numFmtId="164" fontId="8" fillId="0" borderId="0" xfId="1" applyFont="1" applyAlignment="1" applyProtection="1">
      <alignment horizontal="right"/>
    </xf>
    <xf numFmtId="164" fontId="8" fillId="0" borderId="0" xfId="1" applyFont="1" applyAlignment="1" applyProtection="1">
      <alignment horizontal="left"/>
    </xf>
    <xf numFmtId="37" fontId="8" fillId="0" borderId="0" xfId="1" quotePrefix="1" applyNumberFormat="1" applyFont="1" applyAlignment="1" applyProtection="1">
      <alignment horizontal="left"/>
    </xf>
    <xf numFmtId="164" fontId="8" fillId="0" borderId="0" xfId="1" quotePrefix="1" applyFont="1" applyAlignment="1" applyProtection="1">
      <alignment horizontal="right"/>
    </xf>
    <xf numFmtId="164" fontId="8" fillId="0" borderId="0" xfId="1" applyFont="1" applyBorder="1" applyAlignment="1" applyProtection="1">
      <alignment horizontal="centerContinuous"/>
    </xf>
    <xf numFmtId="164" fontId="8" fillId="0" borderId="0" xfId="1" applyFont="1" applyBorder="1" applyAlignment="1" applyProtection="1"/>
    <xf numFmtId="164" fontId="8" fillId="0" borderId="1" xfId="1" applyFont="1" applyBorder="1" applyAlignment="1" applyProtection="1">
      <alignment horizontal="centerContinuous"/>
    </xf>
    <xf numFmtId="164" fontId="8" fillId="0" borderId="1" xfId="1" applyFont="1" applyBorder="1" applyAlignment="1" applyProtection="1">
      <alignment horizontal="center" wrapText="1"/>
    </xf>
    <xf numFmtId="164" fontId="8" fillId="0" borderId="1" xfId="1" quotePrefix="1" applyFont="1" applyBorder="1" applyAlignment="1" applyProtection="1">
      <alignment horizontal="center" wrapText="1"/>
    </xf>
    <xf numFmtId="164" fontId="8" fillId="0" borderId="0" xfId="1" applyFont="1" applyAlignment="1">
      <alignment wrapText="1"/>
    </xf>
    <xf numFmtId="164" fontId="8" fillId="0" borderId="2" xfId="1" applyFont="1" applyBorder="1" applyAlignment="1" applyProtection="1"/>
    <xf numFmtId="164" fontId="8" fillId="0" borderId="0" xfId="1" applyFont="1" applyAlignment="1" applyProtection="1">
      <alignment horizontal="center"/>
    </xf>
    <xf numFmtId="164" fontId="8" fillId="0" borderId="1" xfId="1" applyFont="1" applyBorder="1" applyAlignment="1" applyProtection="1">
      <alignment horizontal="centerContinuous" wrapText="1"/>
    </xf>
    <xf numFmtId="37" fontId="8" fillId="0" borderId="0" xfId="1" applyNumberFormat="1" applyFont="1" applyAlignment="1" applyProtection="1"/>
    <xf numFmtId="0" fontId="8" fillId="0" borderId="0" xfId="1" quotePrefix="1" applyNumberFormat="1" applyFont="1" applyAlignment="1" applyProtection="1">
      <alignment horizontal="left"/>
    </xf>
    <xf numFmtId="164" fontId="13" fillId="0" borderId="0" xfId="1" applyFont="1" applyAlignment="1" applyProtection="1"/>
    <xf numFmtId="164" fontId="8" fillId="0" borderId="0" xfId="1" applyFont="1" applyBorder="1" applyProtection="1"/>
    <xf numFmtId="37" fontId="8" fillId="0" borderId="0" xfId="1" applyNumberFormat="1" applyFont="1" applyProtection="1"/>
    <xf numFmtId="164" fontId="8" fillId="0" borderId="0" xfId="1" applyFont="1" applyBorder="1" applyAlignment="1" applyProtection="1">
      <alignment horizontal="center"/>
    </xf>
    <xf numFmtId="166" fontId="8" fillId="0" borderId="0" xfId="8" applyNumberFormat="1" applyFont="1" applyBorder="1" applyAlignment="1" applyProtection="1"/>
    <xf numFmtId="164" fontId="8" fillId="0" borderId="0" xfId="1" quotePrefix="1" applyFont="1" applyAlignment="1" applyProtection="1">
      <alignment horizontal="left"/>
    </xf>
    <xf numFmtId="164" fontId="8" fillId="0" borderId="0" xfId="1" applyFont="1" applyBorder="1"/>
    <xf numFmtId="164" fontId="8" fillId="0" borderId="0" xfId="1" applyFont="1" applyFill="1" applyBorder="1" applyAlignment="1" applyProtection="1">
      <alignment horizontal="center"/>
    </xf>
    <xf numFmtId="164" fontId="8" fillId="0" borderId="2" xfId="1" applyFont="1" applyFill="1" applyBorder="1" applyAlignment="1" applyProtection="1">
      <alignment horizontal="center"/>
    </xf>
    <xf numFmtId="164" fontId="8" fillId="0" borderId="0" xfId="1" applyFont="1" applyFill="1"/>
    <xf numFmtId="0" fontId="8" fillId="0" borderId="0" xfId="1" applyNumberFormat="1" applyFont="1" applyBorder="1" applyAlignment="1" applyProtection="1">
      <alignment horizontal="center" wrapText="1"/>
    </xf>
    <xf numFmtId="164" fontId="8" fillId="0" borderId="2" xfId="1" applyFont="1" applyBorder="1" applyAlignment="1" applyProtection="1">
      <alignment horizontal="centerContinuous"/>
    </xf>
    <xf numFmtId="164" fontId="8" fillId="0" borderId="1" xfId="1" applyFont="1" applyBorder="1" applyAlignment="1" applyProtection="1">
      <alignment horizontal="center"/>
    </xf>
    <xf numFmtId="166" fontId="8" fillId="0" borderId="1" xfId="8" applyNumberFormat="1" applyFont="1" applyBorder="1" applyAlignment="1" applyProtection="1"/>
    <xf numFmtId="37" fontId="8" fillId="0" borderId="0" xfId="1" applyNumberFormat="1" applyFont="1" applyFill="1" applyAlignment="1" applyProtection="1"/>
    <xf numFmtId="164" fontId="8" fillId="0" borderId="0" xfId="1" quotePrefix="1" applyFont="1" applyAlignment="1" applyProtection="1">
      <alignment horizontal="right" vertical="center"/>
    </xf>
    <xf numFmtId="0" fontId="8" fillId="0" borderId="0" xfId="1" quotePrefix="1" applyNumberFormat="1" applyFont="1" applyFill="1" applyAlignment="1" applyProtection="1">
      <alignment horizontal="left"/>
    </xf>
    <xf numFmtId="164" fontId="8" fillId="0" borderId="0" xfId="1" applyFont="1" applyFill="1" applyAlignment="1" applyProtection="1">
      <alignment horizontal="left"/>
    </xf>
    <xf numFmtId="165" fontId="8" fillId="0" borderId="0" xfId="5" applyNumberFormat="1" applyFont="1" applyAlignment="1" applyProtection="1"/>
    <xf numFmtId="165" fontId="8" fillId="0" borderId="2" xfId="5" applyNumberFormat="1" applyFont="1" applyBorder="1" applyAlignment="1" applyProtection="1"/>
    <xf numFmtId="166" fontId="8" fillId="0" borderId="2" xfId="6" applyNumberFormat="1" applyFont="1" applyBorder="1" applyAlignment="1" applyProtection="1"/>
    <xf numFmtId="165" fontId="8" fillId="0" borderId="0" xfId="5" applyNumberFormat="1" applyFont="1" applyBorder="1" applyAlignment="1" applyProtection="1"/>
    <xf numFmtId="164" fontId="8" fillId="0" borderId="0" xfId="1" applyFont="1" applyFill="1" applyBorder="1" applyAlignment="1" applyProtection="1"/>
    <xf numFmtId="37" fontId="8" fillId="0" borderId="0" xfId="1" applyNumberFormat="1" applyFont="1" applyFill="1" applyBorder="1" applyAlignment="1" applyProtection="1"/>
    <xf numFmtId="164" fontId="8" fillId="0" borderId="0" xfId="1" quotePrefix="1" applyFont="1" applyFill="1" applyAlignment="1" applyProtection="1">
      <alignment horizontal="right"/>
    </xf>
    <xf numFmtId="164" fontId="8" fillId="0" borderId="0" xfId="1" quotePrefix="1" applyFont="1" applyFill="1" applyAlignment="1" applyProtection="1">
      <alignment horizontal="center"/>
    </xf>
    <xf numFmtId="14" fontId="8" fillId="0" borderId="1" xfId="1" quotePrefix="1" applyNumberFormat="1" applyFont="1" applyFill="1" applyBorder="1" applyAlignment="1" applyProtection="1">
      <alignment horizontal="center" wrapText="1"/>
    </xf>
    <xf numFmtId="166" fontId="8" fillId="0" borderId="0" xfId="8" applyNumberFormat="1" applyFont="1" applyFill="1" applyAlignment="1" applyProtection="1"/>
    <xf numFmtId="165" fontId="8" fillId="0" borderId="2" xfId="9" applyNumberFormat="1" applyFont="1" applyFill="1" applyBorder="1" applyAlignment="1" applyProtection="1"/>
    <xf numFmtId="166" fontId="8" fillId="0" borderId="1" xfId="8" applyNumberFormat="1" applyFont="1" applyFill="1" applyBorder="1" applyAlignment="1" applyProtection="1"/>
    <xf numFmtId="165" fontId="8" fillId="0" borderId="0" xfId="9" applyNumberFormat="1" applyFont="1" applyFill="1" applyBorder="1" applyAlignment="1" applyProtection="1"/>
    <xf numFmtId="164" fontId="8" fillId="0" borderId="0" xfId="1" quotePrefix="1" applyFont="1" applyFill="1" applyAlignment="1" applyProtection="1">
      <alignment horizontal="right" vertical="center"/>
    </xf>
    <xf numFmtId="0" fontId="8" fillId="0" borderId="0" xfId="1" applyNumberFormat="1" applyFont="1" applyFill="1" applyAlignment="1" applyProtection="1"/>
    <xf numFmtId="164" fontId="8" fillId="0" borderId="0" xfId="1" applyFont="1" applyFill="1" applyAlignment="1" applyProtection="1">
      <alignment horizontal="centerContinuous" wrapText="1"/>
    </xf>
    <xf numFmtId="164" fontId="8" fillId="0" borderId="0" xfId="1" applyFont="1" applyFill="1" applyAlignment="1" applyProtection="1">
      <alignment horizontal="centerContinuous"/>
    </xf>
    <xf numFmtId="164" fontId="8" fillId="0" borderId="0" xfId="1" applyFont="1" applyAlignment="1">
      <alignment horizontal="center"/>
    </xf>
    <xf numFmtId="164" fontId="8" fillId="0" borderId="2" xfId="1" applyFont="1" applyFill="1" applyBorder="1" applyAlignment="1" applyProtection="1">
      <alignment horizontal="center" wrapText="1"/>
    </xf>
    <xf numFmtId="164" fontId="8" fillId="0" borderId="2" xfId="1" quotePrefix="1" applyFont="1" applyFill="1" applyBorder="1" applyAlignment="1" applyProtection="1">
      <alignment horizontal="center" wrapText="1"/>
    </xf>
    <xf numFmtId="165" fontId="8" fillId="0" borderId="0" xfId="13" applyNumberFormat="1" applyFont="1" applyFill="1" applyAlignment="1" applyProtection="1">
      <alignment vertical="center"/>
    </xf>
    <xf numFmtId="165" fontId="8" fillId="0" borderId="0" xfId="13" applyNumberFormat="1" applyFont="1" applyFill="1" applyBorder="1" applyAlignment="1" applyProtection="1">
      <alignment vertical="center"/>
    </xf>
    <xf numFmtId="164" fontId="4" fillId="0" borderId="0" xfId="1" quotePrefix="1" applyFont="1" applyAlignment="1">
      <alignment horizontal="left" vertical="center" wrapText="1"/>
    </xf>
    <xf numFmtId="0" fontId="4" fillId="0" borderId="0" xfId="0" quotePrefix="1" applyFont="1" applyAlignment="1"/>
    <xf numFmtId="164" fontId="20" fillId="0" borderId="0" xfId="2" quotePrefix="1" applyFont="1" applyAlignment="1"/>
    <xf numFmtId="0" fontId="4" fillId="0" borderId="0" xfId="0" applyFont="1"/>
    <xf numFmtId="0" fontId="8" fillId="0" borderId="0" xfId="10" applyFont="1" applyFill="1" applyBorder="1" applyAlignment="1">
      <alignment horizontal="left" vertical="center"/>
    </xf>
    <xf numFmtId="0" fontId="8" fillId="0" borderId="0" xfId="10" applyFont="1" applyFill="1" applyAlignment="1">
      <alignment vertical="center"/>
    </xf>
    <xf numFmtId="0" fontId="8" fillId="0" borderId="0" xfId="10" quotePrefix="1" applyNumberFormat="1" applyFont="1" applyFill="1" applyBorder="1" applyAlignment="1">
      <alignment horizontal="left" vertical="center"/>
    </xf>
    <xf numFmtId="3" fontId="8" fillId="0" borderId="0" xfId="10" applyNumberFormat="1" applyFont="1" applyFill="1" applyAlignment="1">
      <alignment vertical="center"/>
    </xf>
    <xf numFmtId="4" fontId="8" fillId="0" borderId="0" xfId="10" applyNumberFormat="1" applyFont="1" applyFill="1" applyAlignment="1">
      <alignment vertical="center"/>
    </xf>
    <xf numFmtId="0" fontId="8" fillId="0" borderId="0" xfId="10" quotePrefix="1" applyFont="1" applyFill="1" applyAlignment="1">
      <alignment horizontal="left" vertical="center"/>
    </xf>
    <xf numFmtId="0" fontId="8" fillId="0" borderId="0" xfId="10" applyFont="1" applyFill="1" applyAlignment="1">
      <alignment horizontal="right" vertical="center"/>
    </xf>
    <xf numFmtId="168" fontId="8" fillId="0" borderId="0" xfId="10" applyNumberFormat="1" applyFont="1" applyFill="1" applyAlignment="1">
      <alignment horizontal="right" vertical="center"/>
    </xf>
    <xf numFmtId="169" fontId="8" fillId="0" borderId="0" xfId="10" applyNumberFormat="1" applyFont="1" applyFill="1" applyAlignment="1">
      <alignment horizontal="right" vertical="center"/>
    </xf>
    <xf numFmtId="170" fontId="8" fillId="0" borderId="0" xfId="10" applyNumberFormat="1" applyFont="1" applyFill="1" applyAlignment="1">
      <alignment horizontal="right" vertical="center"/>
    </xf>
    <xf numFmtId="3" fontId="8" fillId="0" borderId="0" xfId="10" quotePrefix="1" applyNumberFormat="1" applyFont="1" applyFill="1" applyAlignment="1">
      <alignment horizontal="right" vertical="center"/>
    </xf>
    <xf numFmtId="0" fontId="15" fillId="0" borderId="0" xfId="10" quotePrefix="1" applyNumberFormat="1" applyFont="1" applyFill="1" applyBorder="1" applyAlignment="1">
      <alignment horizontal="left" vertical="center"/>
    </xf>
    <xf numFmtId="0" fontId="15" fillId="0" borderId="0" xfId="10" applyNumberFormat="1" applyFont="1" applyFill="1" applyBorder="1" applyAlignment="1">
      <alignment vertical="center"/>
    </xf>
    <xf numFmtId="0" fontId="8" fillId="0" borderId="0" xfId="10" applyFont="1" applyFill="1" applyAlignment="1">
      <alignment horizontal="left" vertical="center"/>
    </xf>
    <xf numFmtId="3" fontId="8" fillId="0" borderId="0" xfId="10" applyNumberFormat="1" applyFont="1" applyFill="1" applyAlignment="1">
      <alignment horizontal="right" vertical="center"/>
    </xf>
    <xf numFmtId="0" fontId="8" fillId="0" borderId="0" xfId="10" applyNumberFormat="1" applyFont="1" applyFill="1" applyBorder="1" applyAlignment="1">
      <alignment vertical="center"/>
    </xf>
    <xf numFmtId="3" fontId="8" fillId="0" borderId="0" xfId="10" applyNumberFormat="1" applyFont="1" applyFill="1" applyBorder="1" applyAlignment="1">
      <alignment vertical="center"/>
    </xf>
    <xf numFmtId="168" fontId="8" fillId="0" borderId="0" xfId="10" applyNumberFormat="1" applyFont="1" applyFill="1" applyAlignment="1">
      <alignment horizontal="center" vertical="center"/>
    </xf>
    <xf numFmtId="169" fontId="8" fillId="0" borderId="0" xfId="10" applyNumberFormat="1" applyFont="1" applyFill="1" applyAlignment="1">
      <alignment horizontal="center" vertical="center"/>
    </xf>
    <xf numFmtId="170" fontId="8" fillId="0" borderId="0" xfId="10" applyNumberFormat="1" applyFont="1" applyFill="1" applyAlignment="1">
      <alignment horizontal="center" vertical="center"/>
    </xf>
    <xf numFmtId="3" fontId="8" fillId="0" borderId="0" xfId="10" quotePrefix="1" applyNumberFormat="1" applyFont="1" applyFill="1" applyAlignment="1">
      <alignment horizontal="center" vertical="center"/>
    </xf>
    <xf numFmtId="0" fontId="8" fillId="0" borderId="2" xfId="10" applyFont="1" applyFill="1" applyBorder="1" applyAlignment="1">
      <alignment horizontal="center" vertical="center"/>
    </xf>
    <xf numFmtId="0" fontId="8" fillId="0" borderId="0" xfId="10" applyFont="1" applyFill="1" applyBorder="1" applyAlignment="1">
      <alignment horizontal="center" vertical="center"/>
    </xf>
    <xf numFmtId="0" fontId="8" fillId="0" borderId="2" xfId="10" applyNumberFormat="1" applyFont="1" applyFill="1" applyBorder="1" applyAlignment="1">
      <alignment horizontal="center" vertical="center"/>
    </xf>
    <xf numFmtId="0" fontId="8" fillId="0" borderId="0" xfId="10" quotePrefix="1" applyFont="1" applyFill="1" applyAlignment="1">
      <alignment horizontal="right" vertical="center"/>
    </xf>
    <xf numFmtId="0" fontId="8" fillId="0" borderId="0" xfId="10" applyFont="1" applyFill="1" applyAlignment="1" applyProtection="1">
      <alignment vertical="center"/>
    </xf>
    <xf numFmtId="3" fontId="8" fillId="0" borderId="0" xfId="11" applyNumberFormat="1" applyFont="1" applyFill="1" applyBorder="1" applyAlignment="1">
      <alignment vertical="center"/>
    </xf>
    <xf numFmtId="4" fontId="8" fillId="0" borderId="0" xfId="10" applyNumberFormat="1" applyFont="1" applyFill="1" applyBorder="1" applyAlignment="1">
      <alignment horizontal="right" vertical="center"/>
    </xf>
    <xf numFmtId="165" fontId="8" fillId="0" borderId="0" xfId="10" applyNumberFormat="1" applyFont="1" applyFill="1" applyAlignment="1">
      <alignment vertical="center"/>
    </xf>
    <xf numFmtId="4" fontId="8" fillId="0" borderId="0" xfId="10" applyNumberFormat="1" applyFont="1" applyFill="1" applyBorder="1" applyAlignment="1">
      <alignment vertical="center"/>
    </xf>
    <xf numFmtId="165" fontId="8" fillId="0" borderId="0" xfId="10" applyNumberFormat="1" applyFont="1" applyFill="1" applyBorder="1" applyAlignment="1">
      <alignment vertical="center"/>
    </xf>
    <xf numFmtId="43" fontId="8" fillId="0" borderId="0" xfId="10" applyNumberFormat="1" applyFont="1" applyFill="1" applyBorder="1" applyAlignment="1">
      <alignment horizontal="right" vertical="center"/>
    </xf>
    <xf numFmtId="3" fontId="11" fillId="0" borderId="0" xfId="10" applyNumberFormat="1" applyFont="1" applyFill="1" applyBorder="1" applyAlignment="1">
      <alignment horizontal="right" vertical="center"/>
    </xf>
    <xf numFmtId="171" fontId="8" fillId="0" borderId="0" xfId="10" applyNumberFormat="1" applyFont="1" applyFill="1" applyBorder="1" applyAlignment="1">
      <alignment horizontal="right" vertical="center"/>
    </xf>
    <xf numFmtId="0" fontId="8" fillId="0" borderId="0" xfId="10" quotePrefix="1" applyFont="1" applyFill="1" applyAlignment="1" applyProtection="1">
      <alignment horizontal="left" vertical="center"/>
    </xf>
    <xf numFmtId="168" fontId="8" fillId="0" borderId="0" xfId="10" applyNumberFormat="1" applyFont="1" applyFill="1" applyBorder="1" applyAlignment="1">
      <alignment horizontal="right" vertical="center"/>
    </xf>
    <xf numFmtId="169" fontId="8" fillId="0" borderId="0" xfId="10" applyNumberFormat="1" applyFont="1" applyFill="1" applyBorder="1" applyAlignment="1">
      <alignment horizontal="right" vertical="center"/>
    </xf>
    <xf numFmtId="0" fontId="8" fillId="0" borderId="0" xfId="10" applyNumberFormat="1" applyFont="1" applyFill="1" applyBorder="1" applyAlignment="1">
      <alignment horizontal="left" vertical="center" wrapText="1"/>
    </xf>
    <xf numFmtId="0" fontId="8" fillId="0" borderId="0" xfId="10" applyNumberFormat="1" applyFont="1" applyFill="1" applyBorder="1" applyAlignment="1">
      <alignment horizontal="left" vertical="center"/>
    </xf>
    <xf numFmtId="170" fontId="8" fillId="0" borderId="0" xfId="10" applyNumberFormat="1" applyFont="1" applyFill="1" applyBorder="1" applyAlignment="1">
      <alignment horizontal="left" vertical="center"/>
    </xf>
    <xf numFmtId="0" fontId="8" fillId="0" borderId="0" xfId="10" quotePrefix="1" applyNumberFormat="1" applyFont="1" applyFill="1" applyAlignment="1">
      <alignment horizontal="left" vertical="center"/>
    </xf>
    <xf numFmtId="0" fontId="8" fillId="0" borderId="0" xfId="10" applyNumberFormat="1" applyFont="1" applyFill="1" applyAlignment="1">
      <alignment horizontal="left" vertical="center"/>
    </xf>
    <xf numFmtId="170" fontId="8" fillId="0" borderId="0" xfId="10" applyNumberFormat="1" applyFont="1" applyFill="1" applyAlignment="1">
      <alignment horizontal="left" vertical="center"/>
    </xf>
    <xf numFmtId="0" fontId="17" fillId="0" borderId="0" xfId="10" applyFont="1" applyFill="1" applyAlignment="1">
      <alignment horizontal="left" vertical="center"/>
    </xf>
    <xf numFmtId="170" fontId="17" fillId="0" borderId="0" xfId="10" applyNumberFormat="1" applyFont="1" applyFill="1" applyAlignment="1">
      <alignment horizontal="left" vertical="center"/>
    </xf>
    <xf numFmtId="3" fontId="8" fillId="0" borderId="0" xfId="10" applyNumberFormat="1" applyFont="1" applyFill="1" applyAlignment="1">
      <alignment horizontal="left" vertical="center"/>
    </xf>
    <xf numFmtId="3" fontId="17" fillId="0" borderId="0" xfId="10" applyNumberFormat="1" applyFont="1" applyFill="1" applyAlignment="1">
      <alignment horizontal="left" vertical="center"/>
    </xf>
    <xf numFmtId="3" fontId="11" fillId="0" borderId="0" xfId="10" applyNumberFormat="1" applyFont="1" applyFill="1" applyAlignment="1">
      <alignment horizontal="right" vertical="center"/>
    </xf>
    <xf numFmtId="164" fontId="8" fillId="0" borderId="1" xfId="1" applyFont="1" applyFill="1" applyBorder="1" applyAlignment="1" applyProtection="1">
      <alignment horizontal="center"/>
    </xf>
    <xf numFmtId="164" fontId="8" fillId="0" borderId="1" xfId="1" applyFont="1" applyFill="1" applyBorder="1" applyAlignment="1" applyProtection="1">
      <alignment horizontal="center" wrapText="1"/>
    </xf>
    <xf numFmtId="49" fontId="3" fillId="0" borderId="0" xfId="0" applyNumberFormat="1" applyFont="1" applyAlignment="1">
      <alignment vertical="center"/>
    </xf>
    <xf numFmtId="0" fontId="6" fillId="0" borderId="0" xfId="0" applyFont="1" applyAlignment="1">
      <alignment vertical="top"/>
    </xf>
    <xf numFmtId="0" fontId="18" fillId="0" borderId="0" xfId="5" quotePrefix="1" applyNumberFormat="1" applyFont="1" applyFill="1" applyAlignment="1" applyProtection="1">
      <alignment horizontal="left"/>
    </xf>
    <xf numFmtId="3" fontId="18" fillId="0" borderId="2" xfId="10" quotePrefix="1" applyNumberFormat="1" applyFont="1" applyFill="1" applyBorder="1" applyAlignment="1">
      <alignment horizontal="center" vertical="center" wrapText="1"/>
    </xf>
    <xf numFmtId="3" fontId="18" fillId="0" borderId="2" xfId="10" applyNumberFormat="1" applyFont="1" applyFill="1" applyBorder="1" applyAlignment="1">
      <alignment horizontal="center" vertical="center" wrapText="1"/>
    </xf>
    <xf numFmtId="4" fontId="18" fillId="0" borderId="2" xfId="10" applyNumberFormat="1" applyFont="1" applyFill="1" applyBorder="1" applyAlignment="1">
      <alignment horizontal="center" vertical="center" wrapText="1"/>
    </xf>
    <xf numFmtId="0" fontId="18" fillId="0" borderId="2" xfId="10" applyFont="1" applyFill="1" applyBorder="1" applyAlignment="1">
      <alignment horizontal="center" vertical="center" wrapText="1"/>
    </xf>
    <xf numFmtId="168" fontId="18" fillId="0" borderId="2" xfId="10" applyNumberFormat="1" applyFont="1" applyFill="1" applyBorder="1" applyAlignment="1">
      <alignment horizontal="center" vertical="center" wrapText="1"/>
    </xf>
    <xf numFmtId="170" fontId="18" fillId="0" borderId="2" xfId="10" quotePrefix="1" applyNumberFormat="1" applyFont="1" applyFill="1" applyBorder="1" applyAlignment="1">
      <alignment horizontal="center" vertical="center" wrapText="1"/>
    </xf>
    <xf numFmtId="3" fontId="11" fillId="0" borderId="0" xfId="10" applyNumberFormat="1" applyFont="1" applyFill="1" applyAlignment="1">
      <alignment vertical="center"/>
    </xf>
    <xf numFmtId="170" fontId="11" fillId="0" borderId="0" xfId="10" applyNumberFormat="1" applyFont="1" applyFill="1" applyAlignment="1">
      <alignment vertical="center"/>
    </xf>
    <xf numFmtId="39" fontId="8" fillId="0" borderId="0" xfId="11" applyNumberFormat="1" applyFont="1" applyFill="1" applyBorder="1" applyAlignment="1">
      <alignment vertical="center"/>
    </xf>
    <xf numFmtId="171" fontId="8" fillId="0" borderId="0" xfId="11" applyNumberFormat="1" applyFont="1" applyFill="1" applyBorder="1" applyAlignment="1">
      <alignment vertical="center"/>
    </xf>
    <xf numFmtId="165" fontId="8" fillId="0" borderId="0" xfId="11" applyNumberFormat="1" applyFont="1" applyFill="1" applyBorder="1" applyAlignment="1">
      <alignment vertical="center"/>
    </xf>
    <xf numFmtId="172" fontId="8" fillId="0" borderId="0" xfId="11" applyNumberFormat="1" applyFont="1" applyFill="1" applyBorder="1" applyAlignment="1">
      <alignment vertical="center"/>
    </xf>
    <xf numFmtId="42" fontId="8" fillId="0" borderId="0" xfId="11" applyNumberFormat="1" applyFont="1" applyFill="1" applyBorder="1" applyAlignment="1">
      <alignment vertical="center"/>
    </xf>
    <xf numFmtId="169" fontId="13" fillId="0" borderId="0" xfId="12" applyNumberFormat="1" applyFont="1" applyFill="1" applyAlignment="1" applyProtection="1">
      <alignment horizontal="left" vertical="center"/>
    </xf>
    <xf numFmtId="165" fontId="8" fillId="0" borderId="0" xfId="8" applyNumberFormat="1" applyFont="1" applyAlignment="1" applyProtection="1"/>
    <xf numFmtId="165" fontId="8" fillId="0" borderId="0" xfId="8" applyNumberFormat="1" applyFont="1" applyBorder="1" applyAlignment="1" applyProtection="1"/>
    <xf numFmtId="165" fontId="8" fillId="0" borderId="2" xfId="8" applyNumberFormat="1" applyFont="1" applyBorder="1" applyAlignment="1" applyProtection="1"/>
    <xf numFmtId="164" fontId="23" fillId="0" borderId="0" xfId="1" applyFont="1"/>
    <xf numFmtId="164" fontId="23" fillId="0" borderId="0" xfId="1" applyFont="1" applyFill="1" applyAlignment="1" applyProtection="1"/>
    <xf numFmtId="164" fontId="23" fillId="0" borderId="1" xfId="1" applyFont="1" applyFill="1" applyBorder="1" applyAlignment="1" applyProtection="1">
      <alignment horizontal="center"/>
    </xf>
    <xf numFmtId="165" fontId="23" fillId="0" borderId="0" xfId="5" applyNumberFormat="1" applyFont="1" applyFill="1" applyAlignment="1" applyProtection="1"/>
    <xf numFmtId="165" fontId="23" fillId="0" borderId="0" xfId="5" applyNumberFormat="1" applyFont="1" applyFill="1" applyBorder="1" applyAlignment="1" applyProtection="1"/>
    <xf numFmtId="164" fontId="24" fillId="0" borderId="0" xfId="1" applyFont="1" applyFill="1" applyAlignment="1" applyProtection="1"/>
    <xf numFmtId="0" fontId="7" fillId="0" borderId="0" xfId="2" quotePrefix="1" applyNumberFormat="1" applyFont="1" applyAlignment="1">
      <alignment horizontal="left"/>
    </xf>
    <xf numFmtId="0" fontId="8" fillId="0" borderId="1" xfId="0" quotePrefix="1" applyFont="1" applyBorder="1" applyAlignment="1" applyProtection="1">
      <alignment horizontal="center" wrapText="1"/>
    </xf>
    <xf numFmtId="0" fontId="21" fillId="0" borderId="0" xfId="0" quotePrefix="1" applyFont="1" applyAlignment="1">
      <alignment horizontal="left" vertical="top" wrapText="1"/>
    </xf>
    <xf numFmtId="164" fontId="4" fillId="0" borderId="0" xfId="1" quotePrefix="1" applyFont="1" applyAlignment="1">
      <alignment horizontal="left" vertical="center" wrapText="1"/>
    </xf>
    <xf numFmtId="164" fontId="7" fillId="0" borderId="0" xfId="2" applyNumberFormat="1" applyFont="1" applyAlignment="1">
      <alignment horizontal="left"/>
    </xf>
    <xf numFmtId="167" fontId="8" fillId="0" borderId="1" xfId="7" applyFont="1" applyBorder="1" applyAlignment="1" applyProtection="1">
      <alignment horizontal="center"/>
    </xf>
    <xf numFmtId="167" fontId="8" fillId="0" borderId="0" xfId="7" applyFont="1" applyAlignment="1" applyProtection="1">
      <alignment horizontal="center" wrapText="1"/>
    </xf>
    <xf numFmtId="167" fontId="8" fillId="0" borderId="2" xfId="7" applyFont="1" applyBorder="1" applyAlignment="1" applyProtection="1">
      <alignment horizontal="center" wrapText="1"/>
    </xf>
    <xf numFmtId="164" fontId="8" fillId="0" borderId="2" xfId="1" applyFont="1" applyBorder="1" applyAlignment="1" applyProtection="1">
      <alignment horizontal="center" wrapText="1"/>
    </xf>
    <xf numFmtId="164" fontId="8" fillId="0" borderId="1" xfId="1" applyFont="1" applyFill="1" applyBorder="1" applyAlignment="1" applyProtection="1">
      <alignment horizontal="center"/>
    </xf>
    <xf numFmtId="164" fontId="8" fillId="0" borderId="3" xfId="1" applyFont="1" applyFill="1" applyBorder="1" applyAlignment="1" applyProtection="1">
      <alignment horizontal="center"/>
    </xf>
    <xf numFmtId="164" fontId="8" fillId="0" borderId="1" xfId="1" applyFont="1" applyFill="1" applyBorder="1" applyAlignment="1" applyProtection="1">
      <alignment horizontal="center" wrapText="1"/>
    </xf>
  </cellXfs>
  <cellStyles count="16">
    <cellStyle name="Comma 2" xfId="5"/>
    <cellStyle name="Comma 3" xfId="9"/>
    <cellStyle name="Comma 3 2" xfId="13"/>
    <cellStyle name="Comma 4" xfId="11"/>
    <cellStyle name="Comma 5" xfId="15"/>
    <cellStyle name="Currency 2" xfId="6"/>
    <cellStyle name="Currency 3" xfId="8"/>
    <cellStyle name="Hyperlink" xfId="2" builtinId="8"/>
    <cellStyle name="Hyperlink 2" xfId="12"/>
    <cellStyle name="Normal" xfId="0" builtinId="0"/>
    <cellStyle name="Normal 2" xfId="1"/>
    <cellStyle name="Normal 2 2" xfId="3"/>
    <cellStyle name="Normal 3" xfId="7"/>
    <cellStyle name="Normal 4" xfId="4"/>
    <cellStyle name="Normal 5" xfId="10"/>
    <cellStyle name="Normal 6"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OCALGVT/2016/COSTREPT/Modified%20Exhibits/Blank%20Master%20CR%20Modified%20Valu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Table of Contents"/>
      <sheetName val="Exhibit A - City"/>
      <sheetName val="Exhibit A - County"/>
      <sheetName val="Exhibit A - Town"/>
      <sheetName val="Exhibit B - City"/>
      <sheetName val="Exhibit B - County"/>
      <sheetName val="Exhibit B - Town"/>
      <sheetName val="Exhibit B1 - City"/>
      <sheetName val="Exhibit B1 - County"/>
      <sheetName val="Exhibit B1 - Town"/>
      <sheetName val="Exhibit B2 - City"/>
      <sheetName val="Exhibit B2 - County"/>
      <sheetName val="Exhibit B2 - Town"/>
      <sheetName val="Exhibit C - City"/>
      <sheetName val="Exhibit C - County"/>
      <sheetName val="Exhibit C - Town"/>
      <sheetName val="Exhibit C1 - City"/>
      <sheetName val="Exhibit C1 - County"/>
      <sheetName val="Exhibit C1 - Town"/>
      <sheetName val="Exhibit C2 - City"/>
      <sheetName val="Exhibit C2 - County"/>
      <sheetName val="Exhibit C2 - Town"/>
      <sheetName val="Exhibit C3 - City"/>
      <sheetName val="Exhibit C3 - County"/>
      <sheetName val="Exhibit C3 - Town"/>
      <sheetName val="Exhibit C4 - City"/>
      <sheetName val="Exhibit C4 - County"/>
      <sheetName val="Exhibit C4 - Town"/>
      <sheetName val="Exhibit C5 - City"/>
      <sheetName val="Exhibit C5 - County"/>
      <sheetName val="Exibit C5 - Town"/>
      <sheetName val="Exhibit C6 - City"/>
      <sheetName val="Exhibit C6 - County"/>
      <sheetName val="Exhibit C6 - Town"/>
      <sheetName val="Exhibit C7 - City"/>
      <sheetName val="Exhibit C7 - County"/>
      <sheetName val="Exhibit C7 - Town"/>
      <sheetName val="Exhibit C8 - City"/>
      <sheetName val="Exhibit C8 - County"/>
      <sheetName val="Exhibit C8 - Town"/>
      <sheetName val="Exhibit D - City"/>
      <sheetName val="Exhibit D - County"/>
      <sheetName val="Exhibit D - Town"/>
      <sheetName val="Exhibit E - City"/>
      <sheetName val="Exhibit E - County"/>
      <sheetName val="Exhibit E - Town"/>
      <sheetName val="Exhibit F - City"/>
      <sheetName val="Exhibit F - County"/>
      <sheetName val="Exhibit F - Town"/>
      <sheetName val="Exhibit G - City"/>
      <sheetName val="Exhibit G - County"/>
      <sheetName val="Exhibit G - Town"/>
      <sheetName val="Exhibit H - City"/>
      <sheetName val="Exhibit H - County"/>
      <sheetName val="Exhibit H - Town"/>
      <sheetName val="Exhibit I - City"/>
      <sheetName val="Exhibit I - County"/>
      <sheetName val="Exhibit I - T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pa.virginia.gov/data/download/local_government/comparative_cost/Cost19.xls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pa.virginia.gov/data/download/local_government/comparative_cost/2019%20footnotes.docx" TargetMode="External"/><Relationship Id="rId1" Type="http://schemas.openxmlformats.org/officeDocument/2006/relationships/hyperlink" Target="http://www.apa.virginia.gov/data/download/local_government/comparative_cost/2014footnotes.do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1"/>
  <sheetViews>
    <sheetView showGridLines="0" zoomScaleNormal="100" workbookViewId="0"/>
  </sheetViews>
  <sheetFormatPr defaultRowHeight="15.75" x14ac:dyDescent="0.25"/>
  <cols>
    <col min="1" max="1" width="4.140625" style="2" customWidth="1"/>
    <col min="2" max="2" width="21.42578125" style="2" bestFit="1" customWidth="1"/>
    <col min="3" max="6" width="9.140625" style="2"/>
    <col min="7" max="7" width="5" style="2" customWidth="1"/>
    <col min="8" max="11" width="9.140625" style="2"/>
    <col min="12" max="14" width="9.140625" style="2" customWidth="1"/>
    <col min="15" max="15" width="12.42578125" style="2" customWidth="1"/>
    <col min="16" max="16" width="10.42578125" style="2" customWidth="1"/>
    <col min="17" max="16384" width="9.140625" style="2"/>
  </cols>
  <sheetData>
    <row r="1" spans="2:16" ht="9.75" customHeight="1" x14ac:dyDescent="0.25"/>
    <row r="2" spans="2:16" x14ac:dyDescent="0.25">
      <c r="B2" s="189" t="s">
        <v>492</v>
      </c>
    </row>
    <row r="3" spans="2:16" x14ac:dyDescent="0.25">
      <c r="B3" s="2" t="s">
        <v>0</v>
      </c>
    </row>
    <row r="4" spans="2:16" x14ac:dyDescent="0.25">
      <c r="B4" s="2" t="s">
        <v>1</v>
      </c>
    </row>
    <row r="5" spans="2:16" x14ac:dyDescent="0.25">
      <c r="B5" s="1" t="s">
        <v>2</v>
      </c>
    </row>
    <row r="6" spans="2:16" x14ac:dyDescent="0.25">
      <c r="B6" s="3" t="s">
        <v>493</v>
      </c>
    </row>
    <row r="7" spans="2:16" x14ac:dyDescent="0.25">
      <c r="B7" s="3"/>
    </row>
    <row r="8" spans="2:16" ht="15.75" customHeight="1" x14ac:dyDescent="0.25">
      <c r="B8" s="218" t="s">
        <v>491</v>
      </c>
      <c r="C8" s="218"/>
      <c r="D8" s="218"/>
      <c r="E8" s="218"/>
      <c r="F8" s="218"/>
      <c r="G8" s="218"/>
      <c r="H8" s="218"/>
      <c r="I8" s="218"/>
      <c r="J8" s="218"/>
      <c r="K8" s="218"/>
      <c r="L8" s="218"/>
      <c r="M8" s="218"/>
      <c r="N8" s="218"/>
      <c r="O8" s="218"/>
      <c r="P8" s="218"/>
    </row>
    <row r="9" spans="2:16" x14ac:dyDescent="0.25">
      <c r="B9" s="218"/>
      <c r="C9" s="218"/>
      <c r="D9" s="218"/>
      <c r="E9" s="218"/>
      <c r="F9" s="218"/>
      <c r="G9" s="218"/>
      <c r="H9" s="218"/>
      <c r="I9" s="218"/>
      <c r="J9" s="218"/>
      <c r="K9" s="218"/>
      <c r="L9" s="218"/>
      <c r="M9" s="218"/>
      <c r="N9" s="218"/>
      <c r="O9" s="218"/>
      <c r="P9" s="218"/>
    </row>
    <row r="10" spans="2:16" x14ac:dyDescent="0.25">
      <c r="B10" s="218"/>
      <c r="C10" s="218"/>
      <c r="D10" s="218"/>
      <c r="E10" s="218"/>
      <c r="F10" s="218"/>
      <c r="G10" s="218"/>
      <c r="H10" s="218"/>
      <c r="I10" s="218"/>
      <c r="J10" s="218"/>
      <c r="K10" s="218"/>
      <c r="L10" s="218"/>
      <c r="M10" s="218"/>
      <c r="N10" s="218"/>
      <c r="O10" s="218"/>
      <c r="P10" s="218"/>
    </row>
    <row r="11" spans="2:16" x14ac:dyDescent="0.25">
      <c r="B11" s="218"/>
      <c r="C11" s="218"/>
      <c r="D11" s="218"/>
      <c r="E11" s="218"/>
      <c r="F11" s="218"/>
      <c r="G11" s="218"/>
      <c r="H11" s="218"/>
      <c r="I11" s="218"/>
      <c r="J11" s="218"/>
      <c r="K11" s="218"/>
      <c r="L11" s="218"/>
      <c r="M11" s="218"/>
      <c r="N11" s="218"/>
      <c r="O11" s="218"/>
      <c r="P11" s="218"/>
    </row>
    <row r="12" spans="2:16" ht="15.75" customHeight="1" x14ac:dyDescent="0.25">
      <c r="B12" s="215" t="s">
        <v>494</v>
      </c>
      <c r="C12" s="136"/>
      <c r="D12" s="136"/>
      <c r="E12" s="136"/>
      <c r="F12" s="136"/>
      <c r="G12" s="136"/>
      <c r="H12" s="136"/>
      <c r="I12" s="137"/>
      <c r="K12" s="135"/>
      <c r="L12" s="135"/>
      <c r="M12" s="135"/>
      <c r="N12" s="135"/>
    </row>
    <row r="13" spans="2:16" x14ac:dyDescent="0.25">
      <c r="B13" s="138"/>
      <c r="C13" s="136"/>
      <c r="D13" s="136"/>
      <c r="E13" s="136"/>
      <c r="F13" s="136"/>
      <c r="G13" s="136"/>
      <c r="H13" s="136"/>
      <c r="I13" s="136"/>
      <c r="K13" s="135"/>
      <c r="L13" s="135"/>
      <c r="M13" s="135"/>
      <c r="N13" s="135"/>
    </row>
    <row r="14" spans="2:16" ht="15.75" customHeight="1" x14ac:dyDescent="0.25">
      <c r="B14" s="217" t="s">
        <v>508</v>
      </c>
      <c r="C14" s="217"/>
      <c r="D14" s="217"/>
      <c r="E14" s="217"/>
      <c r="F14" s="217"/>
      <c r="G14" s="217"/>
      <c r="H14" s="217"/>
      <c r="I14" s="217"/>
      <c r="J14" s="217"/>
      <c r="K14" s="217"/>
      <c r="L14" s="217"/>
      <c r="M14" s="217"/>
      <c r="N14" s="217"/>
      <c r="O14" s="217"/>
      <c r="P14" s="217"/>
    </row>
    <row r="15" spans="2:16" x14ac:dyDescent="0.25">
      <c r="B15" s="217"/>
      <c r="C15" s="217"/>
      <c r="D15" s="217"/>
      <c r="E15" s="217"/>
      <c r="F15" s="217"/>
      <c r="G15" s="217"/>
      <c r="H15" s="217"/>
      <c r="I15" s="217"/>
      <c r="J15" s="217"/>
      <c r="K15" s="217"/>
      <c r="L15" s="217"/>
      <c r="M15" s="217"/>
      <c r="N15" s="217"/>
      <c r="O15" s="217"/>
      <c r="P15" s="217"/>
    </row>
    <row r="16" spans="2:16" x14ac:dyDescent="0.25">
      <c r="B16" s="217"/>
      <c r="C16" s="217"/>
      <c r="D16" s="217"/>
      <c r="E16" s="217"/>
      <c r="F16" s="217"/>
      <c r="G16" s="217"/>
      <c r="H16" s="217"/>
      <c r="I16" s="217"/>
      <c r="J16" s="217"/>
      <c r="K16" s="217"/>
      <c r="L16" s="217"/>
      <c r="M16" s="217"/>
      <c r="N16" s="217"/>
      <c r="O16" s="217"/>
      <c r="P16" s="217"/>
    </row>
    <row r="17" spans="2:18" x14ac:dyDescent="0.25">
      <c r="B17" s="217"/>
      <c r="C17" s="217"/>
      <c r="D17" s="217"/>
      <c r="E17" s="217"/>
      <c r="F17" s="217"/>
      <c r="G17" s="217"/>
      <c r="H17" s="217"/>
      <c r="I17" s="217"/>
      <c r="J17" s="217"/>
      <c r="K17" s="217"/>
      <c r="L17" s="217"/>
      <c r="M17" s="217"/>
      <c r="N17" s="217"/>
      <c r="O17" s="217"/>
      <c r="P17" s="217"/>
    </row>
    <row r="18" spans="2:18" x14ac:dyDescent="0.25">
      <c r="B18" s="217"/>
      <c r="C18" s="217"/>
      <c r="D18" s="217"/>
      <c r="E18" s="217"/>
      <c r="F18" s="217"/>
      <c r="G18" s="217"/>
      <c r="H18" s="217"/>
      <c r="I18" s="217"/>
      <c r="J18" s="217"/>
      <c r="K18" s="217"/>
      <c r="L18" s="217"/>
      <c r="M18" s="217"/>
      <c r="N18" s="217"/>
      <c r="O18" s="217"/>
      <c r="P18" s="217"/>
    </row>
    <row r="19" spans="2:18" x14ac:dyDescent="0.25">
      <c r="B19" s="190"/>
      <c r="C19" s="190"/>
      <c r="D19" s="190"/>
      <c r="E19" s="190"/>
      <c r="F19" s="190"/>
      <c r="G19" s="190"/>
      <c r="H19" s="190"/>
      <c r="I19" s="190"/>
      <c r="J19" s="190"/>
      <c r="K19" s="190"/>
      <c r="L19" s="190"/>
      <c r="M19" s="190"/>
      <c r="N19" s="190"/>
      <c r="O19" s="190"/>
    </row>
    <row r="20" spans="2:18" x14ac:dyDescent="0.25">
      <c r="N20" s="9"/>
    </row>
    <row r="21" spans="2:18" x14ac:dyDescent="0.25">
      <c r="B21" s="136"/>
      <c r="C21" s="136"/>
      <c r="D21" s="136"/>
      <c r="E21" s="136"/>
      <c r="F21" s="136"/>
      <c r="G21" s="136"/>
      <c r="H21" s="136"/>
      <c r="I21" s="136"/>
      <c r="J21" s="136"/>
      <c r="K21" s="136"/>
      <c r="L21" s="136"/>
      <c r="M21" s="136"/>
      <c r="N21" s="136"/>
      <c r="O21" s="136"/>
      <c r="P21" s="136"/>
      <c r="Q21" s="136"/>
      <c r="R21" s="136"/>
    </row>
  </sheetData>
  <mergeCells count="2">
    <mergeCell ref="B14:P18"/>
    <mergeCell ref="B8:P11"/>
  </mergeCells>
  <hyperlinks>
    <hyperlink ref="B12" r:id="rId1"/>
  </hyperlinks>
  <pageMargins left="0.75" right="0.75" top="1" bottom="1" header="0.5" footer="0.5"/>
  <pageSetup paperSize="5"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showGridLines="0" tabSelected="1" workbookViewId="0"/>
  </sheetViews>
  <sheetFormatPr defaultColWidth="7.85546875" defaultRowHeight="15.75" x14ac:dyDescent="0.25"/>
  <cols>
    <col min="1" max="1" width="11.5703125" style="6" customWidth="1"/>
    <col min="2" max="2" width="5.7109375" style="6" customWidth="1"/>
    <col min="3" max="3" width="74.140625" style="6" customWidth="1"/>
    <col min="4" max="256" width="7.85546875" style="6"/>
    <col min="257" max="257" width="11.5703125" style="6" customWidth="1"/>
    <col min="258" max="258" width="5.7109375" style="6" customWidth="1"/>
    <col min="259" max="259" width="74.140625" style="6" customWidth="1"/>
    <col min="260" max="512" width="7.85546875" style="6"/>
    <col min="513" max="513" width="11.5703125" style="6" customWidth="1"/>
    <col min="514" max="514" width="5.7109375" style="6" customWidth="1"/>
    <col min="515" max="515" width="74.140625" style="6" customWidth="1"/>
    <col min="516" max="768" width="7.85546875" style="6"/>
    <col min="769" max="769" width="11.5703125" style="6" customWidth="1"/>
    <col min="770" max="770" width="5.7109375" style="6" customWidth="1"/>
    <col min="771" max="771" width="74.140625" style="6" customWidth="1"/>
    <col min="772" max="1024" width="7.85546875" style="6"/>
    <col min="1025" max="1025" width="11.5703125" style="6" customWidth="1"/>
    <col min="1026" max="1026" width="5.7109375" style="6" customWidth="1"/>
    <col min="1027" max="1027" width="74.140625" style="6" customWidth="1"/>
    <col min="1028" max="1280" width="7.85546875" style="6"/>
    <col min="1281" max="1281" width="11.5703125" style="6" customWidth="1"/>
    <col min="1282" max="1282" width="5.7109375" style="6" customWidth="1"/>
    <col min="1283" max="1283" width="74.140625" style="6" customWidth="1"/>
    <col min="1284" max="1536" width="7.85546875" style="6"/>
    <col min="1537" max="1537" width="11.5703125" style="6" customWidth="1"/>
    <col min="1538" max="1538" width="5.7109375" style="6" customWidth="1"/>
    <col min="1539" max="1539" width="74.140625" style="6" customWidth="1"/>
    <col min="1540" max="1792" width="7.85546875" style="6"/>
    <col min="1793" max="1793" width="11.5703125" style="6" customWidth="1"/>
    <col min="1794" max="1794" width="5.7109375" style="6" customWidth="1"/>
    <col min="1795" max="1795" width="74.140625" style="6" customWidth="1"/>
    <col min="1796" max="2048" width="7.85546875" style="6"/>
    <col min="2049" max="2049" width="11.5703125" style="6" customWidth="1"/>
    <col min="2050" max="2050" width="5.7109375" style="6" customWidth="1"/>
    <col min="2051" max="2051" width="74.140625" style="6" customWidth="1"/>
    <col min="2052" max="2304" width="7.85546875" style="6"/>
    <col min="2305" max="2305" width="11.5703125" style="6" customWidth="1"/>
    <col min="2306" max="2306" width="5.7109375" style="6" customWidth="1"/>
    <col min="2307" max="2307" width="74.140625" style="6" customWidth="1"/>
    <col min="2308" max="2560" width="7.85546875" style="6"/>
    <col min="2561" max="2561" width="11.5703125" style="6" customWidth="1"/>
    <col min="2562" max="2562" width="5.7109375" style="6" customWidth="1"/>
    <col min="2563" max="2563" width="74.140625" style="6" customWidth="1"/>
    <col min="2564" max="2816" width="7.85546875" style="6"/>
    <col min="2817" max="2817" width="11.5703125" style="6" customWidth="1"/>
    <col min="2818" max="2818" width="5.7109375" style="6" customWidth="1"/>
    <col min="2819" max="2819" width="74.140625" style="6" customWidth="1"/>
    <col min="2820" max="3072" width="7.85546875" style="6"/>
    <col min="3073" max="3073" width="11.5703125" style="6" customWidth="1"/>
    <col min="3074" max="3074" width="5.7109375" style="6" customWidth="1"/>
    <col min="3075" max="3075" width="74.140625" style="6" customWidth="1"/>
    <col min="3076" max="3328" width="7.85546875" style="6"/>
    <col min="3329" max="3329" width="11.5703125" style="6" customWidth="1"/>
    <col min="3330" max="3330" width="5.7109375" style="6" customWidth="1"/>
    <col min="3331" max="3331" width="74.140625" style="6" customWidth="1"/>
    <col min="3332" max="3584" width="7.85546875" style="6"/>
    <col min="3585" max="3585" width="11.5703125" style="6" customWidth="1"/>
    <col min="3586" max="3586" width="5.7109375" style="6" customWidth="1"/>
    <col min="3587" max="3587" width="74.140625" style="6" customWidth="1"/>
    <col min="3588" max="3840" width="7.85546875" style="6"/>
    <col min="3841" max="3841" width="11.5703125" style="6" customWidth="1"/>
    <col min="3842" max="3842" width="5.7109375" style="6" customWidth="1"/>
    <col min="3843" max="3843" width="74.140625" style="6" customWidth="1"/>
    <col min="3844" max="4096" width="7.85546875" style="6"/>
    <col min="4097" max="4097" width="11.5703125" style="6" customWidth="1"/>
    <col min="4098" max="4098" width="5.7109375" style="6" customWidth="1"/>
    <col min="4099" max="4099" width="74.140625" style="6" customWidth="1"/>
    <col min="4100" max="4352" width="7.85546875" style="6"/>
    <col min="4353" max="4353" width="11.5703125" style="6" customWidth="1"/>
    <col min="4354" max="4354" width="5.7109375" style="6" customWidth="1"/>
    <col min="4355" max="4355" width="74.140625" style="6" customWidth="1"/>
    <col min="4356" max="4608" width="7.85546875" style="6"/>
    <col min="4609" max="4609" width="11.5703125" style="6" customWidth="1"/>
    <col min="4610" max="4610" width="5.7109375" style="6" customWidth="1"/>
    <col min="4611" max="4611" width="74.140625" style="6" customWidth="1"/>
    <col min="4612" max="4864" width="7.85546875" style="6"/>
    <col min="4865" max="4865" width="11.5703125" style="6" customWidth="1"/>
    <col min="4866" max="4866" width="5.7109375" style="6" customWidth="1"/>
    <col min="4867" max="4867" width="74.140625" style="6" customWidth="1"/>
    <col min="4868" max="5120" width="7.85546875" style="6"/>
    <col min="5121" max="5121" width="11.5703125" style="6" customWidth="1"/>
    <col min="5122" max="5122" width="5.7109375" style="6" customWidth="1"/>
    <col min="5123" max="5123" width="74.140625" style="6" customWidth="1"/>
    <col min="5124" max="5376" width="7.85546875" style="6"/>
    <col min="5377" max="5377" width="11.5703125" style="6" customWidth="1"/>
    <col min="5378" max="5378" width="5.7109375" style="6" customWidth="1"/>
    <col min="5379" max="5379" width="74.140625" style="6" customWidth="1"/>
    <col min="5380" max="5632" width="7.85546875" style="6"/>
    <col min="5633" max="5633" width="11.5703125" style="6" customWidth="1"/>
    <col min="5634" max="5634" width="5.7109375" style="6" customWidth="1"/>
    <col min="5635" max="5635" width="74.140625" style="6" customWidth="1"/>
    <col min="5636" max="5888" width="7.85546875" style="6"/>
    <col min="5889" max="5889" width="11.5703125" style="6" customWidth="1"/>
    <col min="5890" max="5890" width="5.7109375" style="6" customWidth="1"/>
    <col min="5891" max="5891" width="74.140625" style="6" customWidth="1"/>
    <col min="5892" max="6144" width="7.85546875" style="6"/>
    <col min="6145" max="6145" width="11.5703125" style="6" customWidth="1"/>
    <col min="6146" max="6146" width="5.7109375" style="6" customWidth="1"/>
    <col min="6147" max="6147" width="74.140625" style="6" customWidth="1"/>
    <col min="6148" max="6400" width="7.85546875" style="6"/>
    <col min="6401" max="6401" width="11.5703125" style="6" customWidth="1"/>
    <col min="6402" max="6402" width="5.7109375" style="6" customWidth="1"/>
    <col min="6403" max="6403" width="74.140625" style="6" customWidth="1"/>
    <col min="6404" max="6656" width="7.85546875" style="6"/>
    <col min="6657" max="6657" width="11.5703125" style="6" customWidth="1"/>
    <col min="6658" max="6658" width="5.7109375" style="6" customWidth="1"/>
    <col min="6659" max="6659" width="74.140625" style="6" customWidth="1"/>
    <col min="6660" max="6912" width="7.85546875" style="6"/>
    <col min="6913" max="6913" width="11.5703125" style="6" customWidth="1"/>
    <col min="6914" max="6914" width="5.7109375" style="6" customWidth="1"/>
    <col min="6915" max="6915" width="74.140625" style="6" customWidth="1"/>
    <col min="6916" max="7168" width="7.85546875" style="6"/>
    <col min="7169" max="7169" width="11.5703125" style="6" customWidth="1"/>
    <col min="7170" max="7170" width="5.7109375" style="6" customWidth="1"/>
    <col min="7171" max="7171" width="74.140625" style="6" customWidth="1"/>
    <col min="7172" max="7424" width="7.85546875" style="6"/>
    <col min="7425" max="7425" width="11.5703125" style="6" customWidth="1"/>
    <col min="7426" max="7426" width="5.7109375" style="6" customWidth="1"/>
    <col min="7427" max="7427" width="74.140625" style="6" customWidth="1"/>
    <col min="7428" max="7680" width="7.85546875" style="6"/>
    <col min="7681" max="7681" width="11.5703125" style="6" customWidth="1"/>
    <col min="7682" max="7682" width="5.7109375" style="6" customWidth="1"/>
    <col min="7683" max="7683" width="74.140625" style="6" customWidth="1"/>
    <col min="7684" max="7936" width="7.85546875" style="6"/>
    <col min="7937" max="7937" width="11.5703125" style="6" customWidth="1"/>
    <col min="7938" max="7938" width="5.7109375" style="6" customWidth="1"/>
    <col min="7939" max="7939" width="74.140625" style="6" customWidth="1"/>
    <col min="7940" max="8192" width="7.85546875" style="6"/>
    <col min="8193" max="8193" width="11.5703125" style="6" customWidth="1"/>
    <col min="8194" max="8194" width="5.7109375" style="6" customWidth="1"/>
    <col min="8195" max="8195" width="74.140625" style="6" customWidth="1"/>
    <col min="8196" max="8448" width="7.85546875" style="6"/>
    <col min="8449" max="8449" width="11.5703125" style="6" customWidth="1"/>
    <col min="8450" max="8450" width="5.7109375" style="6" customWidth="1"/>
    <col min="8451" max="8451" width="74.140625" style="6" customWidth="1"/>
    <col min="8452" max="8704" width="7.85546875" style="6"/>
    <col min="8705" max="8705" width="11.5703125" style="6" customWidth="1"/>
    <col min="8706" max="8706" width="5.7109375" style="6" customWidth="1"/>
    <col min="8707" max="8707" width="74.140625" style="6" customWidth="1"/>
    <col min="8708" max="8960" width="7.85546875" style="6"/>
    <col min="8961" max="8961" width="11.5703125" style="6" customWidth="1"/>
    <col min="8962" max="8962" width="5.7109375" style="6" customWidth="1"/>
    <col min="8963" max="8963" width="74.140625" style="6" customWidth="1"/>
    <col min="8964" max="9216" width="7.85546875" style="6"/>
    <col min="9217" max="9217" width="11.5703125" style="6" customWidth="1"/>
    <col min="9218" max="9218" width="5.7109375" style="6" customWidth="1"/>
    <col min="9219" max="9219" width="74.140625" style="6" customWidth="1"/>
    <col min="9220" max="9472" width="7.85546875" style="6"/>
    <col min="9473" max="9473" width="11.5703125" style="6" customWidth="1"/>
    <col min="9474" max="9474" width="5.7109375" style="6" customWidth="1"/>
    <col min="9475" max="9475" width="74.140625" style="6" customWidth="1"/>
    <col min="9476" max="9728" width="7.85546875" style="6"/>
    <col min="9729" max="9729" width="11.5703125" style="6" customWidth="1"/>
    <col min="9730" max="9730" width="5.7109375" style="6" customWidth="1"/>
    <col min="9731" max="9731" width="74.140625" style="6" customWidth="1"/>
    <col min="9732" max="9984" width="7.85546875" style="6"/>
    <col min="9985" max="9985" width="11.5703125" style="6" customWidth="1"/>
    <col min="9986" max="9986" width="5.7109375" style="6" customWidth="1"/>
    <col min="9987" max="9987" width="74.140625" style="6" customWidth="1"/>
    <col min="9988" max="10240" width="7.85546875" style="6"/>
    <col min="10241" max="10241" width="11.5703125" style="6" customWidth="1"/>
    <col min="10242" max="10242" width="5.7109375" style="6" customWidth="1"/>
    <col min="10243" max="10243" width="74.140625" style="6" customWidth="1"/>
    <col min="10244" max="10496" width="7.85546875" style="6"/>
    <col min="10497" max="10497" width="11.5703125" style="6" customWidth="1"/>
    <col min="10498" max="10498" width="5.7109375" style="6" customWidth="1"/>
    <col min="10499" max="10499" width="74.140625" style="6" customWidth="1"/>
    <col min="10500" max="10752" width="7.85546875" style="6"/>
    <col min="10753" max="10753" width="11.5703125" style="6" customWidth="1"/>
    <col min="10754" max="10754" width="5.7109375" style="6" customWidth="1"/>
    <col min="10755" max="10755" width="74.140625" style="6" customWidth="1"/>
    <col min="10756" max="11008" width="7.85546875" style="6"/>
    <col min="11009" max="11009" width="11.5703125" style="6" customWidth="1"/>
    <col min="11010" max="11010" width="5.7109375" style="6" customWidth="1"/>
    <col min="11011" max="11011" width="74.140625" style="6" customWidth="1"/>
    <col min="11012" max="11264" width="7.85546875" style="6"/>
    <col min="11265" max="11265" width="11.5703125" style="6" customWidth="1"/>
    <col min="11266" max="11266" width="5.7109375" style="6" customWidth="1"/>
    <col min="11267" max="11267" width="74.140625" style="6" customWidth="1"/>
    <col min="11268" max="11520" width="7.85546875" style="6"/>
    <col min="11521" max="11521" width="11.5703125" style="6" customWidth="1"/>
    <col min="11522" max="11522" width="5.7109375" style="6" customWidth="1"/>
    <col min="11523" max="11523" width="74.140625" style="6" customWidth="1"/>
    <col min="11524" max="11776" width="7.85546875" style="6"/>
    <col min="11777" max="11777" width="11.5703125" style="6" customWidth="1"/>
    <col min="11778" max="11778" width="5.7109375" style="6" customWidth="1"/>
    <col min="11779" max="11779" width="74.140625" style="6" customWidth="1"/>
    <col min="11780" max="12032" width="7.85546875" style="6"/>
    <col min="12033" max="12033" width="11.5703125" style="6" customWidth="1"/>
    <col min="12034" max="12034" width="5.7109375" style="6" customWidth="1"/>
    <col min="12035" max="12035" width="74.140625" style="6" customWidth="1"/>
    <col min="12036" max="12288" width="7.85546875" style="6"/>
    <col min="12289" max="12289" width="11.5703125" style="6" customWidth="1"/>
    <col min="12290" max="12290" width="5.7109375" style="6" customWidth="1"/>
    <col min="12291" max="12291" width="74.140625" style="6" customWidth="1"/>
    <col min="12292" max="12544" width="7.85546875" style="6"/>
    <col min="12545" max="12545" width="11.5703125" style="6" customWidth="1"/>
    <col min="12546" max="12546" width="5.7109375" style="6" customWidth="1"/>
    <col min="12547" max="12547" width="74.140625" style="6" customWidth="1"/>
    <col min="12548" max="12800" width="7.85546875" style="6"/>
    <col min="12801" max="12801" width="11.5703125" style="6" customWidth="1"/>
    <col min="12802" max="12802" width="5.7109375" style="6" customWidth="1"/>
    <col min="12803" max="12803" width="74.140625" style="6" customWidth="1"/>
    <col min="12804" max="13056" width="7.85546875" style="6"/>
    <col min="13057" max="13057" width="11.5703125" style="6" customWidth="1"/>
    <col min="13058" max="13058" width="5.7109375" style="6" customWidth="1"/>
    <col min="13059" max="13059" width="74.140625" style="6" customWidth="1"/>
    <col min="13060" max="13312" width="7.85546875" style="6"/>
    <col min="13313" max="13313" width="11.5703125" style="6" customWidth="1"/>
    <col min="13314" max="13314" width="5.7109375" style="6" customWidth="1"/>
    <col min="13315" max="13315" width="74.140625" style="6" customWidth="1"/>
    <col min="13316" max="13568" width="7.85546875" style="6"/>
    <col min="13569" max="13569" width="11.5703125" style="6" customWidth="1"/>
    <col min="13570" max="13570" width="5.7109375" style="6" customWidth="1"/>
    <col min="13571" max="13571" width="74.140625" style="6" customWidth="1"/>
    <col min="13572" max="13824" width="7.85546875" style="6"/>
    <col min="13825" max="13825" width="11.5703125" style="6" customWidth="1"/>
    <col min="13826" max="13826" width="5.7109375" style="6" customWidth="1"/>
    <col min="13827" max="13827" width="74.140625" style="6" customWidth="1"/>
    <col min="13828" max="14080" width="7.85546875" style="6"/>
    <col min="14081" max="14081" width="11.5703125" style="6" customWidth="1"/>
    <col min="14082" max="14082" width="5.7109375" style="6" customWidth="1"/>
    <col min="14083" max="14083" width="74.140625" style="6" customWidth="1"/>
    <col min="14084" max="14336" width="7.85546875" style="6"/>
    <col min="14337" max="14337" width="11.5703125" style="6" customWidth="1"/>
    <col min="14338" max="14338" width="5.7109375" style="6" customWidth="1"/>
    <col min="14339" max="14339" width="74.140625" style="6" customWidth="1"/>
    <col min="14340" max="14592" width="7.85546875" style="6"/>
    <col min="14593" max="14593" width="11.5703125" style="6" customWidth="1"/>
    <col min="14594" max="14594" width="5.7109375" style="6" customWidth="1"/>
    <col min="14595" max="14595" width="74.140625" style="6" customWidth="1"/>
    <col min="14596" max="14848" width="7.85546875" style="6"/>
    <col min="14849" max="14849" width="11.5703125" style="6" customWidth="1"/>
    <col min="14850" max="14850" width="5.7109375" style="6" customWidth="1"/>
    <col min="14851" max="14851" width="74.140625" style="6" customWidth="1"/>
    <col min="14852" max="15104" width="7.85546875" style="6"/>
    <col min="15105" max="15105" width="11.5703125" style="6" customWidth="1"/>
    <col min="15106" max="15106" width="5.7109375" style="6" customWidth="1"/>
    <col min="15107" max="15107" width="74.140625" style="6" customWidth="1"/>
    <col min="15108" max="15360" width="7.85546875" style="6"/>
    <col min="15361" max="15361" width="11.5703125" style="6" customWidth="1"/>
    <col min="15362" max="15362" width="5.7109375" style="6" customWidth="1"/>
    <col min="15363" max="15363" width="74.140625" style="6" customWidth="1"/>
    <col min="15364" max="15616" width="7.85546875" style="6"/>
    <col min="15617" max="15617" width="11.5703125" style="6" customWidth="1"/>
    <col min="15618" max="15618" width="5.7109375" style="6" customWidth="1"/>
    <col min="15619" max="15619" width="74.140625" style="6" customWidth="1"/>
    <col min="15620" max="15872" width="7.85546875" style="6"/>
    <col min="15873" max="15873" width="11.5703125" style="6" customWidth="1"/>
    <col min="15874" max="15874" width="5.7109375" style="6" customWidth="1"/>
    <col min="15875" max="15875" width="74.140625" style="6" customWidth="1"/>
    <col min="15876" max="16128" width="7.85546875" style="6"/>
    <col min="16129" max="16129" width="11.5703125" style="6" customWidth="1"/>
    <col min="16130" max="16130" width="5.7109375" style="6" customWidth="1"/>
    <col min="16131" max="16131" width="74.140625" style="6" customWidth="1"/>
    <col min="16132" max="16384" width="7.85546875" style="6"/>
  </cols>
  <sheetData>
    <row r="1" spans="1:3" x14ac:dyDescent="0.25">
      <c r="A1" s="4" t="s">
        <v>3</v>
      </c>
      <c r="B1" s="5"/>
    </row>
    <row r="2" spans="1:3" x14ac:dyDescent="0.25">
      <c r="A2" s="4" t="s">
        <v>4</v>
      </c>
      <c r="B2" s="5"/>
    </row>
    <row r="3" spans="1:3" x14ac:dyDescent="0.25">
      <c r="A3" s="4" t="s">
        <v>495</v>
      </c>
      <c r="B3" s="5"/>
    </row>
    <row r="4" spans="1:3" x14ac:dyDescent="0.25">
      <c r="A4" s="5"/>
      <c r="B4" s="5"/>
      <c r="C4" s="7"/>
    </row>
    <row r="5" spans="1:3" x14ac:dyDescent="0.25">
      <c r="A5" s="5" t="s">
        <v>5</v>
      </c>
      <c r="B5" s="5" t="s">
        <v>6</v>
      </c>
      <c r="C5" s="2" t="s">
        <v>7</v>
      </c>
    </row>
    <row r="6" spans="1:3" x14ac:dyDescent="0.25">
      <c r="A6" s="5" t="s">
        <v>5</v>
      </c>
      <c r="B6" s="5" t="s">
        <v>8</v>
      </c>
      <c r="C6" s="2" t="s">
        <v>9</v>
      </c>
    </row>
    <row r="7" spans="1:3" x14ac:dyDescent="0.25">
      <c r="A7" s="5" t="s">
        <v>5</v>
      </c>
      <c r="B7" s="5" t="s">
        <v>10</v>
      </c>
      <c r="C7" s="2" t="s">
        <v>11</v>
      </c>
    </row>
    <row r="8" spans="1:3" x14ac:dyDescent="0.25">
      <c r="A8" s="5" t="s">
        <v>5</v>
      </c>
      <c r="B8" s="5" t="s">
        <v>12</v>
      </c>
      <c r="C8" s="2" t="s">
        <v>13</v>
      </c>
    </row>
    <row r="9" spans="1:3" x14ac:dyDescent="0.25">
      <c r="A9" s="5" t="s">
        <v>5</v>
      </c>
      <c r="B9" s="5" t="s">
        <v>14</v>
      </c>
      <c r="C9" s="2" t="s">
        <v>15</v>
      </c>
    </row>
    <row r="10" spans="1:3" x14ac:dyDescent="0.25">
      <c r="A10" s="5" t="s">
        <v>5</v>
      </c>
      <c r="B10" s="5" t="s">
        <v>16</v>
      </c>
      <c r="C10" s="2" t="s">
        <v>17</v>
      </c>
    </row>
    <row r="11" spans="1:3" x14ac:dyDescent="0.25">
      <c r="A11" s="5" t="s">
        <v>5</v>
      </c>
      <c r="B11" s="5" t="s">
        <v>18</v>
      </c>
      <c r="C11" s="8" t="s">
        <v>19</v>
      </c>
    </row>
    <row r="12" spans="1:3" x14ac:dyDescent="0.25">
      <c r="A12" s="5" t="s">
        <v>5</v>
      </c>
      <c r="B12" s="5" t="s">
        <v>20</v>
      </c>
      <c r="C12" s="2" t="s">
        <v>21</v>
      </c>
    </row>
    <row r="13" spans="1:3" x14ac:dyDescent="0.25">
      <c r="A13" s="5" t="s">
        <v>5</v>
      </c>
      <c r="B13" s="5" t="s">
        <v>22</v>
      </c>
      <c r="C13" s="2" t="s">
        <v>23</v>
      </c>
    </row>
    <row r="14" spans="1:3" x14ac:dyDescent="0.25">
      <c r="A14" s="5" t="s">
        <v>5</v>
      </c>
      <c r="B14" s="5" t="s">
        <v>24</v>
      </c>
      <c r="C14" s="2" t="s">
        <v>529</v>
      </c>
    </row>
    <row r="15" spans="1:3" x14ac:dyDescent="0.25">
      <c r="A15" s="5" t="s">
        <v>5</v>
      </c>
      <c r="B15" s="5" t="s">
        <v>25</v>
      </c>
      <c r="C15" s="2" t="s">
        <v>26</v>
      </c>
    </row>
    <row r="16" spans="1:3" x14ac:dyDescent="0.25">
      <c r="A16" s="5" t="s">
        <v>5</v>
      </c>
      <c r="B16" s="5" t="s">
        <v>27</v>
      </c>
      <c r="C16" s="8" t="s">
        <v>28</v>
      </c>
    </row>
    <row r="17" spans="1:3" x14ac:dyDescent="0.25">
      <c r="A17" s="5" t="s">
        <v>5</v>
      </c>
      <c r="B17" s="5" t="s">
        <v>29</v>
      </c>
      <c r="C17" s="2" t="s">
        <v>30</v>
      </c>
    </row>
    <row r="18" spans="1:3" x14ac:dyDescent="0.25">
      <c r="A18" s="5" t="s">
        <v>5</v>
      </c>
      <c r="B18" s="5" t="s">
        <v>31</v>
      </c>
      <c r="C18" s="2" t="s">
        <v>32</v>
      </c>
    </row>
    <row r="19" spans="1:3" x14ac:dyDescent="0.25">
      <c r="A19" s="5" t="s">
        <v>5</v>
      </c>
      <c r="B19" s="5" t="s">
        <v>33</v>
      </c>
      <c r="C19" s="2" t="s">
        <v>34</v>
      </c>
    </row>
    <row r="20" spans="1:3" x14ac:dyDescent="0.25">
      <c r="A20" s="5" t="s">
        <v>5</v>
      </c>
      <c r="B20" s="5" t="s">
        <v>35</v>
      </c>
      <c r="C20" s="2" t="s">
        <v>36</v>
      </c>
    </row>
    <row r="21" spans="1:3" x14ac:dyDescent="0.25">
      <c r="A21" s="5" t="s">
        <v>5</v>
      </c>
      <c r="B21" s="5" t="s">
        <v>37</v>
      </c>
      <c r="C21" s="2" t="s">
        <v>38</v>
      </c>
    </row>
    <row r="22" spans="1:3" x14ac:dyDescent="0.25">
      <c r="A22" s="5" t="s">
        <v>5</v>
      </c>
      <c r="B22" s="5" t="s">
        <v>39</v>
      </c>
      <c r="C22" s="2" t="s">
        <v>40</v>
      </c>
    </row>
    <row r="23" spans="1:3" x14ac:dyDescent="0.25">
      <c r="A23" s="219" t="s">
        <v>41</v>
      </c>
      <c r="B23" s="219"/>
      <c r="C23" s="219"/>
    </row>
  </sheetData>
  <mergeCells count="1">
    <mergeCell ref="A23:C23"/>
  </mergeCells>
  <hyperlinks>
    <hyperlink ref="A23" r:id="rId1"/>
    <hyperlink ref="A23:C23" r:id="rId2" display="Notes to Comparative Report of Local Government Revenues and Expenditures"/>
  </hyperlinks>
  <pageMargins left="0.7" right="0.7" top="0.75" bottom="0.75" header="0.3" footer="0.3"/>
  <pageSetup scale="8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48"/>
  <sheetViews>
    <sheetView zoomScaleNormal="100" workbookViewId="0"/>
  </sheetViews>
  <sheetFormatPr defaultColWidth="12.7109375" defaultRowHeight="9.75" customHeight="1" x14ac:dyDescent="0.2"/>
  <cols>
    <col min="1" max="1" width="3.7109375" style="10" customWidth="1"/>
    <col min="2" max="2" width="10.28515625" style="10" customWidth="1"/>
    <col min="3" max="3" width="2.140625" style="209" customWidth="1"/>
    <col min="4" max="4" width="14.140625" style="10" bestFit="1" customWidth="1"/>
    <col min="5" max="5" width="14.5703125" style="10" bestFit="1" customWidth="1"/>
    <col min="6" max="6" width="15.7109375" style="10" customWidth="1"/>
    <col min="7" max="7" width="16" style="10" customWidth="1"/>
    <col min="8" max="8" width="13.140625" style="10" bestFit="1" customWidth="1"/>
    <col min="9" max="9" width="15.7109375" style="10" bestFit="1" customWidth="1"/>
    <col min="10" max="10" width="12.140625" style="10" bestFit="1" customWidth="1"/>
    <col min="11" max="11" width="13.140625" style="10" bestFit="1" customWidth="1"/>
    <col min="12" max="12" width="15.7109375" style="10" bestFit="1" customWidth="1"/>
    <col min="13" max="13" width="14.5703125" style="10" bestFit="1" customWidth="1"/>
    <col min="14" max="14" width="13.7109375" style="10" customWidth="1"/>
    <col min="15" max="15" width="13.140625" style="10" bestFit="1" customWidth="1"/>
    <col min="16" max="16" width="12.140625" style="10" bestFit="1" customWidth="1"/>
    <col min="17" max="17" width="3.5703125" style="10" bestFit="1" customWidth="1"/>
    <col min="18" max="256" width="12.7109375" style="10"/>
    <col min="257" max="257" width="3.7109375" style="10" customWidth="1"/>
    <col min="258" max="258" width="10.28515625" style="10" customWidth="1"/>
    <col min="259" max="259" width="2.140625" style="10" customWidth="1"/>
    <col min="260" max="260" width="14.140625" style="10" bestFit="1" customWidth="1"/>
    <col min="261" max="261" width="14.5703125" style="10" bestFit="1" customWidth="1"/>
    <col min="262" max="262" width="15.7109375" style="10" customWidth="1"/>
    <col min="263" max="263" width="16" style="10" customWidth="1"/>
    <col min="264" max="264" width="13.140625" style="10" bestFit="1" customWidth="1"/>
    <col min="265" max="265" width="15.7109375" style="10" bestFit="1" customWidth="1"/>
    <col min="266" max="266" width="12.140625" style="10" bestFit="1" customWidth="1"/>
    <col min="267" max="267" width="13.140625" style="10" bestFit="1" customWidth="1"/>
    <col min="268" max="268" width="15.7109375" style="10" bestFit="1" customWidth="1"/>
    <col min="269" max="269" width="14.5703125" style="10" bestFit="1" customWidth="1"/>
    <col min="270" max="270" width="13.7109375" style="10" customWidth="1"/>
    <col min="271" max="271" width="13.140625" style="10" bestFit="1" customWidth="1"/>
    <col min="272" max="272" width="12.140625" style="10" bestFit="1" customWidth="1"/>
    <col min="273" max="273" width="3.5703125" style="10" bestFit="1" customWidth="1"/>
    <col min="274" max="512" width="12.7109375" style="10"/>
    <col min="513" max="513" width="3.7109375" style="10" customWidth="1"/>
    <col min="514" max="514" width="10.28515625" style="10" customWidth="1"/>
    <col min="515" max="515" width="2.140625" style="10" customWidth="1"/>
    <col min="516" max="516" width="14.140625" style="10" bestFit="1" customWidth="1"/>
    <col min="517" max="517" width="14.5703125" style="10" bestFit="1" customWidth="1"/>
    <col min="518" max="518" width="15.7109375" style="10" customWidth="1"/>
    <col min="519" max="519" width="16" style="10" customWidth="1"/>
    <col min="520" max="520" width="13.140625" style="10" bestFit="1" customWidth="1"/>
    <col min="521" max="521" width="15.7109375" style="10" bestFit="1" customWidth="1"/>
    <col min="522" max="522" width="12.140625" style="10" bestFit="1" customWidth="1"/>
    <col min="523" max="523" width="13.140625" style="10" bestFit="1" customWidth="1"/>
    <col min="524" max="524" width="15.7109375" style="10" bestFit="1" customWidth="1"/>
    <col min="525" max="525" width="14.5703125" style="10" bestFit="1" customWidth="1"/>
    <col min="526" max="526" width="13.7109375" style="10" customWidth="1"/>
    <col min="527" max="527" width="13.140625" style="10" bestFit="1" customWidth="1"/>
    <col min="528" max="528" width="12.140625" style="10" bestFit="1" customWidth="1"/>
    <col min="529" max="529" width="3.5703125" style="10" bestFit="1" customWidth="1"/>
    <col min="530" max="768" width="12.7109375" style="10"/>
    <col min="769" max="769" width="3.7109375" style="10" customWidth="1"/>
    <col min="770" max="770" width="10.28515625" style="10" customWidth="1"/>
    <col min="771" max="771" width="2.140625" style="10" customWidth="1"/>
    <col min="772" max="772" width="14.140625" style="10" bestFit="1" customWidth="1"/>
    <col min="773" max="773" width="14.5703125" style="10" bestFit="1" customWidth="1"/>
    <col min="774" max="774" width="15.7109375" style="10" customWidth="1"/>
    <col min="775" max="775" width="16" style="10" customWidth="1"/>
    <col min="776" max="776" width="13.140625" style="10" bestFit="1" customWidth="1"/>
    <col min="777" max="777" width="15.7109375" style="10" bestFit="1" customWidth="1"/>
    <col min="778" max="778" width="12.140625" style="10" bestFit="1" customWidth="1"/>
    <col min="779" max="779" width="13.140625" style="10" bestFit="1" customWidth="1"/>
    <col min="780" max="780" width="15.7109375" style="10" bestFit="1" customWidth="1"/>
    <col min="781" max="781" width="14.5703125" style="10" bestFit="1" customWidth="1"/>
    <col min="782" max="782" width="13.7109375" style="10" customWidth="1"/>
    <col min="783" max="783" width="13.140625" style="10" bestFit="1" customWidth="1"/>
    <col min="784" max="784" width="12.140625" style="10" bestFit="1" customWidth="1"/>
    <col min="785" max="785" width="3.5703125" style="10" bestFit="1" customWidth="1"/>
    <col min="786" max="1024" width="12.7109375" style="10"/>
    <col min="1025" max="1025" width="3.7109375" style="10" customWidth="1"/>
    <col min="1026" max="1026" width="10.28515625" style="10" customWidth="1"/>
    <col min="1027" max="1027" width="2.140625" style="10" customWidth="1"/>
    <col min="1028" max="1028" width="14.140625" style="10" bestFit="1" customWidth="1"/>
    <col min="1029" max="1029" width="14.5703125" style="10" bestFit="1" customWidth="1"/>
    <col min="1030" max="1030" width="15.7109375" style="10" customWidth="1"/>
    <col min="1031" max="1031" width="16" style="10" customWidth="1"/>
    <col min="1032" max="1032" width="13.140625" style="10" bestFit="1" customWidth="1"/>
    <col min="1033" max="1033" width="15.7109375" style="10" bestFit="1" customWidth="1"/>
    <col min="1034" max="1034" width="12.140625" style="10" bestFit="1" customWidth="1"/>
    <col min="1035" max="1035" width="13.140625" style="10" bestFit="1" customWidth="1"/>
    <col min="1036" max="1036" width="15.7109375" style="10" bestFit="1" customWidth="1"/>
    <col min="1037" max="1037" width="14.5703125" style="10" bestFit="1" customWidth="1"/>
    <col min="1038" max="1038" width="13.7109375" style="10" customWidth="1"/>
    <col min="1039" max="1039" width="13.140625" style="10" bestFit="1" customWidth="1"/>
    <col min="1040" max="1040" width="12.140625" style="10" bestFit="1" customWidth="1"/>
    <col min="1041" max="1041" width="3.5703125" style="10" bestFit="1" customWidth="1"/>
    <col min="1042" max="1280" width="12.7109375" style="10"/>
    <col min="1281" max="1281" width="3.7109375" style="10" customWidth="1"/>
    <col min="1282" max="1282" width="10.28515625" style="10" customWidth="1"/>
    <col min="1283" max="1283" width="2.140625" style="10" customWidth="1"/>
    <col min="1284" max="1284" width="14.140625" style="10" bestFit="1" customWidth="1"/>
    <col min="1285" max="1285" width="14.5703125" style="10" bestFit="1" customWidth="1"/>
    <col min="1286" max="1286" width="15.7109375" style="10" customWidth="1"/>
    <col min="1287" max="1287" width="16" style="10" customWidth="1"/>
    <col min="1288" max="1288" width="13.140625" style="10" bestFit="1" customWidth="1"/>
    <col min="1289" max="1289" width="15.7109375" style="10" bestFit="1" customWidth="1"/>
    <col min="1290" max="1290" width="12.140625" style="10" bestFit="1" customWidth="1"/>
    <col min="1291" max="1291" width="13.140625" style="10" bestFit="1" customWidth="1"/>
    <col min="1292" max="1292" width="15.7109375" style="10" bestFit="1" customWidth="1"/>
    <col min="1293" max="1293" width="14.5703125" style="10" bestFit="1" customWidth="1"/>
    <col min="1294" max="1294" width="13.7109375" style="10" customWidth="1"/>
    <col min="1295" max="1295" width="13.140625" style="10" bestFit="1" customWidth="1"/>
    <col min="1296" max="1296" width="12.140625" style="10" bestFit="1" customWidth="1"/>
    <col min="1297" max="1297" width="3.5703125" style="10" bestFit="1" customWidth="1"/>
    <col min="1298" max="1536" width="12.7109375" style="10"/>
    <col min="1537" max="1537" width="3.7109375" style="10" customWidth="1"/>
    <col min="1538" max="1538" width="10.28515625" style="10" customWidth="1"/>
    <col min="1539" max="1539" width="2.140625" style="10" customWidth="1"/>
    <col min="1540" max="1540" width="14.140625" style="10" bestFit="1" customWidth="1"/>
    <col min="1541" max="1541" width="14.5703125" style="10" bestFit="1" customWidth="1"/>
    <col min="1542" max="1542" width="15.7109375" style="10" customWidth="1"/>
    <col min="1543" max="1543" width="16" style="10" customWidth="1"/>
    <col min="1544" max="1544" width="13.140625" style="10" bestFit="1" customWidth="1"/>
    <col min="1545" max="1545" width="15.7109375" style="10" bestFit="1" customWidth="1"/>
    <col min="1546" max="1546" width="12.140625" style="10" bestFit="1" customWidth="1"/>
    <col min="1547" max="1547" width="13.140625" style="10" bestFit="1" customWidth="1"/>
    <col min="1548" max="1548" width="15.7109375" style="10" bestFit="1" customWidth="1"/>
    <col min="1549" max="1549" width="14.5703125" style="10" bestFit="1" customWidth="1"/>
    <col min="1550" max="1550" width="13.7109375" style="10" customWidth="1"/>
    <col min="1551" max="1551" width="13.140625" style="10" bestFit="1" customWidth="1"/>
    <col min="1552" max="1552" width="12.140625" style="10" bestFit="1" customWidth="1"/>
    <col min="1553" max="1553" width="3.5703125" style="10" bestFit="1" customWidth="1"/>
    <col min="1554" max="1792" width="12.7109375" style="10"/>
    <col min="1793" max="1793" width="3.7109375" style="10" customWidth="1"/>
    <col min="1794" max="1794" width="10.28515625" style="10" customWidth="1"/>
    <col min="1795" max="1795" width="2.140625" style="10" customWidth="1"/>
    <col min="1796" max="1796" width="14.140625" style="10" bestFit="1" customWidth="1"/>
    <col min="1797" max="1797" width="14.5703125" style="10" bestFit="1" customWidth="1"/>
    <col min="1798" max="1798" width="15.7109375" style="10" customWidth="1"/>
    <col min="1799" max="1799" width="16" style="10" customWidth="1"/>
    <col min="1800" max="1800" width="13.140625" style="10" bestFit="1" customWidth="1"/>
    <col min="1801" max="1801" width="15.7109375" style="10" bestFit="1" customWidth="1"/>
    <col min="1802" max="1802" width="12.140625" style="10" bestFit="1" customWidth="1"/>
    <col min="1803" max="1803" width="13.140625" style="10" bestFit="1" customWidth="1"/>
    <col min="1804" max="1804" width="15.7109375" style="10" bestFit="1" customWidth="1"/>
    <col min="1805" max="1805" width="14.5703125" style="10" bestFit="1" customWidth="1"/>
    <col min="1806" max="1806" width="13.7109375" style="10" customWidth="1"/>
    <col min="1807" max="1807" width="13.140625" style="10" bestFit="1" customWidth="1"/>
    <col min="1808" max="1808" width="12.140625" style="10" bestFit="1" customWidth="1"/>
    <col min="1809" max="1809" width="3.5703125" style="10" bestFit="1" customWidth="1"/>
    <col min="1810" max="2048" width="12.7109375" style="10"/>
    <col min="2049" max="2049" width="3.7109375" style="10" customWidth="1"/>
    <col min="2050" max="2050" width="10.28515625" style="10" customWidth="1"/>
    <col min="2051" max="2051" width="2.140625" style="10" customWidth="1"/>
    <col min="2052" max="2052" width="14.140625" style="10" bestFit="1" customWidth="1"/>
    <col min="2053" max="2053" width="14.5703125" style="10" bestFit="1" customWidth="1"/>
    <col min="2054" max="2054" width="15.7109375" style="10" customWidth="1"/>
    <col min="2055" max="2055" width="16" style="10" customWidth="1"/>
    <col min="2056" max="2056" width="13.140625" style="10" bestFit="1" customWidth="1"/>
    <col min="2057" max="2057" width="15.7109375" style="10" bestFit="1" customWidth="1"/>
    <col min="2058" max="2058" width="12.140625" style="10" bestFit="1" customWidth="1"/>
    <col min="2059" max="2059" width="13.140625" style="10" bestFit="1" customWidth="1"/>
    <col min="2060" max="2060" width="15.7109375" style="10" bestFit="1" customWidth="1"/>
    <col min="2061" max="2061" width="14.5703125" style="10" bestFit="1" customWidth="1"/>
    <col min="2062" max="2062" width="13.7109375" style="10" customWidth="1"/>
    <col min="2063" max="2063" width="13.140625" style="10" bestFit="1" customWidth="1"/>
    <col min="2064" max="2064" width="12.140625" style="10" bestFit="1" customWidth="1"/>
    <col min="2065" max="2065" width="3.5703125" style="10" bestFit="1" customWidth="1"/>
    <col min="2066" max="2304" width="12.7109375" style="10"/>
    <col min="2305" max="2305" width="3.7109375" style="10" customWidth="1"/>
    <col min="2306" max="2306" width="10.28515625" style="10" customWidth="1"/>
    <col min="2307" max="2307" width="2.140625" style="10" customWidth="1"/>
    <col min="2308" max="2308" width="14.140625" style="10" bestFit="1" customWidth="1"/>
    <col min="2309" max="2309" width="14.5703125" style="10" bestFit="1" customWidth="1"/>
    <col min="2310" max="2310" width="15.7109375" style="10" customWidth="1"/>
    <col min="2311" max="2311" width="16" style="10" customWidth="1"/>
    <col min="2312" max="2312" width="13.140625" style="10" bestFit="1" customWidth="1"/>
    <col min="2313" max="2313" width="15.7109375" style="10" bestFit="1" customWidth="1"/>
    <col min="2314" max="2314" width="12.140625" style="10" bestFit="1" customWidth="1"/>
    <col min="2315" max="2315" width="13.140625" style="10" bestFit="1" customWidth="1"/>
    <col min="2316" max="2316" width="15.7109375" style="10" bestFit="1" customWidth="1"/>
    <col min="2317" max="2317" width="14.5703125" style="10" bestFit="1" customWidth="1"/>
    <col min="2318" max="2318" width="13.7109375" style="10" customWidth="1"/>
    <col min="2319" max="2319" width="13.140625" style="10" bestFit="1" customWidth="1"/>
    <col min="2320" max="2320" width="12.140625" style="10" bestFit="1" customWidth="1"/>
    <col min="2321" max="2321" width="3.5703125" style="10" bestFit="1" customWidth="1"/>
    <col min="2322" max="2560" width="12.7109375" style="10"/>
    <col min="2561" max="2561" width="3.7109375" style="10" customWidth="1"/>
    <col min="2562" max="2562" width="10.28515625" style="10" customWidth="1"/>
    <col min="2563" max="2563" width="2.140625" style="10" customWidth="1"/>
    <col min="2564" max="2564" width="14.140625" style="10" bestFit="1" customWidth="1"/>
    <col min="2565" max="2565" width="14.5703125" style="10" bestFit="1" customWidth="1"/>
    <col min="2566" max="2566" width="15.7109375" style="10" customWidth="1"/>
    <col min="2567" max="2567" width="16" style="10" customWidth="1"/>
    <col min="2568" max="2568" width="13.140625" style="10" bestFit="1" customWidth="1"/>
    <col min="2569" max="2569" width="15.7109375" style="10" bestFit="1" customWidth="1"/>
    <col min="2570" max="2570" width="12.140625" style="10" bestFit="1" customWidth="1"/>
    <col min="2571" max="2571" width="13.140625" style="10" bestFit="1" customWidth="1"/>
    <col min="2572" max="2572" width="15.7109375" style="10" bestFit="1" customWidth="1"/>
    <col min="2573" max="2573" width="14.5703125" style="10" bestFit="1" customWidth="1"/>
    <col min="2574" max="2574" width="13.7109375" style="10" customWidth="1"/>
    <col min="2575" max="2575" width="13.140625" style="10" bestFit="1" customWidth="1"/>
    <col min="2576" max="2576" width="12.140625" style="10" bestFit="1" customWidth="1"/>
    <col min="2577" max="2577" width="3.5703125" style="10" bestFit="1" customWidth="1"/>
    <col min="2578" max="2816" width="12.7109375" style="10"/>
    <col min="2817" max="2817" width="3.7109375" style="10" customWidth="1"/>
    <col min="2818" max="2818" width="10.28515625" style="10" customWidth="1"/>
    <col min="2819" max="2819" width="2.140625" style="10" customWidth="1"/>
    <col min="2820" max="2820" width="14.140625" style="10" bestFit="1" customWidth="1"/>
    <col min="2821" max="2821" width="14.5703125" style="10" bestFit="1" customWidth="1"/>
    <col min="2822" max="2822" width="15.7109375" style="10" customWidth="1"/>
    <col min="2823" max="2823" width="16" style="10" customWidth="1"/>
    <col min="2824" max="2824" width="13.140625" style="10" bestFit="1" customWidth="1"/>
    <col min="2825" max="2825" width="15.7109375" style="10" bestFit="1" customWidth="1"/>
    <col min="2826" max="2826" width="12.140625" style="10" bestFit="1" customWidth="1"/>
    <col min="2827" max="2827" width="13.140625" style="10" bestFit="1" customWidth="1"/>
    <col min="2828" max="2828" width="15.7109375" style="10" bestFit="1" customWidth="1"/>
    <col min="2829" max="2829" width="14.5703125" style="10" bestFit="1" customWidth="1"/>
    <col min="2830" max="2830" width="13.7109375" style="10" customWidth="1"/>
    <col min="2831" max="2831" width="13.140625" style="10" bestFit="1" customWidth="1"/>
    <col min="2832" max="2832" width="12.140625" style="10" bestFit="1" customWidth="1"/>
    <col min="2833" max="2833" width="3.5703125" style="10" bestFit="1" customWidth="1"/>
    <col min="2834" max="3072" width="12.7109375" style="10"/>
    <col min="3073" max="3073" width="3.7109375" style="10" customWidth="1"/>
    <col min="3074" max="3074" width="10.28515625" style="10" customWidth="1"/>
    <col min="3075" max="3075" width="2.140625" style="10" customWidth="1"/>
    <col min="3076" max="3076" width="14.140625" style="10" bestFit="1" customWidth="1"/>
    <col min="3077" max="3077" width="14.5703125" style="10" bestFit="1" customWidth="1"/>
    <col min="3078" max="3078" width="15.7109375" style="10" customWidth="1"/>
    <col min="3079" max="3079" width="16" style="10" customWidth="1"/>
    <col min="3080" max="3080" width="13.140625" style="10" bestFit="1" customWidth="1"/>
    <col min="3081" max="3081" width="15.7109375" style="10" bestFit="1" customWidth="1"/>
    <col min="3082" max="3082" width="12.140625" style="10" bestFit="1" customWidth="1"/>
    <col min="3083" max="3083" width="13.140625" style="10" bestFit="1" customWidth="1"/>
    <col min="3084" max="3084" width="15.7109375" style="10" bestFit="1" customWidth="1"/>
    <col min="3085" max="3085" width="14.5703125" style="10" bestFit="1" customWidth="1"/>
    <col min="3086" max="3086" width="13.7109375" style="10" customWidth="1"/>
    <col min="3087" max="3087" width="13.140625" style="10" bestFit="1" customWidth="1"/>
    <col min="3088" max="3088" width="12.140625" style="10" bestFit="1" customWidth="1"/>
    <col min="3089" max="3089" width="3.5703125" style="10" bestFit="1" customWidth="1"/>
    <col min="3090" max="3328" width="12.7109375" style="10"/>
    <col min="3329" max="3329" width="3.7109375" style="10" customWidth="1"/>
    <col min="3330" max="3330" width="10.28515625" style="10" customWidth="1"/>
    <col min="3331" max="3331" width="2.140625" style="10" customWidth="1"/>
    <col min="3332" max="3332" width="14.140625" style="10" bestFit="1" customWidth="1"/>
    <col min="3333" max="3333" width="14.5703125" style="10" bestFit="1" customWidth="1"/>
    <col min="3334" max="3334" width="15.7109375" style="10" customWidth="1"/>
    <col min="3335" max="3335" width="16" style="10" customWidth="1"/>
    <col min="3336" max="3336" width="13.140625" style="10" bestFit="1" customWidth="1"/>
    <col min="3337" max="3337" width="15.7109375" style="10" bestFit="1" customWidth="1"/>
    <col min="3338" max="3338" width="12.140625" style="10" bestFit="1" customWidth="1"/>
    <col min="3339" max="3339" width="13.140625" style="10" bestFit="1" customWidth="1"/>
    <col min="3340" max="3340" width="15.7109375" style="10" bestFit="1" customWidth="1"/>
    <col min="3341" max="3341" width="14.5703125" style="10" bestFit="1" customWidth="1"/>
    <col min="3342" max="3342" width="13.7109375" style="10" customWidth="1"/>
    <col min="3343" max="3343" width="13.140625" style="10" bestFit="1" customWidth="1"/>
    <col min="3344" max="3344" width="12.140625" style="10" bestFit="1" customWidth="1"/>
    <col min="3345" max="3345" width="3.5703125" style="10" bestFit="1" customWidth="1"/>
    <col min="3346" max="3584" width="12.7109375" style="10"/>
    <col min="3585" max="3585" width="3.7109375" style="10" customWidth="1"/>
    <col min="3586" max="3586" width="10.28515625" style="10" customWidth="1"/>
    <col min="3587" max="3587" width="2.140625" style="10" customWidth="1"/>
    <col min="3588" max="3588" width="14.140625" style="10" bestFit="1" customWidth="1"/>
    <col min="3589" max="3589" width="14.5703125" style="10" bestFit="1" customWidth="1"/>
    <col min="3590" max="3590" width="15.7109375" style="10" customWidth="1"/>
    <col min="3591" max="3591" width="16" style="10" customWidth="1"/>
    <col min="3592" max="3592" width="13.140625" style="10" bestFit="1" customWidth="1"/>
    <col min="3593" max="3593" width="15.7109375" style="10" bestFit="1" customWidth="1"/>
    <col min="3594" max="3594" width="12.140625" style="10" bestFit="1" customWidth="1"/>
    <col min="3595" max="3595" width="13.140625" style="10" bestFit="1" customWidth="1"/>
    <col min="3596" max="3596" width="15.7109375" style="10" bestFit="1" customWidth="1"/>
    <col min="3597" max="3597" width="14.5703125" style="10" bestFit="1" customWidth="1"/>
    <col min="3598" max="3598" width="13.7109375" style="10" customWidth="1"/>
    <col min="3599" max="3599" width="13.140625" style="10" bestFit="1" customWidth="1"/>
    <col min="3600" max="3600" width="12.140625" style="10" bestFit="1" customWidth="1"/>
    <col min="3601" max="3601" width="3.5703125" style="10" bestFit="1" customWidth="1"/>
    <col min="3602" max="3840" width="12.7109375" style="10"/>
    <col min="3841" max="3841" width="3.7109375" style="10" customWidth="1"/>
    <col min="3842" max="3842" width="10.28515625" style="10" customWidth="1"/>
    <col min="3843" max="3843" width="2.140625" style="10" customWidth="1"/>
    <col min="3844" max="3844" width="14.140625" style="10" bestFit="1" customWidth="1"/>
    <col min="3845" max="3845" width="14.5703125" style="10" bestFit="1" customWidth="1"/>
    <col min="3846" max="3846" width="15.7109375" style="10" customWidth="1"/>
    <col min="3847" max="3847" width="16" style="10" customWidth="1"/>
    <col min="3848" max="3848" width="13.140625" style="10" bestFit="1" customWidth="1"/>
    <col min="3849" max="3849" width="15.7109375" style="10" bestFit="1" customWidth="1"/>
    <col min="3850" max="3850" width="12.140625" style="10" bestFit="1" customWidth="1"/>
    <col min="3851" max="3851" width="13.140625" style="10" bestFit="1" customWidth="1"/>
    <col min="3852" max="3852" width="15.7109375" style="10" bestFit="1" customWidth="1"/>
    <col min="3853" max="3853" width="14.5703125" style="10" bestFit="1" customWidth="1"/>
    <col min="3854" max="3854" width="13.7109375" style="10" customWidth="1"/>
    <col min="3855" max="3855" width="13.140625" style="10" bestFit="1" customWidth="1"/>
    <col min="3856" max="3856" width="12.140625" style="10" bestFit="1" customWidth="1"/>
    <col min="3857" max="3857" width="3.5703125" style="10" bestFit="1" customWidth="1"/>
    <col min="3858" max="4096" width="12.7109375" style="10"/>
    <col min="4097" max="4097" width="3.7109375" style="10" customWidth="1"/>
    <col min="4098" max="4098" width="10.28515625" style="10" customWidth="1"/>
    <col min="4099" max="4099" width="2.140625" style="10" customWidth="1"/>
    <col min="4100" max="4100" width="14.140625" style="10" bestFit="1" customWidth="1"/>
    <col min="4101" max="4101" width="14.5703125" style="10" bestFit="1" customWidth="1"/>
    <col min="4102" max="4102" width="15.7109375" style="10" customWidth="1"/>
    <col min="4103" max="4103" width="16" style="10" customWidth="1"/>
    <col min="4104" max="4104" width="13.140625" style="10" bestFit="1" customWidth="1"/>
    <col min="4105" max="4105" width="15.7109375" style="10" bestFit="1" customWidth="1"/>
    <col min="4106" max="4106" width="12.140625" style="10" bestFit="1" customWidth="1"/>
    <col min="4107" max="4107" width="13.140625" style="10" bestFit="1" customWidth="1"/>
    <col min="4108" max="4108" width="15.7109375" style="10" bestFit="1" customWidth="1"/>
    <col min="4109" max="4109" width="14.5703125" style="10" bestFit="1" customWidth="1"/>
    <col min="4110" max="4110" width="13.7109375" style="10" customWidth="1"/>
    <col min="4111" max="4111" width="13.140625" style="10" bestFit="1" customWidth="1"/>
    <col min="4112" max="4112" width="12.140625" style="10" bestFit="1" customWidth="1"/>
    <col min="4113" max="4113" width="3.5703125" style="10" bestFit="1" customWidth="1"/>
    <col min="4114" max="4352" width="12.7109375" style="10"/>
    <col min="4353" max="4353" width="3.7109375" style="10" customWidth="1"/>
    <col min="4354" max="4354" width="10.28515625" style="10" customWidth="1"/>
    <col min="4355" max="4355" width="2.140625" style="10" customWidth="1"/>
    <col min="4356" max="4356" width="14.140625" style="10" bestFit="1" customWidth="1"/>
    <col min="4357" max="4357" width="14.5703125" style="10" bestFit="1" customWidth="1"/>
    <col min="4358" max="4358" width="15.7109375" style="10" customWidth="1"/>
    <col min="4359" max="4359" width="16" style="10" customWidth="1"/>
    <col min="4360" max="4360" width="13.140625" style="10" bestFit="1" customWidth="1"/>
    <col min="4361" max="4361" width="15.7109375" style="10" bestFit="1" customWidth="1"/>
    <col min="4362" max="4362" width="12.140625" style="10" bestFit="1" customWidth="1"/>
    <col min="4363" max="4363" width="13.140625" style="10" bestFit="1" customWidth="1"/>
    <col min="4364" max="4364" width="15.7109375" style="10" bestFit="1" customWidth="1"/>
    <col min="4365" max="4365" width="14.5703125" style="10" bestFit="1" customWidth="1"/>
    <col min="4366" max="4366" width="13.7109375" style="10" customWidth="1"/>
    <col min="4367" max="4367" width="13.140625" style="10" bestFit="1" customWidth="1"/>
    <col min="4368" max="4368" width="12.140625" style="10" bestFit="1" customWidth="1"/>
    <col min="4369" max="4369" width="3.5703125" style="10" bestFit="1" customWidth="1"/>
    <col min="4370" max="4608" width="12.7109375" style="10"/>
    <col min="4609" max="4609" width="3.7109375" style="10" customWidth="1"/>
    <col min="4610" max="4610" width="10.28515625" style="10" customWidth="1"/>
    <col min="4611" max="4611" width="2.140625" style="10" customWidth="1"/>
    <col min="4612" max="4612" width="14.140625" style="10" bestFit="1" customWidth="1"/>
    <col min="4613" max="4613" width="14.5703125" style="10" bestFit="1" customWidth="1"/>
    <col min="4614" max="4614" width="15.7109375" style="10" customWidth="1"/>
    <col min="4615" max="4615" width="16" style="10" customWidth="1"/>
    <col min="4616" max="4616" width="13.140625" style="10" bestFit="1" customWidth="1"/>
    <col min="4617" max="4617" width="15.7109375" style="10" bestFit="1" customWidth="1"/>
    <col min="4618" max="4618" width="12.140625" style="10" bestFit="1" customWidth="1"/>
    <col min="4619" max="4619" width="13.140625" style="10" bestFit="1" customWidth="1"/>
    <col min="4620" max="4620" width="15.7109375" style="10" bestFit="1" customWidth="1"/>
    <col min="4621" max="4621" width="14.5703125" style="10" bestFit="1" customWidth="1"/>
    <col min="4622" max="4622" width="13.7109375" style="10" customWidth="1"/>
    <col min="4623" max="4623" width="13.140625" style="10" bestFit="1" customWidth="1"/>
    <col min="4624" max="4624" width="12.140625" style="10" bestFit="1" customWidth="1"/>
    <col min="4625" max="4625" width="3.5703125" style="10" bestFit="1" customWidth="1"/>
    <col min="4626" max="4864" width="12.7109375" style="10"/>
    <col min="4865" max="4865" width="3.7109375" style="10" customWidth="1"/>
    <col min="4866" max="4866" width="10.28515625" style="10" customWidth="1"/>
    <col min="4867" max="4867" width="2.140625" style="10" customWidth="1"/>
    <col min="4868" max="4868" width="14.140625" style="10" bestFit="1" customWidth="1"/>
    <col min="4869" max="4869" width="14.5703125" style="10" bestFit="1" customWidth="1"/>
    <col min="4870" max="4870" width="15.7109375" style="10" customWidth="1"/>
    <col min="4871" max="4871" width="16" style="10" customWidth="1"/>
    <col min="4872" max="4872" width="13.140625" style="10" bestFit="1" customWidth="1"/>
    <col min="4873" max="4873" width="15.7109375" style="10" bestFit="1" customWidth="1"/>
    <col min="4874" max="4874" width="12.140625" style="10" bestFit="1" customWidth="1"/>
    <col min="4875" max="4875" width="13.140625" style="10" bestFit="1" customWidth="1"/>
    <col min="4876" max="4876" width="15.7109375" style="10" bestFit="1" customWidth="1"/>
    <col min="4877" max="4877" width="14.5703125" style="10" bestFit="1" customWidth="1"/>
    <col min="4878" max="4878" width="13.7109375" style="10" customWidth="1"/>
    <col min="4879" max="4879" width="13.140625" style="10" bestFit="1" customWidth="1"/>
    <col min="4880" max="4880" width="12.140625" style="10" bestFit="1" customWidth="1"/>
    <col min="4881" max="4881" width="3.5703125" style="10" bestFit="1" customWidth="1"/>
    <col min="4882" max="5120" width="12.7109375" style="10"/>
    <col min="5121" max="5121" width="3.7109375" style="10" customWidth="1"/>
    <col min="5122" max="5122" width="10.28515625" style="10" customWidth="1"/>
    <col min="5123" max="5123" width="2.140625" style="10" customWidth="1"/>
    <col min="5124" max="5124" width="14.140625" style="10" bestFit="1" customWidth="1"/>
    <col min="5125" max="5125" width="14.5703125" style="10" bestFit="1" customWidth="1"/>
    <col min="5126" max="5126" width="15.7109375" style="10" customWidth="1"/>
    <col min="5127" max="5127" width="16" style="10" customWidth="1"/>
    <col min="5128" max="5128" width="13.140625" style="10" bestFit="1" customWidth="1"/>
    <col min="5129" max="5129" width="15.7109375" style="10" bestFit="1" customWidth="1"/>
    <col min="5130" max="5130" width="12.140625" style="10" bestFit="1" customWidth="1"/>
    <col min="5131" max="5131" width="13.140625" style="10" bestFit="1" customWidth="1"/>
    <col min="5132" max="5132" width="15.7109375" style="10" bestFit="1" customWidth="1"/>
    <col min="5133" max="5133" width="14.5703125" style="10" bestFit="1" customWidth="1"/>
    <col min="5134" max="5134" width="13.7109375" style="10" customWidth="1"/>
    <col min="5135" max="5135" width="13.140625" style="10" bestFit="1" customWidth="1"/>
    <col min="5136" max="5136" width="12.140625" style="10" bestFit="1" customWidth="1"/>
    <col min="5137" max="5137" width="3.5703125" style="10" bestFit="1" customWidth="1"/>
    <col min="5138" max="5376" width="12.7109375" style="10"/>
    <col min="5377" max="5377" width="3.7109375" style="10" customWidth="1"/>
    <col min="5378" max="5378" width="10.28515625" style="10" customWidth="1"/>
    <col min="5379" max="5379" width="2.140625" style="10" customWidth="1"/>
    <col min="5380" max="5380" width="14.140625" style="10" bestFit="1" customWidth="1"/>
    <col min="5381" max="5381" width="14.5703125" style="10" bestFit="1" customWidth="1"/>
    <col min="5382" max="5382" width="15.7109375" style="10" customWidth="1"/>
    <col min="5383" max="5383" width="16" style="10" customWidth="1"/>
    <col min="5384" max="5384" width="13.140625" style="10" bestFit="1" customWidth="1"/>
    <col min="5385" max="5385" width="15.7109375" style="10" bestFit="1" customWidth="1"/>
    <col min="5386" max="5386" width="12.140625" style="10" bestFit="1" customWidth="1"/>
    <col min="5387" max="5387" width="13.140625" style="10" bestFit="1" customWidth="1"/>
    <col min="5388" max="5388" width="15.7109375" style="10" bestFit="1" customWidth="1"/>
    <col min="5389" max="5389" width="14.5703125" style="10" bestFit="1" customWidth="1"/>
    <col min="5390" max="5390" width="13.7109375" style="10" customWidth="1"/>
    <col min="5391" max="5391" width="13.140625" style="10" bestFit="1" customWidth="1"/>
    <col min="5392" max="5392" width="12.140625" style="10" bestFit="1" customWidth="1"/>
    <col min="5393" max="5393" width="3.5703125" style="10" bestFit="1" customWidth="1"/>
    <col min="5394" max="5632" width="12.7109375" style="10"/>
    <col min="5633" max="5633" width="3.7109375" style="10" customWidth="1"/>
    <col min="5634" max="5634" width="10.28515625" style="10" customWidth="1"/>
    <col min="5635" max="5635" width="2.140625" style="10" customWidth="1"/>
    <col min="5636" max="5636" width="14.140625" style="10" bestFit="1" customWidth="1"/>
    <col min="5637" max="5637" width="14.5703125" style="10" bestFit="1" customWidth="1"/>
    <col min="5638" max="5638" width="15.7109375" style="10" customWidth="1"/>
    <col min="5639" max="5639" width="16" style="10" customWidth="1"/>
    <col min="5640" max="5640" width="13.140625" style="10" bestFit="1" customWidth="1"/>
    <col min="5641" max="5641" width="15.7109375" style="10" bestFit="1" customWidth="1"/>
    <col min="5642" max="5642" width="12.140625" style="10" bestFit="1" customWidth="1"/>
    <col min="5643" max="5643" width="13.140625" style="10" bestFit="1" customWidth="1"/>
    <col min="5644" max="5644" width="15.7109375" style="10" bestFit="1" customWidth="1"/>
    <col min="5645" max="5645" width="14.5703125" style="10" bestFit="1" customWidth="1"/>
    <col min="5646" max="5646" width="13.7109375" style="10" customWidth="1"/>
    <col min="5647" max="5647" width="13.140625" style="10" bestFit="1" customWidth="1"/>
    <col min="5648" max="5648" width="12.140625" style="10" bestFit="1" customWidth="1"/>
    <col min="5649" max="5649" width="3.5703125" style="10" bestFit="1" customWidth="1"/>
    <col min="5650" max="5888" width="12.7109375" style="10"/>
    <col min="5889" max="5889" width="3.7109375" style="10" customWidth="1"/>
    <col min="5890" max="5890" width="10.28515625" style="10" customWidth="1"/>
    <col min="5891" max="5891" width="2.140625" style="10" customWidth="1"/>
    <col min="5892" max="5892" width="14.140625" style="10" bestFit="1" customWidth="1"/>
    <col min="5893" max="5893" width="14.5703125" style="10" bestFit="1" customWidth="1"/>
    <col min="5894" max="5894" width="15.7109375" style="10" customWidth="1"/>
    <col min="5895" max="5895" width="16" style="10" customWidth="1"/>
    <col min="5896" max="5896" width="13.140625" style="10" bestFit="1" customWidth="1"/>
    <col min="5897" max="5897" width="15.7109375" style="10" bestFit="1" customWidth="1"/>
    <col min="5898" max="5898" width="12.140625" style="10" bestFit="1" customWidth="1"/>
    <col min="5899" max="5899" width="13.140625" style="10" bestFit="1" customWidth="1"/>
    <col min="5900" max="5900" width="15.7109375" style="10" bestFit="1" customWidth="1"/>
    <col min="5901" max="5901" width="14.5703125" style="10" bestFit="1" customWidth="1"/>
    <col min="5902" max="5902" width="13.7109375" style="10" customWidth="1"/>
    <col min="5903" max="5903" width="13.140625" style="10" bestFit="1" customWidth="1"/>
    <col min="5904" max="5904" width="12.140625" style="10" bestFit="1" customWidth="1"/>
    <col min="5905" max="5905" width="3.5703125" style="10" bestFit="1" customWidth="1"/>
    <col min="5906" max="6144" width="12.7109375" style="10"/>
    <col min="6145" max="6145" width="3.7109375" style="10" customWidth="1"/>
    <col min="6146" max="6146" width="10.28515625" style="10" customWidth="1"/>
    <col min="6147" max="6147" width="2.140625" style="10" customWidth="1"/>
    <col min="6148" max="6148" width="14.140625" style="10" bestFit="1" customWidth="1"/>
    <col min="6149" max="6149" width="14.5703125" style="10" bestFit="1" customWidth="1"/>
    <col min="6150" max="6150" width="15.7109375" style="10" customWidth="1"/>
    <col min="6151" max="6151" width="16" style="10" customWidth="1"/>
    <col min="6152" max="6152" width="13.140625" style="10" bestFit="1" customWidth="1"/>
    <col min="6153" max="6153" width="15.7109375" style="10" bestFit="1" customWidth="1"/>
    <col min="6154" max="6154" width="12.140625" style="10" bestFit="1" customWidth="1"/>
    <col min="6155" max="6155" width="13.140625" style="10" bestFit="1" customWidth="1"/>
    <col min="6156" max="6156" width="15.7109375" style="10" bestFit="1" customWidth="1"/>
    <col min="6157" max="6157" width="14.5703125" style="10" bestFit="1" customWidth="1"/>
    <col min="6158" max="6158" width="13.7109375" style="10" customWidth="1"/>
    <col min="6159" max="6159" width="13.140625" style="10" bestFit="1" customWidth="1"/>
    <col min="6160" max="6160" width="12.140625" style="10" bestFit="1" customWidth="1"/>
    <col min="6161" max="6161" width="3.5703125" style="10" bestFit="1" customWidth="1"/>
    <col min="6162" max="6400" width="12.7109375" style="10"/>
    <col min="6401" max="6401" width="3.7109375" style="10" customWidth="1"/>
    <col min="6402" max="6402" width="10.28515625" style="10" customWidth="1"/>
    <col min="6403" max="6403" width="2.140625" style="10" customWidth="1"/>
    <col min="6404" max="6404" width="14.140625" style="10" bestFit="1" customWidth="1"/>
    <col min="6405" max="6405" width="14.5703125" style="10" bestFit="1" customWidth="1"/>
    <col min="6406" max="6406" width="15.7109375" style="10" customWidth="1"/>
    <col min="6407" max="6407" width="16" style="10" customWidth="1"/>
    <col min="6408" max="6408" width="13.140625" style="10" bestFit="1" customWidth="1"/>
    <col min="6409" max="6409" width="15.7109375" style="10" bestFit="1" customWidth="1"/>
    <col min="6410" max="6410" width="12.140625" style="10" bestFit="1" customWidth="1"/>
    <col min="6411" max="6411" width="13.140625" style="10" bestFit="1" customWidth="1"/>
    <col min="6412" max="6412" width="15.7109375" style="10" bestFit="1" customWidth="1"/>
    <col min="6413" max="6413" width="14.5703125" style="10" bestFit="1" customWidth="1"/>
    <col min="6414" max="6414" width="13.7109375" style="10" customWidth="1"/>
    <col min="6415" max="6415" width="13.140625" style="10" bestFit="1" customWidth="1"/>
    <col min="6416" max="6416" width="12.140625" style="10" bestFit="1" customWidth="1"/>
    <col min="6417" max="6417" width="3.5703125" style="10" bestFit="1" customWidth="1"/>
    <col min="6418" max="6656" width="12.7109375" style="10"/>
    <col min="6657" max="6657" width="3.7109375" style="10" customWidth="1"/>
    <col min="6658" max="6658" width="10.28515625" style="10" customWidth="1"/>
    <col min="6659" max="6659" width="2.140625" style="10" customWidth="1"/>
    <col min="6660" max="6660" width="14.140625" style="10" bestFit="1" customWidth="1"/>
    <col min="6661" max="6661" width="14.5703125" style="10" bestFit="1" customWidth="1"/>
    <col min="6662" max="6662" width="15.7109375" style="10" customWidth="1"/>
    <col min="6663" max="6663" width="16" style="10" customWidth="1"/>
    <col min="6664" max="6664" width="13.140625" style="10" bestFit="1" customWidth="1"/>
    <col min="6665" max="6665" width="15.7109375" style="10" bestFit="1" customWidth="1"/>
    <col min="6666" max="6666" width="12.140625" style="10" bestFit="1" customWidth="1"/>
    <col min="6667" max="6667" width="13.140625" style="10" bestFit="1" customWidth="1"/>
    <col min="6668" max="6668" width="15.7109375" style="10" bestFit="1" customWidth="1"/>
    <col min="6669" max="6669" width="14.5703125" style="10" bestFit="1" customWidth="1"/>
    <col min="6670" max="6670" width="13.7109375" style="10" customWidth="1"/>
    <col min="6671" max="6671" width="13.140625" style="10" bestFit="1" customWidth="1"/>
    <col min="6672" max="6672" width="12.140625" style="10" bestFit="1" customWidth="1"/>
    <col min="6673" max="6673" width="3.5703125" style="10" bestFit="1" customWidth="1"/>
    <col min="6674" max="6912" width="12.7109375" style="10"/>
    <col min="6913" max="6913" width="3.7109375" style="10" customWidth="1"/>
    <col min="6914" max="6914" width="10.28515625" style="10" customWidth="1"/>
    <col min="6915" max="6915" width="2.140625" style="10" customWidth="1"/>
    <col min="6916" max="6916" width="14.140625" style="10" bestFit="1" customWidth="1"/>
    <col min="6917" max="6917" width="14.5703125" style="10" bestFit="1" customWidth="1"/>
    <col min="6918" max="6918" width="15.7109375" style="10" customWidth="1"/>
    <col min="6919" max="6919" width="16" style="10" customWidth="1"/>
    <col min="6920" max="6920" width="13.140625" style="10" bestFit="1" customWidth="1"/>
    <col min="6921" max="6921" width="15.7109375" style="10" bestFit="1" customWidth="1"/>
    <col min="6922" max="6922" width="12.140625" style="10" bestFit="1" customWidth="1"/>
    <col min="6923" max="6923" width="13.140625" style="10" bestFit="1" customWidth="1"/>
    <col min="6924" max="6924" width="15.7109375" style="10" bestFit="1" customWidth="1"/>
    <col min="6925" max="6925" width="14.5703125" style="10" bestFit="1" customWidth="1"/>
    <col min="6926" max="6926" width="13.7109375" style="10" customWidth="1"/>
    <col min="6927" max="6927" width="13.140625" style="10" bestFit="1" customWidth="1"/>
    <col min="6928" max="6928" width="12.140625" style="10" bestFit="1" customWidth="1"/>
    <col min="6929" max="6929" width="3.5703125" style="10" bestFit="1" customWidth="1"/>
    <col min="6930" max="7168" width="12.7109375" style="10"/>
    <col min="7169" max="7169" width="3.7109375" style="10" customWidth="1"/>
    <col min="7170" max="7170" width="10.28515625" style="10" customWidth="1"/>
    <col min="7171" max="7171" width="2.140625" style="10" customWidth="1"/>
    <col min="7172" max="7172" width="14.140625" style="10" bestFit="1" customWidth="1"/>
    <col min="7173" max="7173" width="14.5703125" style="10" bestFit="1" customWidth="1"/>
    <col min="7174" max="7174" width="15.7109375" style="10" customWidth="1"/>
    <col min="7175" max="7175" width="16" style="10" customWidth="1"/>
    <col min="7176" max="7176" width="13.140625" style="10" bestFit="1" customWidth="1"/>
    <col min="7177" max="7177" width="15.7109375" style="10" bestFit="1" customWidth="1"/>
    <col min="7178" max="7178" width="12.140625" style="10" bestFit="1" customWidth="1"/>
    <col min="7179" max="7179" width="13.140625" style="10" bestFit="1" customWidth="1"/>
    <col min="7180" max="7180" width="15.7109375" style="10" bestFit="1" customWidth="1"/>
    <col min="7181" max="7181" width="14.5703125" style="10" bestFit="1" customWidth="1"/>
    <col min="7182" max="7182" width="13.7109375" style="10" customWidth="1"/>
    <col min="7183" max="7183" width="13.140625" style="10" bestFit="1" customWidth="1"/>
    <col min="7184" max="7184" width="12.140625" style="10" bestFit="1" customWidth="1"/>
    <col min="7185" max="7185" width="3.5703125" style="10" bestFit="1" customWidth="1"/>
    <col min="7186" max="7424" width="12.7109375" style="10"/>
    <col min="7425" max="7425" width="3.7109375" style="10" customWidth="1"/>
    <col min="7426" max="7426" width="10.28515625" style="10" customWidth="1"/>
    <col min="7427" max="7427" width="2.140625" style="10" customWidth="1"/>
    <col min="7428" max="7428" width="14.140625" style="10" bestFit="1" customWidth="1"/>
    <col min="7429" max="7429" width="14.5703125" style="10" bestFit="1" customWidth="1"/>
    <col min="7430" max="7430" width="15.7109375" style="10" customWidth="1"/>
    <col min="7431" max="7431" width="16" style="10" customWidth="1"/>
    <col min="7432" max="7432" width="13.140625" style="10" bestFit="1" customWidth="1"/>
    <col min="7433" max="7433" width="15.7109375" style="10" bestFit="1" customWidth="1"/>
    <col min="7434" max="7434" width="12.140625" style="10" bestFit="1" customWidth="1"/>
    <col min="7435" max="7435" width="13.140625" style="10" bestFit="1" customWidth="1"/>
    <col min="7436" max="7436" width="15.7109375" style="10" bestFit="1" customWidth="1"/>
    <col min="7437" max="7437" width="14.5703125" style="10" bestFit="1" customWidth="1"/>
    <col min="7438" max="7438" width="13.7109375" style="10" customWidth="1"/>
    <col min="7439" max="7439" width="13.140625" style="10" bestFit="1" customWidth="1"/>
    <col min="7440" max="7440" width="12.140625" style="10" bestFit="1" customWidth="1"/>
    <col min="7441" max="7441" width="3.5703125" style="10" bestFit="1" customWidth="1"/>
    <col min="7442" max="7680" width="12.7109375" style="10"/>
    <col min="7681" max="7681" width="3.7109375" style="10" customWidth="1"/>
    <col min="7682" max="7682" width="10.28515625" style="10" customWidth="1"/>
    <col min="7683" max="7683" width="2.140625" style="10" customWidth="1"/>
    <col min="7684" max="7684" width="14.140625" style="10" bestFit="1" customWidth="1"/>
    <col min="7685" max="7685" width="14.5703125" style="10" bestFit="1" customWidth="1"/>
    <col min="7686" max="7686" width="15.7109375" style="10" customWidth="1"/>
    <col min="7687" max="7687" width="16" style="10" customWidth="1"/>
    <col min="7688" max="7688" width="13.140625" style="10" bestFit="1" customWidth="1"/>
    <col min="7689" max="7689" width="15.7109375" style="10" bestFit="1" customWidth="1"/>
    <col min="7690" max="7690" width="12.140625" style="10" bestFit="1" customWidth="1"/>
    <col min="7691" max="7691" width="13.140625" style="10" bestFit="1" customWidth="1"/>
    <col min="7692" max="7692" width="15.7109375" style="10" bestFit="1" customWidth="1"/>
    <col min="7693" max="7693" width="14.5703125" style="10" bestFit="1" customWidth="1"/>
    <col min="7694" max="7694" width="13.7109375" style="10" customWidth="1"/>
    <col min="7695" max="7695" width="13.140625" style="10" bestFit="1" customWidth="1"/>
    <col min="7696" max="7696" width="12.140625" style="10" bestFit="1" customWidth="1"/>
    <col min="7697" max="7697" width="3.5703125" style="10" bestFit="1" customWidth="1"/>
    <col min="7698" max="7936" width="12.7109375" style="10"/>
    <col min="7937" max="7937" width="3.7109375" style="10" customWidth="1"/>
    <col min="7938" max="7938" width="10.28515625" style="10" customWidth="1"/>
    <col min="7939" max="7939" width="2.140625" style="10" customWidth="1"/>
    <col min="7940" max="7940" width="14.140625" style="10" bestFit="1" customWidth="1"/>
    <col min="7941" max="7941" width="14.5703125" style="10" bestFit="1" customWidth="1"/>
    <col min="7942" max="7942" width="15.7109375" style="10" customWidth="1"/>
    <col min="7943" max="7943" width="16" style="10" customWidth="1"/>
    <col min="7944" max="7944" width="13.140625" style="10" bestFit="1" customWidth="1"/>
    <col min="7945" max="7945" width="15.7109375" style="10" bestFit="1" customWidth="1"/>
    <col min="7946" max="7946" width="12.140625" style="10" bestFit="1" customWidth="1"/>
    <col min="7947" max="7947" width="13.140625" style="10" bestFit="1" customWidth="1"/>
    <col min="7948" max="7948" width="15.7109375" style="10" bestFit="1" customWidth="1"/>
    <col min="7949" max="7949" width="14.5703125" style="10" bestFit="1" customWidth="1"/>
    <col min="7950" max="7950" width="13.7109375" style="10" customWidth="1"/>
    <col min="7951" max="7951" width="13.140625" style="10" bestFit="1" customWidth="1"/>
    <col min="7952" max="7952" width="12.140625" style="10" bestFit="1" customWidth="1"/>
    <col min="7953" max="7953" width="3.5703125" style="10" bestFit="1" customWidth="1"/>
    <col min="7954" max="8192" width="12.7109375" style="10"/>
    <col min="8193" max="8193" width="3.7109375" style="10" customWidth="1"/>
    <col min="8194" max="8194" width="10.28515625" style="10" customWidth="1"/>
    <col min="8195" max="8195" width="2.140625" style="10" customWidth="1"/>
    <col min="8196" max="8196" width="14.140625" style="10" bestFit="1" customWidth="1"/>
    <col min="8197" max="8197" width="14.5703125" style="10" bestFit="1" customWidth="1"/>
    <col min="8198" max="8198" width="15.7109375" style="10" customWidth="1"/>
    <col min="8199" max="8199" width="16" style="10" customWidth="1"/>
    <col min="8200" max="8200" width="13.140625" style="10" bestFit="1" customWidth="1"/>
    <col min="8201" max="8201" width="15.7109375" style="10" bestFit="1" customWidth="1"/>
    <col min="8202" max="8202" width="12.140625" style="10" bestFit="1" customWidth="1"/>
    <col min="8203" max="8203" width="13.140625" style="10" bestFit="1" customWidth="1"/>
    <col min="8204" max="8204" width="15.7109375" style="10" bestFit="1" customWidth="1"/>
    <col min="8205" max="8205" width="14.5703125" style="10" bestFit="1" customWidth="1"/>
    <col min="8206" max="8206" width="13.7109375" style="10" customWidth="1"/>
    <col min="8207" max="8207" width="13.140625" style="10" bestFit="1" customWidth="1"/>
    <col min="8208" max="8208" width="12.140625" style="10" bestFit="1" customWidth="1"/>
    <col min="8209" max="8209" width="3.5703125" style="10" bestFit="1" customWidth="1"/>
    <col min="8210" max="8448" width="12.7109375" style="10"/>
    <col min="8449" max="8449" width="3.7109375" style="10" customWidth="1"/>
    <col min="8450" max="8450" width="10.28515625" style="10" customWidth="1"/>
    <col min="8451" max="8451" width="2.140625" style="10" customWidth="1"/>
    <col min="8452" max="8452" width="14.140625" style="10" bestFit="1" customWidth="1"/>
    <col min="8453" max="8453" width="14.5703125" style="10" bestFit="1" customWidth="1"/>
    <col min="8454" max="8454" width="15.7109375" style="10" customWidth="1"/>
    <col min="8455" max="8455" width="16" style="10" customWidth="1"/>
    <col min="8456" max="8456" width="13.140625" style="10" bestFit="1" customWidth="1"/>
    <col min="8457" max="8457" width="15.7109375" style="10" bestFit="1" customWidth="1"/>
    <col min="8458" max="8458" width="12.140625" style="10" bestFit="1" customWidth="1"/>
    <col min="8459" max="8459" width="13.140625" style="10" bestFit="1" customWidth="1"/>
    <col min="8460" max="8460" width="15.7109375" style="10" bestFit="1" customWidth="1"/>
    <col min="8461" max="8461" width="14.5703125" style="10" bestFit="1" customWidth="1"/>
    <col min="8462" max="8462" width="13.7109375" style="10" customWidth="1"/>
    <col min="8463" max="8463" width="13.140625" style="10" bestFit="1" customWidth="1"/>
    <col min="8464" max="8464" width="12.140625" style="10" bestFit="1" customWidth="1"/>
    <col min="8465" max="8465" width="3.5703125" style="10" bestFit="1" customWidth="1"/>
    <col min="8466" max="8704" width="12.7109375" style="10"/>
    <col min="8705" max="8705" width="3.7109375" style="10" customWidth="1"/>
    <col min="8706" max="8706" width="10.28515625" style="10" customWidth="1"/>
    <col min="8707" max="8707" width="2.140625" style="10" customWidth="1"/>
    <col min="8708" max="8708" width="14.140625" style="10" bestFit="1" customWidth="1"/>
    <col min="8709" max="8709" width="14.5703125" style="10" bestFit="1" customWidth="1"/>
    <col min="8710" max="8710" width="15.7109375" style="10" customWidth="1"/>
    <col min="8711" max="8711" width="16" style="10" customWidth="1"/>
    <col min="8712" max="8712" width="13.140625" style="10" bestFit="1" customWidth="1"/>
    <col min="8713" max="8713" width="15.7109375" style="10" bestFit="1" customWidth="1"/>
    <col min="8714" max="8714" width="12.140625" style="10" bestFit="1" customWidth="1"/>
    <col min="8715" max="8715" width="13.140625" style="10" bestFit="1" customWidth="1"/>
    <col min="8716" max="8716" width="15.7109375" style="10" bestFit="1" customWidth="1"/>
    <col min="8717" max="8717" width="14.5703125" style="10" bestFit="1" customWidth="1"/>
    <col min="8718" max="8718" width="13.7109375" style="10" customWidth="1"/>
    <col min="8719" max="8719" width="13.140625" style="10" bestFit="1" customWidth="1"/>
    <col min="8720" max="8720" width="12.140625" style="10" bestFit="1" customWidth="1"/>
    <col min="8721" max="8721" width="3.5703125" style="10" bestFit="1" customWidth="1"/>
    <col min="8722" max="8960" width="12.7109375" style="10"/>
    <col min="8961" max="8961" width="3.7109375" style="10" customWidth="1"/>
    <col min="8962" max="8962" width="10.28515625" style="10" customWidth="1"/>
    <col min="8963" max="8963" width="2.140625" style="10" customWidth="1"/>
    <col min="8964" max="8964" width="14.140625" style="10" bestFit="1" customWidth="1"/>
    <col min="8965" max="8965" width="14.5703125" style="10" bestFit="1" customWidth="1"/>
    <col min="8966" max="8966" width="15.7109375" style="10" customWidth="1"/>
    <col min="8967" max="8967" width="16" style="10" customWidth="1"/>
    <col min="8968" max="8968" width="13.140625" style="10" bestFit="1" customWidth="1"/>
    <col min="8969" max="8969" width="15.7109375" style="10" bestFit="1" customWidth="1"/>
    <col min="8970" max="8970" width="12.140625" style="10" bestFit="1" customWidth="1"/>
    <col min="8971" max="8971" width="13.140625" style="10" bestFit="1" customWidth="1"/>
    <col min="8972" max="8972" width="15.7109375" style="10" bestFit="1" customWidth="1"/>
    <col min="8973" max="8973" width="14.5703125" style="10" bestFit="1" customWidth="1"/>
    <col min="8974" max="8974" width="13.7109375" style="10" customWidth="1"/>
    <col min="8975" max="8975" width="13.140625" style="10" bestFit="1" customWidth="1"/>
    <col min="8976" max="8976" width="12.140625" style="10" bestFit="1" customWidth="1"/>
    <col min="8977" max="8977" width="3.5703125" style="10" bestFit="1" customWidth="1"/>
    <col min="8978" max="9216" width="12.7109375" style="10"/>
    <col min="9217" max="9217" width="3.7109375" style="10" customWidth="1"/>
    <col min="9218" max="9218" width="10.28515625" style="10" customWidth="1"/>
    <col min="9219" max="9219" width="2.140625" style="10" customWidth="1"/>
    <col min="9220" max="9220" width="14.140625" style="10" bestFit="1" customWidth="1"/>
    <col min="9221" max="9221" width="14.5703125" style="10" bestFit="1" customWidth="1"/>
    <col min="9222" max="9222" width="15.7109375" style="10" customWidth="1"/>
    <col min="9223" max="9223" width="16" style="10" customWidth="1"/>
    <col min="9224" max="9224" width="13.140625" style="10" bestFit="1" customWidth="1"/>
    <col min="9225" max="9225" width="15.7109375" style="10" bestFit="1" customWidth="1"/>
    <col min="9226" max="9226" width="12.140625" style="10" bestFit="1" customWidth="1"/>
    <col min="9227" max="9227" width="13.140625" style="10" bestFit="1" customWidth="1"/>
    <col min="9228" max="9228" width="15.7109375" style="10" bestFit="1" customWidth="1"/>
    <col min="9229" max="9229" width="14.5703125" style="10" bestFit="1" customWidth="1"/>
    <col min="9230" max="9230" width="13.7109375" style="10" customWidth="1"/>
    <col min="9231" max="9231" width="13.140625" style="10" bestFit="1" customWidth="1"/>
    <col min="9232" max="9232" width="12.140625" style="10" bestFit="1" customWidth="1"/>
    <col min="9233" max="9233" width="3.5703125" style="10" bestFit="1" customWidth="1"/>
    <col min="9234" max="9472" width="12.7109375" style="10"/>
    <col min="9473" max="9473" width="3.7109375" style="10" customWidth="1"/>
    <col min="9474" max="9474" width="10.28515625" style="10" customWidth="1"/>
    <col min="9475" max="9475" width="2.140625" style="10" customWidth="1"/>
    <col min="9476" max="9476" width="14.140625" style="10" bestFit="1" customWidth="1"/>
    <col min="9477" max="9477" width="14.5703125" style="10" bestFit="1" customWidth="1"/>
    <col min="9478" max="9478" width="15.7109375" style="10" customWidth="1"/>
    <col min="9479" max="9479" width="16" style="10" customWidth="1"/>
    <col min="9480" max="9480" width="13.140625" style="10" bestFit="1" customWidth="1"/>
    <col min="9481" max="9481" width="15.7109375" style="10" bestFit="1" customWidth="1"/>
    <col min="9482" max="9482" width="12.140625" style="10" bestFit="1" customWidth="1"/>
    <col min="9483" max="9483" width="13.140625" style="10" bestFit="1" customWidth="1"/>
    <col min="9484" max="9484" width="15.7109375" style="10" bestFit="1" customWidth="1"/>
    <col min="9485" max="9485" width="14.5703125" style="10" bestFit="1" customWidth="1"/>
    <col min="9486" max="9486" width="13.7109375" style="10" customWidth="1"/>
    <col min="9487" max="9487" width="13.140625" style="10" bestFit="1" customWidth="1"/>
    <col min="9488" max="9488" width="12.140625" style="10" bestFit="1" customWidth="1"/>
    <col min="9489" max="9489" width="3.5703125" style="10" bestFit="1" customWidth="1"/>
    <col min="9490" max="9728" width="12.7109375" style="10"/>
    <col min="9729" max="9729" width="3.7109375" style="10" customWidth="1"/>
    <col min="9730" max="9730" width="10.28515625" style="10" customWidth="1"/>
    <col min="9731" max="9731" width="2.140625" style="10" customWidth="1"/>
    <col min="9732" max="9732" width="14.140625" style="10" bestFit="1" customWidth="1"/>
    <col min="9733" max="9733" width="14.5703125" style="10" bestFit="1" customWidth="1"/>
    <col min="9734" max="9734" width="15.7109375" style="10" customWidth="1"/>
    <col min="9735" max="9735" width="16" style="10" customWidth="1"/>
    <col min="9736" max="9736" width="13.140625" style="10" bestFit="1" customWidth="1"/>
    <col min="9737" max="9737" width="15.7109375" style="10" bestFit="1" customWidth="1"/>
    <col min="9738" max="9738" width="12.140625" style="10" bestFit="1" customWidth="1"/>
    <col min="9739" max="9739" width="13.140625" style="10" bestFit="1" customWidth="1"/>
    <col min="9740" max="9740" width="15.7109375" style="10" bestFit="1" customWidth="1"/>
    <col min="9741" max="9741" width="14.5703125" style="10" bestFit="1" customWidth="1"/>
    <col min="9742" max="9742" width="13.7109375" style="10" customWidth="1"/>
    <col min="9743" max="9743" width="13.140625" style="10" bestFit="1" customWidth="1"/>
    <col min="9744" max="9744" width="12.140625" style="10" bestFit="1" customWidth="1"/>
    <col min="9745" max="9745" width="3.5703125" style="10" bestFit="1" customWidth="1"/>
    <col min="9746" max="9984" width="12.7109375" style="10"/>
    <col min="9985" max="9985" width="3.7109375" style="10" customWidth="1"/>
    <col min="9986" max="9986" width="10.28515625" style="10" customWidth="1"/>
    <col min="9987" max="9987" width="2.140625" style="10" customWidth="1"/>
    <col min="9988" max="9988" width="14.140625" style="10" bestFit="1" customWidth="1"/>
    <col min="9989" max="9989" width="14.5703125" style="10" bestFit="1" customWidth="1"/>
    <col min="9990" max="9990" width="15.7109375" style="10" customWidth="1"/>
    <col min="9991" max="9991" width="16" style="10" customWidth="1"/>
    <col min="9992" max="9992" width="13.140625" style="10" bestFit="1" customWidth="1"/>
    <col min="9993" max="9993" width="15.7109375" style="10" bestFit="1" customWidth="1"/>
    <col min="9994" max="9994" width="12.140625" style="10" bestFit="1" customWidth="1"/>
    <col min="9995" max="9995" width="13.140625" style="10" bestFit="1" customWidth="1"/>
    <col min="9996" max="9996" width="15.7109375" style="10" bestFit="1" customWidth="1"/>
    <col min="9997" max="9997" width="14.5703125" style="10" bestFit="1" customWidth="1"/>
    <col min="9998" max="9998" width="13.7109375" style="10" customWidth="1"/>
    <col min="9999" max="9999" width="13.140625" style="10" bestFit="1" customWidth="1"/>
    <col min="10000" max="10000" width="12.140625" style="10" bestFit="1" customWidth="1"/>
    <col min="10001" max="10001" width="3.5703125" style="10" bestFit="1" customWidth="1"/>
    <col min="10002" max="10240" width="12.7109375" style="10"/>
    <col min="10241" max="10241" width="3.7109375" style="10" customWidth="1"/>
    <col min="10242" max="10242" width="10.28515625" style="10" customWidth="1"/>
    <col min="10243" max="10243" width="2.140625" style="10" customWidth="1"/>
    <col min="10244" max="10244" width="14.140625" style="10" bestFit="1" customWidth="1"/>
    <col min="10245" max="10245" width="14.5703125" style="10" bestFit="1" customWidth="1"/>
    <col min="10246" max="10246" width="15.7109375" style="10" customWidth="1"/>
    <col min="10247" max="10247" width="16" style="10" customWidth="1"/>
    <col min="10248" max="10248" width="13.140625" style="10" bestFit="1" customWidth="1"/>
    <col min="10249" max="10249" width="15.7109375" style="10" bestFit="1" customWidth="1"/>
    <col min="10250" max="10250" width="12.140625" style="10" bestFit="1" customWidth="1"/>
    <col min="10251" max="10251" width="13.140625" style="10" bestFit="1" customWidth="1"/>
    <col min="10252" max="10252" width="15.7109375" style="10" bestFit="1" customWidth="1"/>
    <col min="10253" max="10253" width="14.5703125" style="10" bestFit="1" customWidth="1"/>
    <col min="10254" max="10254" width="13.7109375" style="10" customWidth="1"/>
    <col min="10255" max="10255" width="13.140625" style="10" bestFit="1" customWidth="1"/>
    <col min="10256" max="10256" width="12.140625" style="10" bestFit="1" customWidth="1"/>
    <col min="10257" max="10257" width="3.5703125" style="10" bestFit="1" customWidth="1"/>
    <col min="10258" max="10496" width="12.7109375" style="10"/>
    <col min="10497" max="10497" width="3.7109375" style="10" customWidth="1"/>
    <col min="10498" max="10498" width="10.28515625" style="10" customWidth="1"/>
    <col min="10499" max="10499" width="2.140625" style="10" customWidth="1"/>
    <col min="10500" max="10500" width="14.140625" style="10" bestFit="1" customWidth="1"/>
    <col min="10501" max="10501" width="14.5703125" style="10" bestFit="1" customWidth="1"/>
    <col min="10502" max="10502" width="15.7109375" style="10" customWidth="1"/>
    <col min="10503" max="10503" width="16" style="10" customWidth="1"/>
    <col min="10504" max="10504" width="13.140625" style="10" bestFit="1" customWidth="1"/>
    <col min="10505" max="10505" width="15.7109375" style="10" bestFit="1" customWidth="1"/>
    <col min="10506" max="10506" width="12.140625" style="10" bestFit="1" customWidth="1"/>
    <col min="10507" max="10507" width="13.140625" style="10" bestFit="1" customWidth="1"/>
    <col min="10508" max="10508" width="15.7109375" style="10" bestFit="1" customWidth="1"/>
    <col min="10509" max="10509" width="14.5703125" style="10" bestFit="1" customWidth="1"/>
    <col min="10510" max="10510" width="13.7109375" style="10" customWidth="1"/>
    <col min="10511" max="10511" width="13.140625" style="10" bestFit="1" customWidth="1"/>
    <col min="10512" max="10512" width="12.140625" style="10" bestFit="1" customWidth="1"/>
    <col min="10513" max="10513" width="3.5703125" style="10" bestFit="1" customWidth="1"/>
    <col min="10514" max="10752" width="12.7109375" style="10"/>
    <col min="10753" max="10753" width="3.7109375" style="10" customWidth="1"/>
    <col min="10754" max="10754" width="10.28515625" style="10" customWidth="1"/>
    <col min="10755" max="10755" width="2.140625" style="10" customWidth="1"/>
    <col min="10756" max="10756" width="14.140625" style="10" bestFit="1" customWidth="1"/>
    <col min="10757" max="10757" width="14.5703125" style="10" bestFit="1" customWidth="1"/>
    <col min="10758" max="10758" width="15.7109375" style="10" customWidth="1"/>
    <col min="10759" max="10759" width="16" style="10" customWidth="1"/>
    <col min="10760" max="10760" width="13.140625" style="10" bestFit="1" customWidth="1"/>
    <col min="10761" max="10761" width="15.7109375" style="10" bestFit="1" customWidth="1"/>
    <col min="10762" max="10762" width="12.140625" style="10" bestFit="1" customWidth="1"/>
    <col min="10763" max="10763" width="13.140625" style="10" bestFit="1" customWidth="1"/>
    <col min="10764" max="10764" width="15.7109375" style="10" bestFit="1" customWidth="1"/>
    <col min="10765" max="10765" width="14.5703125" style="10" bestFit="1" customWidth="1"/>
    <col min="10766" max="10766" width="13.7109375" style="10" customWidth="1"/>
    <col min="10767" max="10767" width="13.140625" style="10" bestFit="1" customWidth="1"/>
    <col min="10768" max="10768" width="12.140625" style="10" bestFit="1" customWidth="1"/>
    <col min="10769" max="10769" width="3.5703125" style="10" bestFit="1" customWidth="1"/>
    <col min="10770" max="11008" width="12.7109375" style="10"/>
    <col min="11009" max="11009" width="3.7109375" style="10" customWidth="1"/>
    <col min="11010" max="11010" width="10.28515625" style="10" customWidth="1"/>
    <col min="11011" max="11011" width="2.140625" style="10" customWidth="1"/>
    <col min="11012" max="11012" width="14.140625" style="10" bestFit="1" customWidth="1"/>
    <col min="11013" max="11013" width="14.5703125" style="10" bestFit="1" customWidth="1"/>
    <col min="11014" max="11014" width="15.7109375" style="10" customWidth="1"/>
    <col min="11015" max="11015" width="16" style="10" customWidth="1"/>
    <col min="11016" max="11016" width="13.140625" style="10" bestFit="1" customWidth="1"/>
    <col min="11017" max="11017" width="15.7109375" style="10" bestFit="1" customWidth="1"/>
    <col min="11018" max="11018" width="12.140625" style="10" bestFit="1" customWidth="1"/>
    <col min="11019" max="11019" width="13.140625" style="10" bestFit="1" customWidth="1"/>
    <col min="11020" max="11020" width="15.7109375" style="10" bestFit="1" customWidth="1"/>
    <col min="11021" max="11021" width="14.5703125" style="10" bestFit="1" customWidth="1"/>
    <col min="11022" max="11022" width="13.7109375" style="10" customWidth="1"/>
    <col min="11023" max="11023" width="13.140625" style="10" bestFit="1" customWidth="1"/>
    <col min="11024" max="11024" width="12.140625" style="10" bestFit="1" customWidth="1"/>
    <col min="11025" max="11025" width="3.5703125" style="10" bestFit="1" customWidth="1"/>
    <col min="11026" max="11264" width="12.7109375" style="10"/>
    <col min="11265" max="11265" width="3.7109375" style="10" customWidth="1"/>
    <col min="11266" max="11266" width="10.28515625" style="10" customWidth="1"/>
    <col min="11267" max="11267" width="2.140625" style="10" customWidth="1"/>
    <col min="11268" max="11268" width="14.140625" style="10" bestFit="1" customWidth="1"/>
    <col min="11269" max="11269" width="14.5703125" style="10" bestFit="1" customWidth="1"/>
    <col min="11270" max="11270" width="15.7109375" style="10" customWidth="1"/>
    <col min="11271" max="11271" width="16" style="10" customWidth="1"/>
    <col min="11272" max="11272" width="13.140625" style="10" bestFit="1" customWidth="1"/>
    <col min="11273" max="11273" width="15.7109375" style="10" bestFit="1" customWidth="1"/>
    <col min="11274" max="11274" width="12.140625" style="10" bestFit="1" customWidth="1"/>
    <col min="11275" max="11275" width="13.140625" style="10" bestFit="1" customWidth="1"/>
    <col min="11276" max="11276" width="15.7109375" style="10" bestFit="1" customWidth="1"/>
    <col min="11277" max="11277" width="14.5703125" style="10" bestFit="1" customWidth="1"/>
    <col min="11278" max="11278" width="13.7109375" style="10" customWidth="1"/>
    <col min="11279" max="11279" width="13.140625" style="10" bestFit="1" customWidth="1"/>
    <col min="11280" max="11280" width="12.140625" style="10" bestFit="1" customWidth="1"/>
    <col min="11281" max="11281" width="3.5703125" style="10" bestFit="1" customWidth="1"/>
    <col min="11282" max="11520" width="12.7109375" style="10"/>
    <col min="11521" max="11521" width="3.7109375" style="10" customWidth="1"/>
    <col min="11522" max="11522" width="10.28515625" style="10" customWidth="1"/>
    <col min="11523" max="11523" width="2.140625" style="10" customWidth="1"/>
    <col min="11524" max="11524" width="14.140625" style="10" bestFit="1" customWidth="1"/>
    <col min="11525" max="11525" width="14.5703125" style="10" bestFit="1" customWidth="1"/>
    <col min="11526" max="11526" width="15.7109375" style="10" customWidth="1"/>
    <col min="11527" max="11527" width="16" style="10" customWidth="1"/>
    <col min="11528" max="11528" width="13.140625" style="10" bestFit="1" customWidth="1"/>
    <col min="11529" max="11529" width="15.7109375" style="10" bestFit="1" customWidth="1"/>
    <col min="11530" max="11530" width="12.140625" style="10" bestFit="1" customWidth="1"/>
    <col min="11531" max="11531" width="13.140625" style="10" bestFit="1" customWidth="1"/>
    <col min="11532" max="11532" width="15.7109375" style="10" bestFit="1" customWidth="1"/>
    <col min="11533" max="11533" width="14.5703125" style="10" bestFit="1" customWidth="1"/>
    <col min="11534" max="11534" width="13.7109375" style="10" customWidth="1"/>
    <col min="11535" max="11535" width="13.140625" style="10" bestFit="1" customWidth="1"/>
    <col min="11536" max="11536" width="12.140625" style="10" bestFit="1" customWidth="1"/>
    <col min="11537" max="11537" width="3.5703125" style="10" bestFit="1" customWidth="1"/>
    <col min="11538" max="11776" width="12.7109375" style="10"/>
    <col min="11777" max="11777" width="3.7109375" style="10" customWidth="1"/>
    <col min="11778" max="11778" width="10.28515625" style="10" customWidth="1"/>
    <col min="11779" max="11779" width="2.140625" style="10" customWidth="1"/>
    <col min="11780" max="11780" width="14.140625" style="10" bestFit="1" customWidth="1"/>
    <col min="11781" max="11781" width="14.5703125" style="10" bestFit="1" customWidth="1"/>
    <col min="11782" max="11782" width="15.7109375" style="10" customWidth="1"/>
    <col min="11783" max="11783" width="16" style="10" customWidth="1"/>
    <col min="11784" max="11784" width="13.140625" style="10" bestFit="1" customWidth="1"/>
    <col min="11785" max="11785" width="15.7109375" style="10" bestFit="1" customWidth="1"/>
    <col min="11786" max="11786" width="12.140625" style="10" bestFit="1" customWidth="1"/>
    <col min="11787" max="11787" width="13.140625" style="10" bestFit="1" customWidth="1"/>
    <col min="11788" max="11788" width="15.7109375" style="10" bestFit="1" customWidth="1"/>
    <col min="11789" max="11789" width="14.5703125" style="10" bestFit="1" customWidth="1"/>
    <col min="11790" max="11790" width="13.7109375" style="10" customWidth="1"/>
    <col min="11791" max="11791" width="13.140625" style="10" bestFit="1" customWidth="1"/>
    <col min="11792" max="11792" width="12.140625" style="10" bestFit="1" customWidth="1"/>
    <col min="11793" max="11793" width="3.5703125" style="10" bestFit="1" customWidth="1"/>
    <col min="11794" max="12032" width="12.7109375" style="10"/>
    <col min="12033" max="12033" width="3.7109375" style="10" customWidth="1"/>
    <col min="12034" max="12034" width="10.28515625" style="10" customWidth="1"/>
    <col min="12035" max="12035" width="2.140625" style="10" customWidth="1"/>
    <col min="12036" max="12036" width="14.140625" style="10" bestFit="1" customWidth="1"/>
    <col min="12037" max="12037" width="14.5703125" style="10" bestFit="1" customWidth="1"/>
    <col min="12038" max="12038" width="15.7109375" style="10" customWidth="1"/>
    <col min="12039" max="12039" width="16" style="10" customWidth="1"/>
    <col min="12040" max="12040" width="13.140625" style="10" bestFit="1" customWidth="1"/>
    <col min="12041" max="12041" width="15.7109375" style="10" bestFit="1" customWidth="1"/>
    <col min="12042" max="12042" width="12.140625" style="10" bestFit="1" customWidth="1"/>
    <col min="12043" max="12043" width="13.140625" style="10" bestFit="1" customWidth="1"/>
    <col min="12044" max="12044" width="15.7109375" style="10" bestFit="1" customWidth="1"/>
    <col min="12045" max="12045" width="14.5703125" style="10" bestFit="1" customWidth="1"/>
    <col min="12046" max="12046" width="13.7109375" style="10" customWidth="1"/>
    <col min="12047" max="12047" width="13.140625" style="10" bestFit="1" customWidth="1"/>
    <col min="12048" max="12048" width="12.140625" style="10" bestFit="1" customWidth="1"/>
    <col min="12049" max="12049" width="3.5703125" style="10" bestFit="1" customWidth="1"/>
    <col min="12050" max="12288" width="12.7109375" style="10"/>
    <col min="12289" max="12289" width="3.7109375" style="10" customWidth="1"/>
    <col min="12290" max="12290" width="10.28515625" style="10" customWidth="1"/>
    <col min="12291" max="12291" width="2.140625" style="10" customWidth="1"/>
    <col min="12292" max="12292" width="14.140625" style="10" bestFit="1" customWidth="1"/>
    <col min="12293" max="12293" width="14.5703125" style="10" bestFit="1" customWidth="1"/>
    <col min="12294" max="12294" width="15.7109375" style="10" customWidth="1"/>
    <col min="12295" max="12295" width="16" style="10" customWidth="1"/>
    <col min="12296" max="12296" width="13.140625" style="10" bestFit="1" customWidth="1"/>
    <col min="12297" max="12297" width="15.7109375" style="10" bestFit="1" customWidth="1"/>
    <col min="12298" max="12298" width="12.140625" style="10" bestFit="1" customWidth="1"/>
    <col min="12299" max="12299" width="13.140625" style="10" bestFit="1" customWidth="1"/>
    <col min="12300" max="12300" width="15.7109375" style="10" bestFit="1" customWidth="1"/>
    <col min="12301" max="12301" width="14.5703125" style="10" bestFit="1" customWidth="1"/>
    <col min="12302" max="12302" width="13.7109375" style="10" customWidth="1"/>
    <col min="12303" max="12303" width="13.140625" style="10" bestFit="1" customWidth="1"/>
    <col min="12304" max="12304" width="12.140625" style="10" bestFit="1" customWidth="1"/>
    <col min="12305" max="12305" width="3.5703125" style="10" bestFit="1" customWidth="1"/>
    <col min="12306" max="12544" width="12.7109375" style="10"/>
    <col min="12545" max="12545" width="3.7109375" style="10" customWidth="1"/>
    <col min="12546" max="12546" width="10.28515625" style="10" customWidth="1"/>
    <col min="12547" max="12547" width="2.140625" style="10" customWidth="1"/>
    <col min="12548" max="12548" width="14.140625" style="10" bestFit="1" customWidth="1"/>
    <col min="12549" max="12549" width="14.5703125" style="10" bestFit="1" customWidth="1"/>
    <col min="12550" max="12550" width="15.7109375" style="10" customWidth="1"/>
    <col min="12551" max="12551" width="16" style="10" customWidth="1"/>
    <col min="12552" max="12552" width="13.140625" style="10" bestFit="1" customWidth="1"/>
    <col min="12553" max="12553" width="15.7109375" style="10" bestFit="1" customWidth="1"/>
    <col min="12554" max="12554" width="12.140625" style="10" bestFit="1" customWidth="1"/>
    <col min="12555" max="12555" width="13.140625" style="10" bestFit="1" customWidth="1"/>
    <col min="12556" max="12556" width="15.7109375" style="10" bestFit="1" customWidth="1"/>
    <col min="12557" max="12557" width="14.5703125" style="10" bestFit="1" customWidth="1"/>
    <col min="12558" max="12558" width="13.7109375" style="10" customWidth="1"/>
    <col min="12559" max="12559" width="13.140625" style="10" bestFit="1" customWidth="1"/>
    <col min="12560" max="12560" width="12.140625" style="10" bestFit="1" customWidth="1"/>
    <col min="12561" max="12561" width="3.5703125" style="10" bestFit="1" customWidth="1"/>
    <col min="12562" max="12800" width="12.7109375" style="10"/>
    <col min="12801" max="12801" width="3.7109375" style="10" customWidth="1"/>
    <col min="12802" max="12802" width="10.28515625" style="10" customWidth="1"/>
    <col min="12803" max="12803" width="2.140625" style="10" customWidth="1"/>
    <col min="12804" max="12804" width="14.140625" style="10" bestFit="1" customWidth="1"/>
    <col min="12805" max="12805" width="14.5703125" style="10" bestFit="1" customWidth="1"/>
    <col min="12806" max="12806" width="15.7109375" style="10" customWidth="1"/>
    <col min="12807" max="12807" width="16" style="10" customWidth="1"/>
    <col min="12808" max="12808" width="13.140625" style="10" bestFit="1" customWidth="1"/>
    <col min="12809" max="12809" width="15.7109375" style="10" bestFit="1" customWidth="1"/>
    <col min="12810" max="12810" width="12.140625" style="10" bestFit="1" customWidth="1"/>
    <col min="12811" max="12811" width="13.140625" style="10" bestFit="1" customWidth="1"/>
    <col min="12812" max="12812" width="15.7109375" style="10" bestFit="1" customWidth="1"/>
    <col min="12813" max="12813" width="14.5703125" style="10" bestFit="1" customWidth="1"/>
    <col min="12814" max="12814" width="13.7109375" style="10" customWidth="1"/>
    <col min="12815" max="12815" width="13.140625" style="10" bestFit="1" customWidth="1"/>
    <col min="12816" max="12816" width="12.140625" style="10" bestFit="1" customWidth="1"/>
    <col min="12817" max="12817" width="3.5703125" style="10" bestFit="1" customWidth="1"/>
    <col min="12818" max="13056" width="12.7109375" style="10"/>
    <col min="13057" max="13057" width="3.7109375" style="10" customWidth="1"/>
    <col min="13058" max="13058" width="10.28515625" style="10" customWidth="1"/>
    <col min="13059" max="13059" width="2.140625" style="10" customWidth="1"/>
    <col min="13060" max="13060" width="14.140625" style="10" bestFit="1" customWidth="1"/>
    <col min="13061" max="13061" width="14.5703125" style="10" bestFit="1" customWidth="1"/>
    <col min="13062" max="13062" width="15.7109375" style="10" customWidth="1"/>
    <col min="13063" max="13063" width="16" style="10" customWidth="1"/>
    <col min="13064" max="13064" width="13.140625" style="10" bestFit="1" customWidth="1"/>
    <col min="13065" max="13065" width="15.7109375" style="10" bestFit="1" customWidth="1"/>
    <col min="13066" max="13066" width="12.140625" style="10" bestFit="1" customWidth="1"/>
    <col min="13067" max="13067" width="13.140625" style="10" bestFit="1" customWidth="1"/>
    <col min="13068" max="13068" width="15.7109375" style="10" bestFit="1" customWidth="1"/>
    <col min="13069" max="13069" width="14.5703125" style="10" bestFit="1" customWidth="1"/>
    <col min="13070" max="13070" width="13.7109375" style="10" customWidth="1"/>
    <col min="13071" max="13071" width="13.140625" style="10" bestFit="1" customWidth="1"/>
    <col min="13072" max="13072" width="12.140625" style="10" bestFit="1" customWidth="1"/>
    <col min="13073" max="13073" width="3.5703125" style="10" bestFit="1" customWidth="1"/>
    <col min="13074" max="13312" width="12.7109375" style="10"/>
    <col min="13313" max="13313" width="3.7109375" style="10" customWidth="1"/>
    <col min="13314" max="13314" width="10.28515625" style="10" customWidth="1"/>
    <col min="13315" max="13315" width="2.140625" style="10" customWidth="1"/>
    <col min="13316" max="13316" width="14.140625" style="10" bestFit="1" customWidth="1"/>
    <col min="13317" max="13317" width="14.5703125" style="10" bestFit="1" customWidth="1"/>
    <col min="13318" max="13318" width="15.7109375" style="10" customWidth="1"/>
    <col min="13319" max="13319" width="16" style="10" customWidth="1"/>
    <col min="13320" max="13320" width="13.140625" style="10" bestFit="1" customWidth="1"/>
    <col min="13321" max="13321" width="15.7109375" style="10" bestFit="1" customWidth="1"/>
    <col min="13322" max="13322" width="12.140625" style="10" bestFit="1" customWidth="1"/>
    <col min="13323" max="13323" width="13.140625" style="10" bestFit="1" customWidth="1"/>
    <col min="13324" max="13324" width="15.7109375" style="10" bestFit="1" customWidth="1"/>
    <col min="13325" max="13325" width="14.5703125" style="10" bestFit="1" customWidth="1"/>
    <col min="13326" max="13326" width="13.7109375" style="10" customWidth="1"/>
    <col min="13327" max="13327" width="13.140625" style="10" bestFit="1" customWidth="1"/>
    <col min="13328" max="13328" width="12.140625" style="10" bestFit="1" customWidth="1"/>
    <col min="13329" max="13329" width="3.5703125" style="10" bestFit="1" customWidth="1"/>
    <col min="13330" max="13568" width="12.7109375" style="10"/>
    <col min="13569" max="13569" width="3.7109375" style="10" customWidth="1"/>
    <col min="13570" max="13570" width="10.28515625" style="10" customWidth="1"/>
    <col min="13571" max="13571" width="2.140625" style="10" customWidth="1"/>
    <col min="13572" max="13572" width="14.140625" style="10" bestFit="1" customWidth="1"/>
    <col min="13573" max="13573" width="14.5703125" style="10" bestFit="1" customWidth="1"/>
    <col min="13574" max="13574" width="15.7109375" style="10" customWidth="1"/>
    <col min="13575" max="13575" width="16" style="10" customWidth="1"/>
    <col min="13576" max="13576" width="13.140625" style="10" bestFit="1" customWidth="1"/>
    <col min="13577" max="13577" width="15.7109375" style="10" bestFit="1" customWidth="1"/>
    <col min="13578" max="13578" width="12.140625" style="10" bestFit="1" customWidth="1"/>
    <col min="13579" max="13579" width="13.140625" style="10" bestFit="1" customWidth="1"/>
    <col min="13580" max="13580" width="15.7109375" style="10" bestFit="1" customWidth="1"/>
    <col min="13581" max="13581" width="14.5703125" style="10" bestFit="1" customWidth="1"/>
    <col min="13582" max="13582" width="13.7109375" style="10" customWidth="1"/>
    <col min="13583" max="13583" width="13.140625" style="10" bestFit="1" customWidth="1"/>
    <col min="13584" max="13584" width="12.140625" style="10" bestFit="1" customWidth="1"/>
    <col min="13585" max="13585" width="3.5703125" style="10" bestFit="1" customWidth="1"/>
    <col min="13586" max="13824" width="12.7109375" style="10"/>
    <col min="13825" max="13825" width="3.7109375" style="10" customWidth="1"/>
    <col min="13826" max="13826" width="10.28515625" style="10" customWidth="1"/>
    <col min="13827" max="13827" width="2.140625" style="10" customWidth="1"/>
    <col min="13828" max="13828" width="14.140625" style="10" bestFit="1" customWidth="1"/>
    <col min="13829" max="13829" width="14.5703125" style="10" bestFit="1" customWidth="1"/>
    <col min="13830" max="13830" width="15.7109375" style="10" customWidth="1"/>
    <col min="13831" max="13831" width="16" style="10" customWidth="1"/>
    <col min="13832" max="13832" width="13.140625" style="10" bestFit="1" customWidth="1"/>
    <col min="13833" max="13833" width="15.7109375" style="10" bestFit="1" customWidth="1"/>
    <col min="13834" max="13834" width="12.140625" style="10" bestFit="1" customWidth="1"/>
    <col min="13835" max="13835" width="13.140625" style="10" bestFit="1" customWidth="1"/>
    <col min="13836" max="13836" width="15.7109375" style="10" bestFit="1" customWidth="1"/>
    <col min="13837" max="13837" width="14.5703125" style="10" bestFit="1" customWidth="1"/>
    <col min="13838" max="13838" width="13.7109375" style="10" customWidth="1"/>
    <col min="13839" max="13839" width="13.140625" style="10" bestFit="1" customWidth="1"/>
    <col min="13840" max="13840" width="12.140625" style="10" bestFit="1" customWidth="1"/>
    <col min="13841" max="13841" width="3.5703125" style="10" bestFit="1" customWidth="1"/>
    <col min="13842" max="14080" width="12.7109375" style="10"/>
    <col min="14081" max="14081" width="3.7109375" style="10" customWidth="1"/>
    <col min="14082" max="14082" width="10.28515625" style="10" customWidth="1"/>
    <col min="14083" max="14083" width="2.140625" style="10" customWidth="1"/>
    <col min="14084" max="14084" width="14.140625" style="10" bestFit="1" customWidth="1"/>
    <col min="14085" max="14085" width="14.5703125" style="10" bestFit="1" customWidth="1"/>
    <col min="14086" max="14086" width="15.7109375" style="10" customWidth="1"/>
    <col min="14087" max="14087" width="16" style="10" customWidth="1"/>
    <col min="14088" max="14088" width="13.140625" style="10" bestFit="1" customWidth="1"/>
    <col min="14089" max="14089" width="15.7109375" style="10" bestFit="1" customWidth="1"/>
    <col min="14090" max="14090" width="12.140625" style="10" bestFit="1" customWidth="1"/>
    <col min="14091" max="14091" width="13.140625" style="10" bestFit="1" customWidth="1"/>
    <col min="14092" max="14092" width="15.7109375" style="10" bestFit="1" customWidth="1"/>
    <col min="14093" max="14093" width="14.5703125" style="10" bestFit="1" customWidth="1"/>
    <col min="14094" max="14094" width="13.7109375" style="10" customWidth="1"/>
    <col min="14095" max="14095" width="13.140625" style="10" bestFit="1" customWidth="1"/>
    <col min="14096" max="14096" width="12.140625" style="10" bestFit="1" customWidth="1"/>
    <col min="14097" max="14097" width="3.5703125" style="10" bestFit="1" customWidth="1"/>
    <col min="14098" max="14336" width="12.7109375" style="10"/>
    <col min="14337" max="14337" width="3.7109375" style="10" customWidth="1"/>
    <col min="14338" max="14338" width="10.28515625" style="10" customWidth="1"/>
    <col min="14339" max="14339" width="2.140625" style="10" customWidth="1"/>
    <col min="14340" max="14340" width="14.140625" style="10" bestFit="1" customWidth="1"/>
    <col min="14341" max="14341" width="14.5703125" style="10" bestFit="1" customWidth="1"/>
    <col min="14342" max="14342" width="15.7109375" style="10" customWidth="1"/>
    <col min="14343" max="14343" width="16" style="10" customWidth="1"/>
    <col min="14344" max="14344" width="13.140625" style="10" bestFit="1" customWidth="1"/>
    <col min="14345" max="14345" width="15.7109375" style="10" bestFit="1" customWidth="1"/>
    <col min="14346" max="14346" width="12.140625" style="10" bestFit="1" customWidth="1"/>
    <col min="14347" max="14347" width="13.140625" style="10" bestFit="1" customWidth="1"/>
    <col min="14348" max="14348" width="15.7109375" style="10" bestFit="1" customWidth="1"/>
    <col min="14349" max="14349" width="14.5703125" style="10" bestFit="1" customWidth="1"/>
    <col min="14350" max="14350" width="13.7109375" style="10" customWidth="1"/>
    <col min="14351" max="14351" width="13.140625" style="10" bestFit="1" customWidth="1"/>
    <col min="14352" max="14352" width="12.140625" style="10" bestFit="1" customWidth="1"/>
    <col min="14353" max="14353" width="3.5703125" style="10" bestFit="1" customWidth="1"/>
    <col min="14354" max="14592" width="12.7109375" style="10"/>
    <col min="14593" max="14593" width="3.7109375" style="10" customWidth="1"/>
    <col min="14594" max="14594" width="10.28515625" style="10" customWidth="1"/>
    <col min="14595" max="14595" width="2.140625" style="10" customWidth="1"/>
    <col min="14596" max="14596" width="14.140625" style="10" bestFit="1" customWidth="1"/>
    <col min="14597" max="14597" width="14.5703125" style="10" bestFit="1" customWidth="1"/>
    <col min="14598" max="14598" width="15.7109375" style="10" customWidth="1"/>
    <col min="14599" max="14599" width="16" style="10" customWidth="1"/>
    <col min="14600" max="14600" width="13.140625" style="10" bestFit="1" customWidth="1"/>
    <col min="14601" max="14601" width="15.7109375" style="10" bestFit="1" customWidth="1"/>
    <col min="14602" max="14602" width="12.140625" style="10" bestFit="1" customWidth="1"/>
    <col min="14603" max="14603" width="13.140625" style="10" bestFit="1" customWidth="1"/>
    <col min="14604" max="14604" width="15.7109375" style="10" bestFit="1" customWidth="1"/>
    <col min="14605" max="14605" width="14.5703125" style="10" bestFit="1" customWidth="1"/>
    <col min="14606" max="14606" width="13.7109375" style="10" customWidth="1"/>
    <col min="14607" max="14607" width="13.140625" style="10" bestFit="1" customWidth="1"/>
    <col min="14608" max="14608" width="12.140625" style="10" bestFit="1" customWidth="1"/>
    <col min="14609" max="14609" width="3.5703125" style="10" bestFit="1" customWidth="1"/>
    <col min="14610" max="14848" width="12.7109375" style="10"/>
    <col min="14849" max="14849" width="3.7109375" style="10" customWidth="1"/>
    <col min="14850" max="14850" width="10.28515625" style="10" customWidth="1"/>
    <col min="14851" max="14851" width="2.140625" style="10" customWidth="1"/>
    <col min="14852" max="14852" width="14.140625" style="10" bestFit="1" customWidth="1"/>
    <col min="14853" max="14853" width="14.5703125" style="10" bestFit="1" customWidth="1"/>
    <col min="14854" max="14854" width="15.7109375" style="10" customWidth="1"/>
    <col min="14855" max="14855" width="16" style="10" customWidth="1"/>
    <col min="14856" max="14856" width="13.140625" style="10" bestFit="1" customWidth="1"/>
    <col min="14857" max="14857" width="15.7109375" style="10" bestFit="1" customWidth="1"/>
    <col min="14858" max="14858" width="12.140625" style="10" bestFit="1" customWidth="1"/>
    <col min="14859" max="14859" width="13.140625" style="10" bestFit="1" customWidth="1"/>
    <col min="14860" max="14860" width="15.7109375" style="10" bestFit="1" customWidth="1"/>
    <col min="14861" max="14861" width="14.5703125" style="10" bestFit="1" customWidth="1"/>
    <col min="14862" max="14862" width="13.7109375" style="10" customWidth="1"/>
    <col min="14863" max="14863" width="13.140625" style="10" bestFit="1" customWidth="1"/>
    <col min="14864" max="14864" width="12.140625" style="10" bestFit="1" customWidth="1"/>
    <col min="14865" max="14865" width="3.5703125" style="10" bestFit="1" customWidth="1"/>
    <col min="14866" max="15104" width="12.7109375" style="10"/>
    <col min="15105" max="15105" width="3.7109375" style="10" customWidth="1"/>
    <col min="15106" max="15106" width="10.28515625" style="10" customWidth="1"/>
    <col min="15107" max="15107" width="2.140625" style="10" customWidth="1"/>
    <col min="15108" max="15108" width="14.140625" style="10" bestFit="1" customWidth="1"/>
    <col min="15109" max="15109" width="14.5703125" style="10" bestFit="1" customWidth="1"/>
    <col min="15110" max="15110" width="15.7109375" style="10" customWidth="1"/>
    <col min="15111" max="15111" width="16" style="10" customWidth="1"/>
    <col min="15112" max="15112" width="13.140625" style="10" bestFit="1" customWidth="1"/>
    <col min="15113" max="15113" width="15.7109375" style="10" bestFit="1" customWidth="1"/>
    <col min="15114" max="15114" width="12.140625" style="10" bestFit="1" customWidth="1"/>
    <col min="15115" max="15115" width="13.140625" style="10" bestFit="1" customWidth="1"/>
    <col min="15116" max="15116" width="15.7109375" style="10" bestFit="1" customWidth="1"/>
    <col min="15117" max="15117" width="14.5703125" style="10" bestFit="1" customWidth="1"/>
    <col min="15118" max="15118" width="13.7109375" style="10" customWidth="1"/>
    <col min="15119" max="15119" width="13.140625" style="10" bestFit="1" customWidth="1"/>
    <col min="15120" max="15120" width="12.140625" style="10" bestFit="1" customWidth="1"/>
    <col min="15121" max="15121" width="3.5703125" style="10" bestFit="1" customWidth="1"/>
    <col min="15122" max="15360" width="12.7109375" style="10"/>
    <col min="15361" max="15361" width="3.7109375" style="10" customWidth="1"/>
    <col min="15362" max="15362" width="10.28515625" style="10" customWidth="1"/>
    <col min="15363" max="15363" width="2.140625" style="10" customWidth="1"/>
    <col min="15364" max="15364" width="14.140625" style="10" bestFit="1" customWidth="1"/>
    <col min="15365" max="15365" width="14.5703125" style="10" bestFit="1" customWidth="1"/>
    <col min="15366" max="15366" width="15.7109375" style="10" customWidth="1"/>
    <col min="15367" max="15367" width="16" style="10" customWidth="1"/>
    <col min="15368" max="15368" width="13.140625" style="10" bestFit="1" customWidth="1"/>
    <col min="15369" max="15369" width="15.7109375" style="10" bestFit="1" customWidth="1"/>
    <col min="15370" max="15370" width="12.140625" style="10" bestFit="1" customWidth="1"/>
    <col min="15371" max="15371" width="13.140625" style="10" bestFit="1" customWidth="1"/>
    <col min="15372" max="15372" width="15.7109375" style="10" bestFit="1" customWidth="1"/>
    <col min="15373" max="15373" width="14.5703125" style="10" bestFit="1" customWidth="1"/>
    <col min="15374" max="15374" width="13.7109375" style="10" customWidth="1"/>
    <col min="15375" max="15375" width="13.140625" style="10" bestFit="1" customWidth="1"/>
    <col min="15376" max="15376" width="12.140625" style="10" bestFit="1" customWidth="1"/>
    <col min="15377" max="15377" width="3.5703125" style="10" bestFit="1" customWidth="1"/>
    <col min="15378" max="15616" width="12.7109375" style="10"/>
    <col min="15617" max="15617" width="3.7109375" style="10" customWidth="1"/>
    <col min="15618" max="15618" width="10.28515625" style="10" customWidth="1"/>
    <col min="15619" max="15619" width="2.140625" style="10" customWidth="1"/>
    <col min="15620" max="15620" width="14.140625" style="10" bestFit="1" customWidth="1"/>
    <col min="15621" max="15621" width="14.5703125" style="10" bestFit="1" customWidth="1"/>
    <col min="15622" max="15622" width="15.7109375" style="10" customWidth="1"/>
    <col min="15623" max="15623" width="16" style="10" customWidth="1"/>
    <col min="15624" max="15624" width="13.140625" style="10" bestFit="1" customWidth="1"/>
    <col min="15625" max="15625" width="15.7109375" style="10" bestFit="1" customWidth="1"/>
    <col min="15626" max="15626" width="12.140625" style="10" bestFit="1" customWidth="1"/>
    <col min="15627" max="15627" width="13.140625" style="10" bestFit="1" customWidth="1"/>
    <col min="15628" max="15628" width="15.7109375" style="10" bestFit="1" customWidth="1"/>
    <col min="15629" max="15629" width="14.5703125" style="10" bestFit="1" customWidth="1"/>
    <col min="15630" max="15630" width="13.7109375" style="10" customWidth="1"/>
    <col min="15631" max="15631" width="13.140625" style="10" bestFit="1" customWidth="1"/>
    <col min="15632" max="15632" width="12.140625" style="10" bestFit="1" customWidth="1"/>
    <col min="15633" max="15633" width="3.5703125" style="10" bestFit="1" customWidth="1"/>
    <col min="15634" max="15872" width="12.7109375" style="10"/>
    <col min="15873" max="15873" width="3.7109375" style="10" customWidth="1"/>
    <col min="15874" max="15874" width="10.28515625" style="10" customWidth="1"/>
    <col min="15875" max="15875" width="2.140625" style="10" customWidth="1"/>
    <col min="15876" max="15876" width="14.140625" style="10" bestFit="1" customWidth="1"/>
    <col min="15877" max="15877" width="14.5703125" style="10" bestFit="1" customWidth="1"/>
    <col min="15878" max="15878" width="15.7109375" style="10" customWidth="1"/>
    <col min="15879" max="15879" width="16" style="10" customWidth="1"/>
    <col min="15880" max="15880" width="13.140625" style="10" bestFit="1" customWidth="1"/>
    <col min="15881" max="15881" width="15.7109375" style="10" bestFit="1" customWidth="1"/>
    <col min="15882" max="15882" width="12.140625" style="10" bestFit="1" customWidth="1"/>
    <col min="15883" max="15883" width="13.140625" style="10" bestFit="1" customWidth="1"/>
    <col min="15884" max="15884" width="15.7109375" style="10" bestFit="1" customWidth="1"/>
    <col min="15885" max="15885" width="14.5703125" style="10" bestFit="1" customWidth="1"/>
    <col min="15886" max="15886" width="13.7109375" style="10" customWidth="1"/>
    <col min="15887" max="15887" width="13.140625" style="10" bestFit="1" customWidth="1"/>
    <col min="15888" max="15888" width="12.140625" style="10" bestFit="1" customWidth="1"/>
    <col min="15889" max="15889" width="3.5703125" style="10" bestFit="1" customWidth="1"/>
    <col min="15890" max="16128" width="12.7109375" style="10"/>
    <col min="16129" max="16129" width="3.7109375" style="10" customWidth="1"/>
    <col min="16130" max="16130" width="10.28515625" style="10" customWidth="1"/>
    <col min="16131" max="16131" width="2.140625" style="10" customWidth="1"/>
    <col min="16132" max="16132" width="14.140625" style="10" bestFit="1" customWidth="1"/>
    <col min="16133" max="16133" width="14.5703125" style="10" bestFit="1" customWidth="1"/>
    <col min="16134" max="16134" width="15.7109375" style="10" customWidth="1"/>
    <col min="16135" max="16135" width="16" style="10" customWidth="1"/>
    <col min="16136" max="16136" width="13.140625" style="10" bestFit="1" customWidth="1"/>
    <col min="16137" max="16137" width="15.7109375" style="10" bestFit="1" customWidth="1"/>
    <col min="16138" max="16138" width="12.140625" style="10" bestFit="1" customWidth="1"/>
    <col min="16139" max="16139" width="13.140625" style="10" bestFit="1" customWidth="1"/>
    <col min="16140" max="16140" width="15.7109375" style="10" bestFit="1" customWidth="1"/>
    <col min="16141" max="16141" width="14.5703125" style="10" bestFit="1" customWidth="1"/>
    <col min="16142" max="16142" width="13.7109375" style="10" customWidth="1"/>
    <col min="16143" max="16143" width="13.140625" style="10" bestFit="1" customWidth="1"/>
    <col min="16144" max="16144" width="12.140625" style="10" bestFit="1" customWidth="1"/>
    <col min="16145" max="16145" width="3.5703125" style="10" bestFit="1" customWidth="1"/>
    <col min="16146" max="16384" width="12.7109375" style="10"/>
  </cols>
  <sheetData>
    <row r="1" spans="1:17" ht="12.75" x14ac:dyDescent="0.2">
      <c r="A1" s="10" t="s">
        <v>42</v>
      </c>
      <c r="D1" s="11"/>
      <c r="E1" s="12"/>
      <c r="F1" s="11"/>
      <c r="G1" s="11"/>
      <c r="H1" s="11"/>
      <c r="I1" s="11"/>
      <c r="J1" s="11"/>
      <c r="K1" s="11"/>
      <c r="L1" s="11"/>
      <c r="M1" s="11"/>
      <c r="N1" s="11"/>
      <c r="O1" s="11"/>
      <c r="P1" s="11"/>
      <c r="Q1" s="11"/>
    </row>
    <row r="2" spans="1:17" ht="12.75" x14ac:dyDescent="0.2">
      <c r="A2" s="10" t="s">
        <v>528</v>
      </c>
      <c r="D2" s="11"/>
      <c r="E2" s="12"/>
      <c r="F2" s="11"/>
      <c r="G2" s="11"/>
      <c r="H2" s="11"/>
      <c r="K2" s="11"/>
      <c r="L2" s="11"/>
      <c r="M2" s="11"/>
      <c r="N2" s="11"/>
      <c r="O2" s="11"/>
      <c r="P2" s="11"/>
      <c r="Q2" s="12"/>
    </row>
    <row r="3" spans="1:17" ht="12.75" x14ac:dyDescent="0.2">
      <c r="A3" s="13" t="s">
        <v>496</v>
      </c>
      <c r="D3" s="11"/>
      <c r="E3" s="12"/>
      <c r="F3" s="14"/>
      <c r="G3" s="11"/>
      <c r="H3" s="11"/>
      <c r="K3" s="11"/>
      <c r="L3" s="11"/>
      <c r="M3" s="11"/>
      <c r="N3" s="11"/>
      <c r="O3" s="11"/>
      <c r="P3" s="11"/>
      <c r="Q3" s="12"/>
    </row>
    <row r="4" spans="1:17" ht="12.75" x14ac:dyDescent="0.2">
      <c r="A4" s="11"/>
      <c r="B4" s="11"/>
      <c r="C4" s="210"/>
      <c r="D4" s="11"/>
      <c r="E4" s="11"/>
      <c r="F4" s="11"/>
      <c r="G4" s="11"/>
      <c r="H4" s="11"/>
      <c r="I4" s="11"/>
      <c r="J4" s="11"/>
      <c r="K4" s="11"/>
      <c r="L4" s="11"/>
      <c r="M4" s="15"/>
      <c r="N4" s="15"/>
      <c r="O4" s="15"/>
      <c r="P4" s="15"/>
      <c r="Q4" s="11"/>
    </row>
    <row r="5" spans="1:17" ht="12.75" x14ac:dyDescent="0.2">
      <c r="A5" s="11"/>
      <c r="D5" s="11"/>
      <c r="E5" s="16" t="s">
        <v>43</v>
      </c>
      <c r="F5" s="16"/>
      <c r="G5" s="16"/>
      <c r="H5" s="16"/>
      <c r="I5" s="11"/>
      <c r="J5" s="11"/>
      <c r="K5" s="17"/>
      <c r="L5" s="11"/>
      <c r="M5" s="16" t="s">
        <v>44</v>
      </c>
      <c r="N5" s="16"/>
      <c r="O5" s="16"/>
      <c r="P5" s="16"/>
      <c r="Q5" s="11"/>
    </row>
    <row r="6" spans="1:17" ht="12.75" x14ac:dyDescent="0.2">
      <c r="A6" s="11"/>
      <c r="D6" s="11"/>
      <c r="E6" s="16" t="s">
        <v>45</v>
      </c>
      <c r="F6" s="16" t="s">
        <v>46</v>
      </c>
      <c r="G6" s="16" t="s">
        <v>46</v>
      </c>
      <c r="H6" s="16"/>
      <c r="I6" s="17"/>
      <c r="J6" s="17"/>
      <c r="K6" s="17"/>
      <c r="L6" s="17"/>
      <c r="M6" s="16" t="s">
        <v>47</v>
      </c>
      <c r="N6" s="16" t="s">
        <v>48</v>
      </c>
      <c r="O6" s="16"/>
      <c r="P6" s="16"/>
      <c r="Q6" s="11"/>
    </row>
    <row r="7" spans="1:17" ht="42.75" customHeight="1" x14ac:dyDescent="0.2">
      <c r="A7" s="187" t="s">
        <v>49</v>
      </c>
      <c r="B7" s="187" t="s">
        <v>50</v>
      </c>
      <c r="C7" s="211"/>
      <c r="D7" s="187" t="s">
        <v>51</v>
      </c>
      <c r="E7" s="18" t="s">
        <v>9</v>
      </c>
      <c r="F7" s="19" t="s">
        <v>52</v>
      </c>
      <c r="G7" s="20" t="s">
        <v>53</v>
      </c>
      <c r="H7" s="20" t="s">
        <v>54</v>
      </c>
      <c r="I7" s="187" t="s">
        <v>55</v>
      </c>
      <c r="J7" s="20" t="s">
        <v>56</v>
      </c>
      <c r="K7" s="20" t="s">
        <v>57</v>
      </c>
      <c r="L7" s="20" t="s">
        <v>58</v>
      </c>
      <c r="M7" s="20" t="s">
        <v>59</v>
      </c>
      <c r="N7" s="20" t="s">
        <v>60</v>
      </c>
      <c r="O7" s="20" t="s">
        <v>61</v>
      </c>
      <c r="P7" s="20" t="s">
        <v>62</v>
      </c>
      <c r="Q7" s="21" t="s">
        <v>49</v>
      </c>
    </row>
    <row r="8" spans="1:17" ht="12.75" x14ac:dyDescent="0.2">
      <c r="A8" s="11">
        <v>1</v>
      </c>
      <c r="B8" s="22">
        <v>161050</v>
      </c>
      <c r="C8" s="212"/>
      <c r="D8" s="11" t="s">
        <v>63</v>
      </c>
      <c r="E8" s="22">
        <v>713563315</v>
      </c>
      <c r="F8" s="22">
        <v>136379657</v>
      </c>
      <c r="G8" s="22">
        <v>34384472</v>
      </c>
      <c r="H8" s="22">
        <v>7681227</v>
      </c>
      <c r="I8" s="22">
        <f t="shared" ref="I8:I45" si="0">(E8+F8+G8+H8)</f>
        <v>892008671</v>
      </c>
      <c r="J8" s="22">
        <v>473757</v>
      </c>
      <c r="K8" s="22">
        <v>0</v>
      </c>
      <c r="L8" s="22">
        <f t="shared" ref="L8:L45" si="1">(I8+J8+K8)</f>
        <v>892482428</v>
      </c>
      <c r="M8" s="22">
        <v>727114204</v>
      </c>
      <c r="N8" s="22">
        <v>54982560</v>
      </c>
      <c r="O8" s="22">
        <v>70226846</v>
      </c>
      <c r="P8" s="22">
        <v>12788584</v>
      </c>
      <c r="Q8" s="11">
        <v>1</v>
      </c>
    </row>
    <row r="9" spans="1:17" ht="12.75" x14ac:dyDescent="0.2">
      <c r="A9" s="11">
        <v>2</v>
      </c>
      <c r="B9" s="22">
        <v>16877</v>
      </c>
      <c r="C9" s="212"/>
      <c r="D9" s="11" t="s">
        <v>64</v>
      </c>
      <c r="E9" s="22">
        <v>51185601</v>
      </c>
      <c r="F9" s="22">
        <v>35049407</v>
      </c>
      <c r="G9" s="22">
        <v>13573780</v>
      </c>
      <c r="H9" s="22">
        <v>4185</v>
      </c>
      <c r="I9" s="22">
        <f t="shared" si="0"/>
        <v>99812973</v>
      </c>
      <c r="J9" s="22">
        <v>2090012</v>
      </c>
      <c r="K9" s="22">
        <v>0</v>
      </c>
      <c r="L9" s="22">
        <f t="shared" si="1"/>
        <v>101902985</v>
      </c>
      <c r="M9" s="22">
        <v>90990951</v>
      </c>
      <c r="N9" s="22">
        <v>190492</v>
      </c>
      <c r="O9" s="22">
        <v>7643569</v>
      </c>
      <c r="P9" s="22">
        <v>0</v>
      </c>
      <c r="Q9" s="11">
        <v>2</v>
      </c>
    </row>
    <row r="10" spans="1:17" ht="12.75" x14ac:dyDescent="0.2">
      <c r="A10" s="11">
        <v>3</v>
      </c>
      <c r="B10" s="22">
        <v>6351</v>
      </c>
      <c r="C10" s="212"/>
      <c r="D10" s="11" t="s">
        <v>65</v>
      </c>
      <c r="E10" s="22">
        <v>10279612</v>
      </c>
      <c r="F10" s="22">
        <v>16015486</v>
      </c>
      <c r="G10" s="22">
        <v>2102183</v>
      </c>
      <c r="H10" s="22">
        <v>23409</v>
      </c>
      <c r="I10" s="22">
        <f t="shared" si="0"/>
        <v>28420690</v>
      </c>
      <c r="J10" s="22">
        <v>139475</v>
      </c>
      <c r="K10" s="22">
        <v>80</v>
      </c>
      <c r="L10" s="22">
        <f t="shared" si="1"/>
        <v>28560245</v>
      </c>
      <c r="M10" s="22">
        <v>28454294</v>
      </c>
      <c r="N10" s="22">
        <v>608545</v>
      </c>
      <c r="O10" s="22">
        <v>0</v>
      </c>
      <c r="P10" s="22">
        <v>0</v>
      </c>
      <c r="Q10" s="11">
        <v>3</v>
      </c>
    </row>
    <row r="11" spans="1:17" ht="12.75" x14ac:dyDescent="0.2">
      <c r="A11" s="11">
        <v>4</v>
      </c>
      <c r="B11" s="22">
        <v>49281</v>
      </c>
      <c r="C11" s="212"/>
      <c r="D11" s="11" t="s">
        <v>66</v>
      </c>
      <c r="E11" s="22">
        <v>183145944</v>
      </c>
      <c r="F11" s="22">
        <v>48321807</v>
      </c>
      <c r="G11" s="22">
        <v>18837459</v>
      </c>
      <c r="H11" s="22">
        <v>1080795</v>
      </c>
      <c r="I11" s="22">
        <f t="shared" si="0"/>
        <v>251386005</v>
      </c>
      <c r="J11" s="22">
        <v>0</v>
      </c>
      <c r="K11" s="22">
        <v>6389388</v>
      </c>
      <c r="L11" s="22">
        <f t="shared" si="1"/>
        <v>257775393</v>
      </c>
      <c r="M11" s="22">
        <v>237610227</v>
      </c>
      <c r="N11" s="22">
        <v>8865627</v>
      </c>
      <c r="O11" s="22">
        <v>11003348</v>
      </c>
      <c r="P11" s="22">
        <v>3317586</v>
      </c>
      <c r="Q11" s="11">
        <v>4</v>
      </c>
    </row>
    <row r="12" spans="1:17" ht="12.75" x14ac:dyDescent="0.2">
      <c r="A12" s="11">
        <v>5</v>
      </c>
      <c r="B12" s="22">
        <v>243868</v>
      </c>
      <c r="C12" s="212"/>
      <c r="D12" s="11" t="s">
        <v>67</v>
      </c>
      <c r="E12" s="22">
        <v>569953924</v>
      </c>
      <c r="F12" s="22">
        <v>376184906</v>
      </c>
      <c r="G12" s="22">
        <v>41189424</v>
      </c>
      <c r="H12" s="22">
        <v>7622864</v>
      </c>
      <c r="I12" s="22">
        <f t="shared" si="0"/>
        <v>994951118</v>
      </c>
      <c r="J12" s="22">
        <v>8784409</v>
      </c>
      <c r="K12" s="22">
        <v>648649</v>
      </c>
      <c r="L12" s="22">
        <f t="shared" si="1"/>
        <v>1004384176</v>
      </c>
      <c r="M12" s="22">
        <v>881202697</v>
      </c>
      <c r="N12" s="22">
        <v>31172842</v>
      </c>
      <c r="O12" s="22">
        <v>37067048</v>
      </c>
      <c r="P12" s="22">
        <v>3100000</v>
      </c>
      <c r="Q12" s="11">
        <v>5</v>
      </c>
    </row>
    <row r="13" spans="1:17" ht="12.75" x14ac:dyDescent="0.2">
      <c r="A13" s="11">
        <v>6</v>
      </c>
      <c r="B13" s="22">
        <v>17562</v>
      </c>
      <c r="C13" s="212"/>
      <c r="D13" s="11" t="s">
        <v>68</v>
      </c>
      <c r="E13" s="22">
        <v>52366716</v>
      </c>
      <c r="F13" s="22">
        <v>27020716</v>
      </c>
      <c r="G13" s="22">
        <v>3465239</v>
      </c>
      <c r="H13" s="22">
        <v>3148</v>
      </c>
      <c r="I13" s="22">
        <f t="shared" si="0"/>
        <v>82855819</v>
      </c>
      <c r="J13" s="22">
        <v>0</v>
      </c>
      <c r="K13" s="22">
        <v>0</v>
      </c>
      <c r="L13" s="22">
        <f t="shared" si="1"/>
        <v>82855819</v>
      </c>
      <c r="M13" s="22">
        <v>73297458</v>
      </c>
      <c r="N13" s="22">
        <v>2428363</v>
      </c>
      <c r="O13" s="22">
        <v>0</v>
      </c>
      <c r="P13" s="22">
        <v>0</v>
      </c>
      <c r="Q13" s="11">
        <v>6</v>
      </c>
    </row>
    <row r="14" spans="1:17" ht="12.75" x14ac:dyDescent="0.2">
      <c r="A14" s="11">
        <v>7</v>
      </c>
      <c r="B14" s="22">
        <v>5716</v>
      </c>
      <c r="C14" s="212"/>
      <c r="D14" s="11" t="s">
        <v>69</v>
      </c>
      <c r="E14" s="22">
        <v>16928666</v>
      </c>
      <c r="F14" s="22">
        <v>11883265</v>
      </c>
      <c r="G14" s="22">
        <v>1190922</v>
      </c>
      <c r="H14" s="22">
        <v>39937</v>
      </c>
      <c r="I14" s="22">
        <f t="shared" si="0"/>
        <v>30042790</v>
      </c>
      <c r="J14" s="22">
        <v>0</v>
      </c>
      <c r="K14" s="22">
        <v>575842</v>
      </c>
      <c r="L14" s="22">
        <f t="shared" si="1"/>
        <v>30618632</v>
      </c>
      <c r="M14" s="22">
        <v>28322342</v>
      </c>
      <c r="N14" s="22">
        <v>449719</v>
      </c>
      <c r="O14" s="22">
        <v>2091683</v>
      </c>
      <c r="P14" s="22">
        <v>146969</v>
      </c>
      <c r="Q14" s="11">
        <v>7</v>
      </c>
    </row>
    <row r="15" spans="1:17" ht="12.75" x14ac:dyDescent="0.2">
      <c r="A15" s="11">
        <v>8</v>
      </c>
      <c r="B15" s="22">
        <v>40590</v>
      </c>
      <c r="C15" s="212"/>
      <c r="D15" s="11" t="s">
        <v>70</v>
      </c>
      <c r="E15" s="22">
        <v>78386488</v>
      </c>
      <c r="F15" s="22">
        <v>82582679</v>
      </c>
      <c r="G15" s="22">
        <v>19851991</v>
      </c>
      <c r="H15" s="22">
        <v>422199</v>
      </c>
      <c r="I15" s="22">
        <f t="shared" si="0"/>
        <v>181243357</v>
      </c>
      <c r="J15" s="22">
        <v>136755</v>
      </c>
      <c r="K15" s="22">
        <v>17767000</v>
      </c>
      <c r="L15" s="22">
        <f t="shared" si="1"/>
        <v>199147112</v>
      </c>
      <c r="M15" s="22">
        <v>189439540</v>
      </c>
      <c r="N15" s="22">
        <v>0</v>
      </c>
      <c r="O15" s="22">
        <v>0</v>
      </c>
      <c r="P15" s="22">
        <v>282900</v>
      </c>
      <c r="Q15" s="11">
        <v>8</v>
      </c>
    </row>
    <row r="16" spans="1:17" ht="12.75" x14ac:dyDescent="0.2">
      <c r="A16" s="11">
        <v>9</v>
      </c>
      <c r="B16" s="22">
        <v>5531</v>
      </c>
      <c r="C16" s="212"/>
      <c r="D16" s="11" t="s">
        <v>71</v>
      </c>
      <c r="E16" s="22">
        <v>14630338</v>
      </c>
      <c r="F16" s="22">
        <v>12669107</v>
      </c>
      <c r="G16" s="22">
        <v>2972953</v>
      </c>
      <c r="H16" s="22">
        <v>0</v>
      </c>
      <c r="I16" s="22">
        <f t="shared" si="0"/>
        <v>30272398</v>
      </c>
      <c r="J16" s="22">
        <v>218518</v>
      </c>
      <c r="K16" s="22">
        <v>0</v>
      </c>
      <c r="L16" s="22">
        <f t="shared" si="1"/>
        <v>30490916</v>
      </c>
      <c r="M16" s="22">
        <v>28954913</v>
      </c>
      <c r="N16" s="22">
        <v>0</v>
      </c>
      <c r="O16" s="22">
        <v>0</v>
      </c>
      <c r="P16" s="22">
        <v>0</v>
      </c>
      <c r="Q16" s="11">
        <v>9</v>
      </c>
    </row>
    <row r="17" spans="1:17" ht="12.75" x14ac:dyDescent="0.2">
      <c r="A17" s="11">
        <v>10</v>
      </c>
      <c r="B17" s="22">
        <v>24552</v>
      </c>
      <c r="C17" s="212"/>
      <c r="D17" s="11" t="s">
        <v>72</v>
      </c>
      <c r="E17" s="22">
        <v>125851911</v>
      </c>
      <c r="F17" s="22">
        <v>18000584</v>
      </c>
      <c r="G17" s="22">
        <v>77593</v>
      </c>
      <c r="H17" s="22">
        <v>413452</v>
      </c>
      <c r="I17" s="22">
        <f t="shared" si="0"/>
        <v>144343540</v>
      </c>
      <c r="J17" s="22">
        <v>961000</v>
      </c>
      <c r="K17" s="22">
        <v>724898</v>
      </c>
      <c r="L17" s="22">
        <f t="shared" si="1"/>
        <v>146029438</v>
      </c>
      <c r="M17" s="22">
        <v>119784763</v>
      </c>
      <c r="N17" s="22">
        <v>14210736</v>
      </c>
      <c r="O17" s="22">
        <v>0</v>
      </c>
      <c r="P17" s="22">
        <v>2483667</v>
      </c>
      <c r="Q17" s="11">
        <v>10</v>
      </c>
    </row>
    <row r="18" spans="1:17" ht="12.75" x14ac:dyDescent="0.2">
      <c r="A18" s="11">
        <v>11</v>
      </c>
      <c r="B18" s="22">
        <v>14460</v>
      </c>
      <c r="C18" s="212"/>
      <c r="D18" s="11" t="s">
        <v>73</v>
      </c>
      <c r="E18" s="22">
        <v>91984117</v>
      </c>
      <c r="F18" s="22">
        <v>12316050</v>
      </c>
      <c r="G18" s="22">
        <v>811497</v>
      </c>
      <c r="H18" s="22">
        <v>173310</v>
      </c>
      <c r="I18" s="22">
        <f t="shared" si="0"/>
        <v>105284974</v>
      </c>
      <c r="J18" s="22">
        <v>1004195</v>
      </c>
      <c r="K18" s="22">
        <v>0</v>
      </c>
      <c r="L18" s="22">
        <f t="shared" si="1"/>
        <v>106289169</v>
      </c>
      <c r="M18" s="22">
        <v>89782391</v>
      </c>
      <c r="N18" s="22">
        <v>2358023</v>
      </c>
      <c r="O18" s="22">
        <v>8899165</v>
      </c>
      <c r="P18" s="22">
        <v>0</v>
      </c>
      <c r="Q18" s="11">
        <v>11</v>
      </c>
    </row>
    <row r="19" spans="1:17" ht="12.75" x14ac:dyDescent="0.2">
      <c r="A19" s="11">
        <v>12</v>
      </c>
      <c r="B19" s="22">
        <v>8308</v>
      </c>
      <c r="C19" s="212"/>
      <c r="D19" s="11" t="s">
        <v>74</v>
      </c>
      <c r="E19" s="22">
        <v>21290595</v>
      </c>
      <c r="F19" s="22">
        <v>15045796</v>
      </c>
      <c r="G19" s="22">
        <v>3888665</v>
      </c>
      <c r="H19" s="22">
        <v>0</v>
      </c>
      <c r="I19" s="22">
        <f t="shared" si="0"/>
        <v>40225056</v>
      </c>
      <c r="J19" s="22">
        <v>0</v>
      </c>
      <c r="K19" s="22">
        <v>1613076</v>
      </c>
      <c r="L19" s="22">
        <f t="shared" si="1"/>
        <v>41838132</v>
      </c>
      <c r="M19" s="22">
        <v>38373984</v>
      </c>
      <c r="N19" s="22">
        <v>0</v>
      </c>
      <c r="O19" s="22">
        <v>1125019</v>
      </c>
      <c r="P19" s="22">
        <v>130840</v>
      </c>
      <c r="Q19" s="11">
        <v>12</v>
      </c>
    </row>
    <row r="20" spans="1:17" ht="12.75" x14ac:dyDescent="0.2">
      <c r="A20" s="11">
        <v>13</v>
      </c>
      <c r="B20" s="22">
        <v>28387</v>
      </c>
      <c r="C20" s="212"/>
      <c r="D20" s="11" t="s">
        <v>75</v>
      </c>
      <c r="E20" s="22">
        <v>98742061</v>
      </c>
      <c r="F20" s="22">
        <v>34706355</v>
      </c>
      <c r="G20" s="22">
        <v>7639398</v>
      </c>
      <c r="H20" s="22">
        <v>1151438</v>
      </c>
      <c r="I20" s="22">
        <f t="shared" si="0"/>
        <v>142239252</v>
      </c>
      <c r="J20" s="22">
        <v>32457</v>
      </c>
      <c r="K20" s="22">
        <v>606172</v>
      </c>
      <c r="L20" s="22">
        <f t="shared" si="1"/>
        <v>142877881</v>
      </c>
      <c r="M20" s="22">
        <v>125646819</v>
      </c>
      <c r="N20" s="22">
        <v>3040234</v>
      </c>
      <c r="O20" s="22">
        <v>0</v>
      </c>
      <c r="P20" s="22">
        <v>0</v>
      </c>
      <c r="Q20" s="11">
        <v>13</v>
      </c>
    </row>
    <row r="21" spans="1:17" ht="12.75" x14ac:dyDescent="0.2">
      <c r="A21" s="11">
        <v>14</v>
      </c>
      <c r="B21" s="22">
        <v>6587</v>
      </c>
      <c r="C21" s="212"/>
      <c r="D21" s="11" t="s">
        <v>76</v>
      </c>
      <c r="E21" s="22">
        <v>17410547</v>
      </c>
      <c r="F21" s="22">
        <v>14743653</v>
      </c>
      <c r="G21" s="22">
        <v>3229491</v>
      </c>
      <c r="H21" s="22">
        <v>15994</v>
      </c>
      <c r="I21" s="22">
        <f t="shared" si="0"/>
        <v>35399685</v>
      </c>
      <c r="J21" s="22">
        <v>4880</v>
      </c>
      <c r="K21" s="22">
        <v>47107</v>
      </c>
      <c r="L21" s="22">
        <f t="shared" si="1"/>
        <v>35451672</v>
      </c>
      <c r="M21" s="22">
        <v>32787697</v>
      </c>
      <c r="N21" s="22">
        <v>1009665</v>
      </c>
      <c r="O21" s="22">
        <v>742584</v>
      </c>
      <c r="P21" s="22">
        <v>0</v>
      </c>
      <c r="Q21" s="11">
        <v>14</v>
      </c>
    </row>
    <row r="22" spans="1:17" ht="12.75" x14ac:dyDescent="0.2">
      <c r="A22" s="11">
        <v>15</v>
      </c>
      <c r="B22" s="22">
        <v>135629</v>
      </c>
      <c r="C22" s="212"/>
      <c r="D22" s="11" t="s">
        <v>77</v>
      </c>
      <c r="E22" s="22">
        <v>316526685</v>
      </c>
      <c r="F22" s="22">
        <v>215451860</v>
      </c>
      <c r="G22" s="22">
        <v>37711385</v>
      </c>
      <c r="H22" s="22">
        <v>4743797</v>
      </c>
      <c r="I22" s="22">
        <f t="shared" si="0"/>
        <v>574433727</v>
      </c>
      <c r="J22" s="22">
        <v>0</v>
      </c>
      <c r="K22" s="22">
        <v>33267328</v>
      </c>
      <c r="L22" s="22">
        <f t="shared" si="1"/>
        <v>607701055</v>
      </c>
      <c r="M22" s="22">
        <v>534645520</v>
      </c>
      <c r="N22" s="22">
        <v>30901187</v>
      </c>
      <c r="O22" s="22">
        <v>32202499</v>
      </c>
      <c r="P22" s="22">
        <v>0</v>
      </c>
      <c r="Q22" s="11">
        <v>15</v>
      </c>
    </row>
    <row r="23" spans="1:17" ht="12.75" x14ac:dyDescent="0.2">
      <c r="A23" s="11">
        <v>16</v>
      </c>
      <c r="B23" s="22">
        <v>54606</v>
      </c>
      <c r="C23" s="212"/>
      <c r="D23" s="11" t="s">
        <v>78</v>
      </c>
      <c r="E23" s="22">
        <v>111164188</v>
      </c>
      <c r="F23" s="22">
        <v>60735051</v>
      </c>
      <c r="G23" s="22">
        <v>11273494</v>
      </c>
      <c r="H23" s="22">
        <v>2217117</v>
      </c>
      <c r="I23" s="22">
        <f t="shared" si="0"/>
        <v>185389850</v>
      </c>
      <c r="J23" s="22">
        <v>0</v>
      </c>
      <c r="K23" s="22">
        <v>3181316</v>
      </c>
      <c r="L23" s="22">
        <f t="shared" si="1"/>
        <v>188571166</v>
      </c>
      <c r="M23" s="22">
        <v>170739737</v>
      </c>
      <c r="N23" s="22">
        <v>4949266</v>
      </c>
      <c r="O23" s="22">
        <v>14827061</v>
      </c>
      <c r="P23" s="22">
        <v>250000</v>
      </c>
      <c r="Q23" s="11">
        <v>16</v>
      </c>
    </row>
    <row r="24" spans="1:17" ht="12.75" x14ac:dyDescent="0.2">
      <c r="A24" s="11">
        <v>17</v>
      </c>
      <c r="B24" s="22">
        <v>0</v>
      </c>
      <c r="C24" s="23" t="s">
        <v>79</v>
      </c>
      <c r="D24" s="11" t="s">
        <v>80</v>
      </c>
      <c r="E24" s="22">
        <v>0</v>
      </c>
      <c r="F24" s="22">
        <v>0</v>
      </c>
      <c r="G24" s="22">
        <v>0</v>
      </c>
      <c r="H24" s="22">
        <v>0</v>
      </c>
      <c r="I24" s="22">
        <f t="shared" si="0"/>
        <v>0</v>
      </c>
      <c r="J24" s="22">
        <v>0</v>
      </c>
      <c r="K24" s="22">
        <v>0</v>
      </c>
      <c r="L24" s="22">
        <f t="shared" si="1"/>
        <v>0</v>
      </c>
      <c r="M24" s="22">
        <v>0</v>
      </c>
      <c r="N24" s="22">
        <v>0</v>
      </c>
      <c r="O24" s="22">
        <v>0</v>
      </c>
      <c r="P24" s="22">
        <v>0</v>
      </c>
      <c r="Q24" s="11">
        <v>17</v>
      </c>
    </row>
    <row r="25" spans="1:17" ht="12.75" x14ac:dyDescent="0.2">
      <c r="A25" s="11">
        <v>18</v>
      </c>
      <c r="B25" s="22">
        <v>7362</v>
      </c>
      <c r="C25" s="212"/>
      <c r="D25" s="11" t="s">
        <v>81</v>
      </c>
      <c r="E25" s="22">
        <v>16885473</v>
      </c>
      <c r="F25" s="22">
        <v>7913699</v>
      </c>
      <c r="G25" s="22">
        <v>713102</v>
      </c>
      <c r="H25" s="22">
        <v>3650</v>
      </c>
      <c r="I25" s="22">
        <f t="shared" si="0"/>
        <v>25515924</v>
      </c>
      <c r="J25" s="22">
        <v>0</v>
      </c>
      <c r="K25" s="22">
        <v>185000</v>
      </c>
      <c r="L25" s="22">
        <f t="shared" si="1"/>
        <v>25700924</v>
      </c>
      <c r="M25" s="22">
        <v>21076913</v>
      </c>
      <c r="N25" s="22">
        <v>787749</v>
      </c>
      <c r="O25" s="22">
        <v>2162478</v>
      </c>
      <c r="P25" s="22">
        <v>116322</v>
      </c>
      <c r="Q25" s="11">
        <v>18</v>
      </c>
    </row>
    <row r="26" spans="1:17" ht="12.75" x14ac:dyDescent="0.2">
      <c r="A26" s="11">
        <v>19</v>
      </c>
      <c r="B26" s="22">
        <v>81339</v>
      </c>
      <c r="C26" s="212"/>
      <c r="D26" s="11" t="s">
        <v>82</v>
      </c>
      <c r="E26" s="22">
        <v>183415184</v>
      </c>
      <c r="F26" s="22">
        <v>107831968</v>
      </c>
      <c r="G26" s="22">
        <v>25736166</v>
      </c>
      <c r="H26" s="22">
        <v>1771066</v>
      </c>
      <c r="I26" s="22">
        <f t="shared" si="0"/>
        <v>318754384</v>
      </c>
      <c r="J26" s="22">
        <v>3000</v>
      </c>
      <c r="K26" s="22">
        <v>1734221</v>
      </c>
      <c r="L26" s="22">
        <f t="shared" si="1"/>
        <v>320491605</v>
      </c>
      <c r="M26" s="22">
        <v>281612438</v>
      </c>
      <c r="N26" s="22">
        <v>7965702</v>
      </c>
      <c r="O26" s="22">
        <v>19343707</v>
      </c>
      <c r="P26" s="22">
        <v>1764825</v>
      </c>
      <c r="Q26" s="11">
        <v>19</v>
      </c>
    </row>
    <row r="27" spans="1:17" ht="12.75" x14ac:dyDescent="0.2">
      <c r="A27" s="11">
        <v>20</v>
      </c>
      <c r="B27" s="22">
        <v>42053</v>
      </c>
      <c r="C27" s="212"/>
      <c r="D27" s="11" t="s">
        <v>83</v>
      </c>
      <c r="E27" s="22">
        <v>125316409</v>
      </c>
      <c r="F27" s="22">
        <v>68155634</v>
      </c>
      <c r="G27" s="22">
        <v>9534708</v>
      </c>
      <c r="H27" s="22">
        <v>253908</v>
      </c>
      <c r="I27" s="22">
        <f t="shared" si="0"/>
        <v>203260659</v>
      </c>
      <c r="J27" s="22">
        <v>484014</v>
      </c>
      <c r="K27" s="22">
        <v>8280181</v>
      </c>
      <c r="L27" s="22">
        <f t="shared" si="1"/>
        <v>212024854</v>
      </c>
      <c r="M27" s="22">
        <v>179350760</v>
      </c>
      <c r="N27" s="22">
        <v>9171103</v>
      </c>
      <c r="O27" s="22">
        <v>11546390</v>
      </c>
      <c r="P27" s="22">
        <v>600000</v>
      </c>
      <c r="Q27" s="11">
        <v>20</v>
      </c>
    </row>
    <row r="28" spans="1:17" ht="12.75" x14ac:dyDescent="0.2">
      <c r="A28" s="11">
        <v>21</v>
      </c>
      <c r="B28" s="22">
        <v>16528</v>
      </c>
      <c r="C28" s="212"/>
      <c r="D28" s="11" t="s">
        <v>84</v>
      </c>
      <c r="E28" s="22">
        <v>40836694</v>
      </c>
      <c r="F28" s="22">
        <v>32825534</v>
      </c>
      <c r="G28" s="22">
        <v>3557808</v>
      </c>
      <c r="H28" s="22">
        <v>29787</v>
      </c>
      <c r="I28" s="22">
        <f t="shared" si="0"/>
        <v>77249823</v>
      </c>
      <c r="J28" s="22">
        <v>519608</v>
      </c>
      <c r="K28" s="22">
        <v>1359323</v>
      </c>
      <c r="L28" s="22">
        <f t="shared" si="1"/>
        <v>79128754</v>
      </c>
      <c r="M28" s="22">
        <v>65747349</v>
      </c>
      <c r="N28" s="22">
        <v>1536673</v>
      </c>
      <c r="O28" s="22">
        <v>0</v>
      </c>
      <c r="P28" s="22">
        <v>99972</v>
      </c>
      <c r="Q28" s="11">
        <v>21</v>
      </c>
    </row>
    <row r="29" spans="1:17" ht="12.75" x14ac:dyDescent="0.2">
      <c r="A29" s="11">
        <v>22</v>
      </c>
      <c r="B29" s="22">
        <v>13119</v>
      </c>
      <c r="C29" s="212"/>
      <c r="D29" s="11" t="s">
        <v>85</v>
      </c>
      <c r="E29" s="22">
        <v>26664918</v>
      </c>
      <c r="F29" s="22">
        <v>27263955</v>
      </c>
      <c r="G29" s="22">
        <v>5558050</v>
      </c>
      <c r="H29" s="22">
        <v>510057</v>
      </c>
      <c r="I29" s="22">
        <f t="shared" si="0"/>
        <v>59996980</v>
      </c>
      <c r="J29" s="22">
        <v>264502</v>
      </c>
      <c r="K29" s="22">
        <v>0</v>
      </c>
      <c r="L29" s="22">
        <f t="shared" si="1"/>
        <v>60261482</v>
      </c>
      <c r="M29" s="22">
        <v>60514573</v>
      </c>
      <c r="N29" s="22">
        <v>0</v>
      </c>
      <c r="O29" s="22">
        <v>1543188</v>
      </c>
      <c r="P29" s="22">
        <v>0</v>
      </c>
      <c r="Q29" s="11">
        <v>22</v>
      </c>
    </row>
    <row r="30" spans="1:17" ht="12.75" x14ac:dyDescent="0.2">
      <c r="A30" s="11">
        <v>23</v>
      </c>
      <c r="B30" s="22">
        <v>181119</v>
      </c>
      <c r="C30" s="212"/>
      <c r="D30" s="11" t="s">
        <v>86</v>
      </c>
      <c r="E30" s="22">
        <v>449467575</v>
      </c>
      <c r="F30" s="22">
        <v>288287310</v>
      </c>
      <c r="G30" s="22">
        <v>57675280</v>
      </c>
      <c r="H30" s="22">
        <v>6340551</v>
      </c>
      <c r="I30" s="22">
        <f t="shared" si="0"/>
        <v>801770716</v>
      </c>
      <c r="J30" s="22">
        <v>0</v>
      </c>
      <c r="K30" s="22">
        <v>15349323</v>
      </c>
      <c r="L30" s="22">
        <f t="shared" si="1"/>
        <v>817120039</v>
      </c>
      <c r="M30" s="22">
        <v>727502773</v>
      </c>
      <c r="N30" s="22">
        <v>21918985</v>
      </c>
      <c r="O30" s="22">
        <v>54143603</v>
      </c>
      <c r="P30" s="22">
        <v>0</v>
      </c>
      <c r="Q30" s="11">
        <v>23</v>
      </c>
    </row>
    <row r="31" spans="1:17" ht="12.75" x14ac:dyDescent="0.2">
      <c r="A31" s="11">
        <v>24</v>
      </c>
      <c r="B31" s="22">
        <v>245741</v>
      </c>
      <c r="C31" s="212"/>
      <c r="D31" s="11" t="s">
        <v>87</v>
      </c>
      <c r="E31" s="22">
        <v>560045861</v>
      </c>
      <c r="F31" s="22">
        <v>348131704</v>
      </c>
      <c r="G31" s="22">
        <v>78084376</v>
      </c>
      <c r="H31" s="22">
        <v>26953674</v>
      </c>
      <c r="I31" s="22">
        <f t="shared" si="0"/>
        <v>1013215615</v>
      </c>
      <c r="J31" s="22">
        <v>1377711</v>
      </c>
      <c r="K31" s="22">
        <v>30308671</v>
      </c>
      <c r="L31" s="22">
        <f t="shared" si="1"/>
        <v>1044901997</v>
      </c>
      <c r="M31" s="22">
        <v>868329791</v>
      </c>
      <c r="N31" s="22">
        <v>0</v>
      </c>
      <c r="O31" s="22">
        <v>81333153</v>
      </c>
      <c r="P31" s="22">
        <v>0</v>
      </c>
      <c r="Q31" s="11">
        <v>24</v>
      </c>
    </row>
    <row r="32" spans="1:17" ht="12.75" x14ac:dyDescent="0.2">
      <c r="A32" s="11">
        <v>25</v>
      </c>
      <c r="B32" s="22">
        <v>0</v>
      </c>
      <c r="C32" s="23" t="s">
        <v>79</v>
      </c>
      <c r="D32" s="11" t="s">
        <v>88</v>
      </c>
      <c r="E32" s="22">
        <v>0</v>
      </c>
      <c r="F32" s="22">
        <v>0</v>
      </c>
      <c r="G32" s="22">
        <v>0</v>
      </c>
      <c r="H32" s="22">
        <v>0</v>
      </c>
      <c r="I32" s="22">
        <f t="shared" si="0"/>
        <v>0</v>
      </c>
      <c r="J32" s="22">
        <v>0</v>
      </c>
      <c r="K32" s="22">
        <v>0</v>
      </c>
      <c r="L32" s="22">
        <f t="shared" si="1"/>
        <v>0</v>
      </c>
      <c r="M32" s="22">
        <v>0</v>
      </c>
      <c r="N32" s="22">
        <v>0</v>
      </c>
      <c r="O32" s="22">
        <v>0</v>
      </c>
      <c r="P32" s="22">
        <v>0</v>
      </c>
      <c r="Q32" s="11">
        <v>25</v>
      </c>
    </row>
    <row r="33" spans="1:17" ht="12.75" x14ac:dyDescent="0.2">
      <c r="A33" s="11">
        <v>26</v>
      </c>
      <c r="B33" s="22">
        <v>0</v>
      </c>
      <c r="C33" s="23" t="s">
        <v>79</v>
      </c>
      <c r="D33" s="11" t="s">
        <v>89</v>
      </c>
      <c r="E33" s="22">
        <v>0</v>
      </c>
      <c r="F33" s="22">
        <v>0</v>
      </c>
      <c r="G33" s="22">
        <v>0</v>
      </c>
      <c r="H33" s="22">
        <v>0</v>
      </c>
      <c r="I33" s="22">
        <f t="shared" si="0"/>
        <v>0</v>
      </c>
      <c r="J33" s="22">
        <v>0</v>
      </c>
      <c r="K33" s="22">
        <v>0</v>
      </c>
      <c r="L33" s="22">
        <f t="shared" si="1"/>
        <v>0</v>
      </c>
      <c r="M33" s="22">
        <v>0</v>
      </c>
      <c r="N33" s="22">
        <v>0</v>
      </c>
      <c r="O33" s="22">
        <v>0</v>
      </c>
      <c r="P33" s="22">
        <v>0</v>
      </c>
      <c r="Q33" s="11">
        <v>26</v>
      </c>
    </row>
    <row r="34" spans="1:17" ht="12.75" x14ac:dyDescent="0.2">
      <c r="A34" s="11">
        <v>27</v>
      </c>
      <c r="B34" s="22">
        <v>12320</v>
      </c>
      <c r="C34" s="212"/>
      <c r="D34" s="11" t="s">
        <v>90</v>
      </c>
      <c r="E34" s="22">
        <v>27602878</v>
      </c>
      <c r="F34" s="22">
        <v>17025425</v>
      </c>
      <c r="G34" s="22">
        <v>1540646</v>
      </c>
      <c r="H34" s="22">
        <v>591020</v>
      </c>
      <c r="I34" s="22">
        <f t="shared" si="0"/>
        <v>46759969</v>
      </c>
      <c r="J34" s="22">
        <v>142447</v>
      </c>
      <c r="K34" s="22">
        <v>150000</v>
      </c>
      <c r="L34" s="22">
        <f t="shared" si="1"/>
        <v>47052416</v>
      </c>
      <c r="M34" s="22">
        <v>42717987</v>
      </c>
      <c r="N34" s="22">
        <v>128249</v>
      </c>
      <c r="O34" s="22">
        <v>3813627</v>
      </c>
      <c r="P34" s="22">
        <v>0</v>
      </c>
      <c r="Q34" s="11">
        <v>27</v>
      </c>
    </row>
    <row r="35" spans="1:17" ht="12.75" x14ac:dyDescent="0.2">
      <c r="A35" s="11">
        <v>28</v>
      </c>
      <c r="B35" s="22">
        <v>94953</v>
      </c>
      <c r="C35" s="212"/>
      <c r="D35" s="11" t="s">
        <v>91</v>
      </c>
      <c r="E35" s="22">
        <v>205921112</v>
      </c>
      <c r="F35" s="22">
        <v>163862081</v>
      </c>
      <c r="G35" s="22">
        <v>33954171</v>
      </c>
      <c r="H35" s="22">
        <v>3967977</v>
      </c>
      <c r="I35" s="22">
        <f t="shared" si="0"/>
        <v>407705341</v>
      </c>
      <c r="J35" s="22">
        <v>952930</v>
      </c>
      <c r="K35" s="22">
        <v>10540730</v>
      </c>
      <c r="L35" s="22">
        <f t="shared" si="1"/>
        <v>419199001</v>
      </c>
      <c r="M35" s="22">
        <v>358688914</v>
      </c>
      <c r="N35" s="22">
        <v>0</v>
      </c>
      <c r="O35" s="22">
        <v>0</v>
      </c>
      <c r="P35" s="22">
        <v>0</v>
      </c>
      <c r="Q35" s="11">
        <v>28</v>
      </c>
    </row>
    <row r="36" spans="1:17" ht="12.75" x14ac:dyDescent="0.2">
      <c r="A36" s="11">
        <v>29</v>
      </c>
      <c r="B36" s="22">
        <v>18041</v>
      </c>
      <c r="C36" s="212"/>
      <c r="D36" s="11" t="s">
        <v>92</v>
      </c>
      <c r="E36" s="22">
        <v>23781744</v>
      </c>
      <c r="F36" s="22">
        <v>21894781</v>
      </c>
      <c r="G36" s="22">
        <v>3057721</v>
      </c>
      <c r="H36" s="22">
        <v>341704</v>
      </c>
      <c r="I36" s="22">
        <f t="shared" si="0"/>
        <v>49075950</v>
      </c>
      <c r="J36" s="22">
        <v>173072</v>
      </c>
      <c r="K36" s="22">
        <v>4279599</v>
      </c>
      <c r="L36" s="22">
        <f t="shared" si="1"/>
        <v>53528621</v>
      </c>
      <c r="M36" s="22">
        <v>50086854</v>
      </c>
      <c r="N36" s="22">
        <v>680240</v>
      </c>
      <c r="O36" s="22">
        <v>1753989</v>
      </c>
      <c r="P36" s="22">
        <v>0</v>
      </c>
      <c r="Q36" s="11">
        <v>29</v>
      </c>
    </row>
    <row r="37" spans="1:17" ht="12.75" x14ac:dyDescent="0.2">
      <c r="A37" s="11">
        <v>30</v>
      </c>
      <c r="B37" s="22">
        <v>226919</v>
      </c>
      <c r="C37" s="212"/>
      <c r="D37" s="11" t="s">
        <v>93</v>
      </c>
      <c r="E37" s="22">
        <v>680621304</v>
      </c>
      <c r="F37" s="22">
        <v>309911799</v>
      </c>
      <c r="G37" s="22">
        <v>74905040</v>
      </c>
      <c r="H37" s="22">
        <v>72663388</v>
      </c>
      <c r="I37" s="22">
        <f t="shared" si="0"/>
        <v>1138101531</v>
      </c>
      <c r="J37" s="22">
        <v>486676</v>
      </c>
      <c r="K37" s="22">
        <v>25318015</v>
      </c>
      <c r="L37" s="22">
        <f t="shared" si="1"/>
        <v>1163906222</v>
      </c>
      <c r="M37" s="22">
        <v>1030564022</v>
      </c>
      <c r="N37" s="22">
        <v>0</v>
      </c>
      <c r="O37" s="22">
        <v>68232503</v>
      </c>
      <c r="P37" s="22">
        <v>563873</v>
      </c>
      <c r="Q37" s="11">
        <v>30</v>
      </c>
    </row>
    <row r="38" spans="1:17" ht="12.75" x14ac:dyDescent="0.2">
      <c r="A38" s="11">
        <v>31</v>
      </c>
      <c r="B38" s="22">
        <v>100033</v>
      </c>
      <c r="C38" s="212"/>
      <c r="D38" s="11" t="s">
        <v>94</v>
      </c>
      <c r="E38" s="22">
        <v>240962635</v>
      </c>
      <c r="F38" s="22">
        <v>169841669</v>
      </c>
      <c r="G38" s="22">
        <v>41467616</v>
      </c>
      <c r="H38" s="22">
        <v>1680157</v>
      </c>
      <c r="I38" s="22">
        <f t="shared" si="0"/>
        <v>453952077</v>
      </c>
      <c r="J38" s="22">
        <v>0</v>
      </c>
      <c r="K38" s="22">
        <v>679038</v>
      </c>
      <c r="L38" s="22">
        <f t="shared" si="1"/>
        <v>454631115</v>
      </c>
      <c r="M38" s="22">
        <v>412264251</v>
      </c>
      <c r="N38" s="22">
        <v>6791408</v>
      </c>
      <c r="O38" s="22">
        <v>26011082</v>
      </c>
      <c r="P38" s="22">
        <v>2807743</v>
      </c>
      <c r="Q38" s="11">
        <v>31</v>
      </c>
    </row>
    <row r="39" spans="1:17" ht="12.75" x14ac:dyDescent="0.2">
      <c r="A39" s="11">
        <v>32</v>
      </c>
      <c r="B39" s="22">
        <v>25704</v>
      </c>
      <c r="C39" s="212"/>
      <c r="D39" s="11" t="s">
        <v>95</v>
      </c>
      <c r="E39" s="22">
        <v>73430318</v>
      </c>
      <c r="F39" s="22">
        <v>37176785</v>
      </c>
      <c r="G39" s="22">
        <v>3664497</v>
      </c>
      <c r="H39" s="22">
        <v>15493</v>
      </c>
      <c r="I39" s="22">
        <f t="shared" si="0"/>
        <v>114287093</v>
      </c>
      <c r="J39" s="22">
        <v>299980</v>
      </c>
      <c r="K39" s="22">
        <v>3507393</v>
      </c>
      <c r="L39" s="22">
        <f t="shared" si="1"/>
        <v>118094466</v>
      </c>
      <c r="M39" s="22">
        <v>99499096</v>
      </c>
      <c r="N39" s="22">
        <v>1553150</v>
      </c>
      <c r="O39" s="22">
        <v>3652371</v>
      </c>
      <c r="P39" s="22">
        <v>2174687</v>
      </c>
      <c r="Q39" s="11">
        <v>32</v>
      </c>
    </row>
    <row r="40" spans="1:17" ht="12.75" x14ac:dyDescent="0.2">
      <c r="A40" s="11">
        <v>33</v>
      </c>
      <c r="B40" s="22">
        <v>24972</v>
      </c>
      <c r="C40" s="212"/>
      <c r="D40" s="11" t="s">
        <v>96</v>
      </c>
      <c r="E40" s="22">
        <v>53607362</v>
      </c>
      <c r="F40" s="22">
        <v>37146276</v>
      </c>
      <c r="G40" s="22">
        <v>4570027</v>
      </c>
      <c r="H40" s="22">
        <v>828754</v>
      </c>
      <c r="I40" s="22">
        <f t="shared" si="0"/>
        <v>96152419</v>
      </c>
      <c r="J40" s="22">
        <v>0</v>
      </c>
      <c r="K40" s="22">
        <v>1504582</v>
      </c>
      <c r="L40" s="22">
        <f t="shared" si="1"/>
        <v>97657001</v>
      </c>
      <c r="M40" s="22">
        <v>86063333</v>
      </c>
      <c r="N40" s="22">
        <v>4641050</v>
      </c>
      <c r="O40" s="22">
        <v>5262258</v>
      </c>
      <c r="P40" s="22">
        <v>0</v>
      </c>
      <c r="Q40" s="11">
        <v>33</v>
      </c>
    </row>
    <row r="41" spans="1:17" ht="12.75" x14ac:dyDescent="0.2">
      <c r="A41" s="11">
        <v>34</v>
      </c>
      <c r="B41" s="22">
        <v>92714</v>
      </c>
      <c r="C41" s="212"/>
      <c r="D41" s="11" t="s">
        <v>97</v>
      </c>
      <c r="E41" s="22">
        <v>231141743</v>
      </c>
      <c r="F41" s="22">
        <v>147278620</v>
      </c>
      <c r="G41" s="22">
        <v>20662755</v>
      </c>
      <c r="H41" s="22">
        <v>2244016</v>
      </c>
      <c r="I41" s="22">
        <f t="shared" si="0"/>
        <v>401327134</v>
      </c>
      <c r="J41" s="22">
        <v>995371</v>
      </c>
      <c r="K41" s="22">
        <v>1571183</v>
      </c>
      <c r="L41" s="22">
        <f t="shared" si="1"/>
        <v>403893688</v>
      </c>
      <c r="M41" s="22">
        <v>346478395</v>
      </c>
      <c r="N41" s="22">
        <v>7174275</v>
      </c>
      <c r="O41" s="22">
        <v>27992082</v>
      </c>
      <c r="P41" s="22">
        <v>1767222</v>
      </c>
      <c r="Q41" s="11">
        <v>34</v>
      </c>
    </row>
    <row r="42" spans="1:17" ht="12.75" x14ac:dyDescent="0.2">
      <c r="A42" s="11">
        <v>35</v>
      </c>
      <c r="B42" s="22">
        <v>453410</v>
      </c>
      <c r="C42" s="212"/>
      <c r="D42" s="11" t="s">
        <v>98</v>
      </c>
      <c r="E42" s="22">
        <v>1175831556</v>
      </c>
      <c r="F42" s="22">
        <v>579799693</v>
      </c>
      <c r="G42" s="22">
        <v>82846516</v>
      </c>
      <c r="H42" s="22">
        <v>39060654</v>
      </c>
      <c r="I42" s="22">
        <f t="shared" si="0"/>
        <v>1877538419</v>
      </c>
      <c r="J42" s="22">
        <v>0</v>
      </c>
      <c r="K42" s="22">
        <v>598015</v>
      </c>
      <c r="L42" s="22">
        <f t="shared" si="1"/>
        <v>1878136434</v>
      </c>
      <c r="M42" s="22">
        <v>1626989621</v>
      </c>
      <c r="N42" s="22">
        <v>89869048</v>
      </c>
      <c r="O42" s="22">
        <v>140702312</v>
      </c>
      <c r="P42" s="22">
        <v>68500</v>
      </c>
      <c r="Q42" s="11">
        <v>35</v>
      </c>
    </row>
    <row r="43" spans="1:17" ht="12.75" x14ac:dyDescent="0.2">
      <c r="A43" s="11">
        <v>36</v>
      </c>
      <c r="B43" s="22">
        <v>22285</v>
      </c>
      <c r="C43" s="212"/>
      <c r="D43" s="11" t="s">
        <v>99</v>
      </c>
      <c r="E43" s="22">
        <v>58067782</v>
      </c>
      <c r="F43" s="22">
        <v>34341199</v>
      </c>
      <c r="G43" s="22">
        <v>5515053</v>
      </c>
      <c r="H43" s="22">
        <v>811992</v>
      </c>
      <c r="I43" s="22">
        <f t="shared" si="0"/>
        <v>98736026</v>
      </c>
      <c r="J43" s="22">
        <v>110120</v>
      </c>
      <c r="K43" s="22">
        <v>2277597</v>
      </c>
      <c r="L43" s="22">
        <f t="shared" si="1"/>
        <v>101123743</v>
      </c>
      <c r="M43" s="22">
        <v>93268732</v>
      </c>
      <c r="N43" s="22">
        <v>428307</v>
      </c>
      <c r="O43" s="22">
        <v>3699529</v>
      </c>
      <c r="P43" s="22">
        <v>175756</v>
      </c>
      <c r="Q43" s="11">
        <v>36</v>
      </c>
    </row>
    <row r="44" spans="1:17" ht="12.75" x14ac:dyDescent="0.2">
      <c r="A44" s="11">
        <v>37</v>
      </c>
      <c r="B44" s="22">
        <v>15183</v>
      </c>
      <c r="C44" s="212"/>
      <c r="D44" s="11" t="s">
        <v>100</v>
      </c>
      <c r="E44" s="22">
        <v>40242604</v>
      </c>
      <c r="F44" s="22">
        <v>8562748</v>
      </c>
      <c r="G44" s="22">
        <v>1740897</v>
      </c>
      <c r="H44" s="22">
        <v>22109</v>
      </c>
      <c r="I44" s="22">
        <f t="shared" si="0"/>
        <v>50568358</v>
      </c>
      <c r="J44" s="22">
        <v>0</v>
      </c>
      <c r="K44" s="22">
        <v>0</v>
      </c>
      <c r="L44" s="22">
        <f t="shared" si="1"/>
        <v>50568358</v>
      </c>
      <c r="M44" s="22">
        <v>42638814</v>
      </c>
      <c r="N44" s="22">
        <v>6371659</v>
      </c>
      <c r="O44" s="22">
        <v>0</v>
      </c>
      <c r="P44" s="22">
        <v>0</v>
      </c>
      <c r="Q44" s="11">
        <v>37</v>
      </c>
    </row>
    <row r="45" spans="1:17" ht="12.75" x14ac:dyDescent="0.2">
      <c r="A45" s="24">
        <v>38</v>
      </c>
      <c r="B45" s="22">
        <v>28282</v>
      </c>
      <c r="C45" s="212"/>
      <c r="D45" s="11" t="s">
        <v>101</v>
      </c>
      <c r="E45" s="25">
        <v>83580450</v>
      </c>
      <c r="F45" s="25">
        <v>45560208</v>
      </c>
      <c r="G45" s="25">
        <v>8048796</v>
      </c>
      <c r="H45" s="25">
        <v>704717</v>
      </c>
      <c r="I45" s="25">
        <f t="shared" si="0"/>
        <v>137894171</v>
      </c>
      <c r="J45" s="25">
        <v>106450</v>
      </c>
      <c r="K45" s="25">
        <v>1400000</v>
      </c>
      <c r="L45" s="25">
        <f t="shared" si="1"/>
        <v>139400621</v>
      </c>
      <c r="M45" s="25">
        <v>127583014</v>
      </c>
      <c r="N45" s="25">
        <v>1388699</v>
      </c>
      <c r="O45" s="25">
        <v>0</v>
      </c>
      <c r="P45" s="25">
        <v>0</v>
      </c>
      <c r="Q45" s="24">
        <v>38</v>
      </c>
    </row>
    <row r="46" spans="1:17" ht="12.75" x14ac:dyDescent="0.2">
      <c r="A46" s="24">
        <f>A45</f>
        <v>38</v>
      </c>
      <c r="B46" s="25">
        <f>SUM(B8:B45)</f>
        <v>2521432</v>
      </c>
      <c r="C46" s="213"/>
      <c r="D46" s="17" t="s">
        <v>102</v>
      </c>
      <c r="E46" s="27">
        <f t="shared" ref="E46:P46" si="2">SUM(E8:E45)</f>
        <v>6770834310</v>
      </c>
      <c r="F46" s="27">
        <f t="shared" si="2"/>
        <v>3569917467</v>
      </c>
      <c r="G46" s="27">
        <f t="shared" si="2"/>
        <v>665033171</v>
      </c>
      <c r="H46" s="27">
        <f t="shared" si="2"/>
        <v>184387546</v>
      </c>
      <c r="I46" s="27">
        <f t="shared" si="2"/>
        <v>11190172494</v>
      </c>
      <c r="J46" s="27">
        <f t="shared" si="2"/>
        <v>19761339</v>
      </c>
      <c r="K46" s="27">
        <f t="shared" si="2"/>
        <v>173863727</v>
      </c>
      <c r="L46" s="27">
        <f t="shared" si="2"/>
        <v>11383797560</v>
      </c>
      <c r="M46" s="27">
        <f t="shared" si="2"/>
        <v>9918125167</v>
      </c>
      <c r="N46" s="27">
        <f t="shared" si="2"/>
        <v>315573556</v>
      </c>
      <c r="O46" s="27">
        <f t="shared" si="2"/>
        <v>637021094</v>
      </c>
      <c r="P46" s="27">
        <f t="shared" si="2"/>
        <v>32639446</v>
      </c>
      <c r="Q46" s="24">
        <f>Q45</f>
        <v>38</v>
      </c>
    </row>
    <row r="47" spans="1:17" s="29" customFormat="1" ht="8.1" customHeight="1" x14ac:dyDescent="0.2">
      <c r="A47" s="28"/>
      <c r="B47" s="28"/>
      <c r="C47" s="214"/>
      <c r="E47" s="28"/>
      <c r="F47" s="28"/>
      <c r="G47" s="28"/>
      <c r="H47" s="28"/>
      <c r="I47" s="28"/>
      <c r="J47" s="28"/>
      <c r="K47" s="28"/>
      <c r="L47" s="28"/>
      <c r="M47" s="28"/>
      <c r="N47" s="28"/>
      <c r="O47" s="28"/>
      <c r="P47" s="28"/>
      <c r="Q47" s="28"/>
    </row>
    <row r="48" spans="1:17" ht="12.75" customHeight="1" x14ac:dyDescent="0.2">
      <c r="A48" s="11"/>
      <c r="D48" s="191" t="s">
        <v>506</v>
      </c>
      <c r="E48" s="11"/>
      <c r="F48" s="11"/>
      <c r="G48" s="11"/>
      <c r="H48" s="11"/>
      <c r="I48" s="11"/>
      <c r="J48" s="11"/>
      <c r="K48" s="11"/>
      <c r="L48" s="11"/>
      <c r="M48" s="11"/>
      <c r="N48" s="11"/>
      <c r="O48" s="11"/>
      <c r="P48" s="11"/>
      <c r="Q48" s="11"/>
    </row>
  </sheetData>
  <printOptions gridLines="1"/>
  <pageMargins left="0.5" right="0.3" top="0.31" bottom="0.22" header="0.5" footer="0.5"/>
  <pageSetup paperSize="5" scale="82" fitToHeight="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6"/>
  <sheetViews>
    <sheetView zoomScaleNormal="100" workbookViewId="0"/>
  </sheetViews>
  <sheetFormatPr defaultRowHeight="12.75" x14ac:dyDescent="0.2"/>
  <cols>
    <col min="1" max="1" width="4.5703125" style="10" bestFit="1" customWidth="1"/>
    <col min="2" max="2" width="10" style="10" bestFit="1" customWidth="1"/>
    <col min="3" max="3" width="2.140625" style="209" customWidth="1"/>
    <col min="4" max="4" width="10.85546875" style="10" customWidth="1"/>
    <col min="5" max="5" width="15.7109375" style="10" bestFit="1" customWidth="1"/>
    <col min="6" max="6" width="14.5703125" style="10" bestFit="1" customWidth="1"/>
    <col min="7" max="7" width="14" style="10" customWidth="1"/>
    <col min="8" max="8" width="13.140625" style="10" bestFit="1" customWidth="1"/>
    <col min="9" max="9" width="15.7109375" style="10" bestFit="1" customWidth="1"/>
    <col min="10" max="11" width="13.140625" style="10" bestFit="1" customWidth="1"/>
    <col min="12" max="13" width="15.7109375" style="10" bestFit="1" customWidth="1"/>
    <col min="14" max="14" width="13.7109375" style="10" customWidth="1"/>
    <col min="15" max="15" width="14.5703125" style="10" bestFit="1" customWidth="1"/>
    <col min="16" max="16" width="13.140625" style="10" bestFit="1" customWidth="1"/>
    <col min="17" max="17" width="3.5703125" style="10" bestFit="1" customWidth="1"/>
    <col min="18" max="256" width="9.140625" style="10"/>
    <col min="257" max="257" width="4.5703125" style="10" bestFit="1" customWidth="1"/>
    <col min="258" max="258" width="10" style="10" bestFit="1" customWidth="1"/>
    <col min="259" max="259" width="2.140625" style="10" customWidth="1"/>
    <col min="260" max="260" width="14.140625" style="10" bestFit="1" customWidth="1"/>
    <col min="261" max="261" width="15.7109375" style="10" bestFit="1" customWidth="1"/>
    <col min="262" max="263" width="14.5703125" style="10" bestFit="1" customWidth="1"/>
    <col min="264" max="264" width="13.140625" style="10" bestFit="1" customWidth="1"/>
    <col min="265" max="265" width="15.7109375" style="10" bestFit="1" customWidth="1"/>
    <col min="266" max="267" width="13.140625" style="10" bestFit="1" customWidth="1"/>
    <col min="268" max="269" width="15.7109375" style="10" bestFit="1" customWidth="1"/>
    <col min="270" max="270" width="13.7109375" style="10" customWidth="1"/>
    <col min="271" max="271" width="14.5703125" style="10" bestFit="1" customWidth="1"/>
    <col min="272" max="272" width="13.140625" style="10" bestFit="1" customWidth="1"/>
    <col min="273" max="273" width="3.5703125" style="10" bestFit="1" customWidth="1"/>
    <col min="274" max="512" width="9.140625" style="10"/>
    <col min="513" max="513" width="4.5703125" style="10" bestFit="1" customWidth="1"/>
    <col min="514" max="514" width="10" style="10" bestFit="1" customWidth="1"/>
    <col min="515" max="515" width="2.140625" style="10" customWidth="1"/>
    <col min="516" max="516" width="14.140625" style="10" bestFit="1" customWidth="1"/>
    <col min="517" max="517" width="15.7109375" style="10" bestFit="1" customWidth="1"/>
    <col min="518" max="519" width="14.5703125" style="10" bestFit="1" customWidth="1"/>
    <col min="520" max="520" width="13.140625" style="10" bestFit="1" customWidth="1"/>
    <col min="521" max="521" width="15.7109375" style="10" bestFit="1" customWidth="1"/>
    <col min="522" max="523" width="13.140625" style="10" bestFit="1" customWidth="1"/>
    <col min="524" max="525" width="15.7109375" style="10" bestFit="1" customWidth="1"/>
    <col min="526" max="526" width="13.7109375" style="10" customWidth="1"/>
    <col min="527" max="527" width="14.5703125" style="10" bestFit="1" customWidth="1"/>
    <col min="528" max="528" width="13.140625" style="10" bestFit="1" customWidth="1"/>
    <col min="529" max="529" width="3.5703125" style="10" bestFit="1" customWidth="1"/>
    <col min="530" max="768" width="9.140625" style="10"/>
    <col min="769" max="769" width="4.5703125" style="10" bestFit="1" customWidth="1"/>
    <col min="770" max="770" width="10" style="10" bestFit="1" customWidth="1"/>
    <col min="771" max="771" width="2.140625" style="10" customWidth="1"/>
    <col min="772" max="772" width="14.140625" style="10" bestFit="1" customWidth="1"/>
    <col min="773" max="773" width="15.7109375" style="10" bestFit="1" customWidth="1"/>
    <col min="774" max="775" width="14.5703125" style="10" bestFit="1" customWidth="1"/>
    <col min="776" max="776" width="13.140625" style="10" bestFit="1" customWidth="1"/>
    <col min="777" max="777" width="15.7109375" style="10" bestFit="1" customWidth="1"/>
    <col min="778" max="779" width="13.140625" style="10" bestFit="1" customWidth="1"/>
    <col min="780" max="781" width="15.7109375" style="10" bestFit="1" customWidth="1"/>
    <col min="782" max="782" width="13.7109375" style="10" customWidth="1"/>
    <col min="783" max="783" width="14.5703125" style="10" bestFit="1" customWidth="1"/>
    <col min="784" max="784" width="13.140625" style="10" bestFit="1" customWidth="1"/>
    <col min="785" max="785" width="3.5703125" style="10" bestFit="1" customWidth="1"/>
    <col min="786" max="1024" width="9.140625" style="10"/>
    <col min="1025" max="1025" width="4.5703125" style="10" bestFit="1" customWidth="1"/>
    <col min="1026" max="1026" width="10" style="10" bestFit="1" customWidth="1"/>
    <col min="1027" max="1027" width="2.140625" style="10" customWidth="1"/>
    <col min="1028" max="1028" width="14.140625" style="10" bestFit="1" customWidth="1"/>
    <col min="1029" max="1029" width="15.7109375" style="10" bestFit="1" customWidth="1"/>
    <col min="1030" max="1031" width="14.5703125" style="10" bestFit="1" customWidth="1"/>
    <col min="1032" max="1032" width="13.140625" style="10" bestFit="1" customWidth="1"/>
    <col min="1033" max="1033" width="15.7109375" style="10" bestFit="1" customWidth="1"/>
    <col min="1034" max="1035" width="13.140625" style="10" bestFit="1" customWidth="1"/>
    <col min="1036" max="1037" width="15.7109375" style="10" bestFit="1" customWidth="1"/>
    <col min="1038" max="1038" width="13.7109375" style="10" customWidth="1"/>
    <col min="1039" max="1039" width="14.5703125" style="10" bestFit="1" customWidth="1"/>
    <col min="1040" max="1040" width="13.140625" style="10" bestFit="1" customWidth="1"/>
    <col min="1041" max="1041" width="3.5703125" style="10" bestFit="1" customWidth="1"/>
    <col min="1042" max="1280" width="9.140625" style="10"/>
    <col min="1281" max="1281" width="4.5703125" style="10" bestFit="1" customWidth="1"/>
    <col min="1282" max="1282" width="10" style="10" bestFit="1" customWidth="1"/>
    <col min="1283" max="1283" width="2.140625" style="10" customWidth="1"/>
    <col min="1284" max="1284" width="14.140625" style="10" bestFit="1" customWidth="1"/>
    <col min="1285" max="1285" width="15.7109375" style="10" bestFit="1" customWidth="1"/>
    <col min="1286" max="1287" width="14.5703125" style="10" bestFit="1" customWidth="1"/>
    <col min="1288" max="1288" width="13.140625" style="10" bestFit="1" customWidth="1"/>
    <col min="1289" max="1289" width="15.7109375" style="10" bestFit="1" customWidth="1"/>
    <col min="1290" max="1291" width="13.140625" style="10" bestFit="1" customWidth="1"/>
    <col min="1292" max="1293" width="15.7109375" style="10" bestFit="1" customWidth="1"/>
    <col min="1294" max="1294" width="13.7109375" style="10" customWidth="1"/>
    <col min="1295" max="1295" width="14.5703125" style="10" bestFit="1" customWidth="1"/>
    <col min="1296" max="1296" width="13.140625" style="10" bestFit="1" customWidth="1"/>
    <col min="1297" max="1297" width="3.5703125" style="10" bestFit="1" customWidth="1"/>
    <col min="1298" max="1536" width="9.140625" style="10"/>
    <col min="1537" max="1537" width="4.5703125" style="10" bestFit="1" customWidth="1"/>
    <col min="1538" max="1538" width="10" style="10" bestFit="1" customWidth="1"/>
    <col min="1539" max="1539" width="2.140625" style="10" customWidth="1"/>
    <col min="1540" max="1540" width="14.140625" style="10" bestFit="1" customWidth="1"/>
    <col min="1541" max="1541" width="15.7109375" style="10" bestFit="1" customWidth="1"/>
    <col min="1542" max="1543" width="14.5703125" style="10" bestFit="1" customWidth="1"/>
    <col min="1544" max="1544" width="13.140625" style="10" bestFit="1" customWidth="1"/>
    <col min="1545" max="1545" width="15.7109375" style="10" bestFit="1" customWidth="1"/>
    <col min="1546" max="1547" width="13.140625" style="10" bestFit="1" customWidth="1"/>
    <col min="1548" max="1549" width="15.7109375" style="10" bestFit="1" customWidth="1"/>
    <col min="1550" max="1550" width="13.7109375" style="10" customWidth="1"/>
    <col min="1551" max="1551" width="14.5703125" style="10" bestFit="1" customWidth="1"/>
    <col min="1552" max="1552" width="13.140625" style="10" bestFit="1" customWidth="1"/>
    <col min="1553" max="1553" width="3.5703125" style="10" bestFit="1" customWidth="1"/>
    <col min="1554" max="1792" width="9.140625" style="10"/>
    <col min="1793" max="1793" width="4.5703125" style="10" bestFit="1" customWidth="1"/>
    <col min="1794" max="1794" width="10" style="10" bestFit="1" customWidth="1"/>
    <col min="1795" max="1795" width="2.140625" style="10" customWidth="1"/>
    <col min="1796" max="1796" width="14.140625" style="10" bestFit="1" customWidth="1"/>
    <col min="1797" max="1797" width="15.7109375" style="10" bestFit="1" customWidth="1"/>
    <col min="1798" max="1799" width="14.5703125" style="10" bestFit="1" customWidth="1"/>
    <col min="1800" max="1800" width="13.140625" style="10" bestFit="1" customWidth="1"/>
    <col min="1801" max="1801" width="15.7109375" style="10" bestFit="1" customWidth="1"/>
    <col min="1802" max="1803" width="13.140625" style="10" bestFit="1" customWidth="1"/>
    <col min="1804" max="1805" width="15.7109375" style="10" bestFit="1" customWidth="1"/>
    <col min="1806" max="1806" width="13.7109375" style="10" customWidth="1"/>
    <col min="1807" max="1807" width="14.5703125" style="10" bestFit="1" customWidth="1"/>
    <col min="1808" max="1808" width="13.140625" style="10" bestFit="1" customWidth="1"/>
    <col min="1809" max="1809" width="3.5703125" style="10" bestFit="1" customWidth="1"/>
    <col min="1810" max="2048" width="9.140625" style="10"/>
    <col min="2049" max="2049" width="4.5703125" style="10" bestFit="1" customWidth="1"/>
    <col min="2050" max="2050" width="10" style="10" bestFit="1" customWidth="1"/>
    <col min="2051" max="2051" width="2.140625" style="10" customWidth="1"/>
    <col min="2052" max="2052" width="14.140625" style="10" bestFit="1" customWidth="1"/>
    <col min="2053" max="2053" width="15.7109375" style="10" bestFit="1" customWidth="1"/>
    <col min="2054" max="2055" width="14.5703125" style="10" bestFit="1" customWidth="1"/>
    <col min="2056" max="2056" width="13.140625" style="10" bestFit="1" customWidth="1"/>
    <col min="2057" max="2057" width="15.7109375" style="10" bestFit="1" customWidth="1"/>
    <col min="2058" max="2059" width="13.140625" style="10" bestFit="1" customWidth="1"/>
    <col min="2060" max="2061" width="15.7109375" style="10" bestFit="1" customWidth="1"/>
    <col min="2062" max="2062" width="13.7109375" style="10" customWidth="1"/>
    <col min="2063" max="2063" width="14.5703125" style="10" bestFit="1" customWidth="1"/>
    <col min="2064" max="2064" width="13.140625" style="10" bestFit="1" customWidth="1"/>
    <col min="2065" max="2065" width="3.5703125" style="10" bestFit="1" customWidth="1"/>
    <col min="2066" max="2304" width="9.140625" style="10"/>
    <col min="2305" max="2305" width="4.5703125" style="10" bestFit="1" customWidth="1"/>
    <col min="2306" max="2306" width="10" style="10" bestFit="1" customWidth="1"/>
    <col min="2307" max="2307" width="2.140625" style="10" customWidth="1"/>
    <col min="2308" max="2308" width="14.140625" style="10" bestFit="1" customWidth="1"/>
    <col min="2309" max="2309" width="15.7109375" style="10" bestFit="1" customWidth="1"/>
    <col min="2310" max="2311" width="14.5703125" style="10" bestFit="1" customWidth="1"/>
    <col min="2312" max="2312" width="13.140625" style="10" bestFit="1" customWidth="1"/>
    <col min="2313" max="2313" width="15.7109375" style="10" bestFit="1" customWidth="1"/>
    <col min="2314" max="2315" width="13.140625" style="10" bestFit="1" customWidth="1"/>
    <col min="2316" max="2317" width="15.7109375" style="10" bestFit="1" customWidth="1"/>
    <col min="2318" max="2318" width="13.7109375" style="10" customWidth="1"/>
    <col min="2319" max="2319" width="14.5703125" style="10" bestFit="1" customWidth="1"/>
    <col min="2320" max="2320" width="13.140625" style="10" bestFit="1" customWidth="1"/>
    <col min="2321" max="2321" width="3.5703125" style="10" bestFit="1" customWidth="1"/>
    <col min="2322" max="2560" width="9.140625" style="10"/>
    <col min="2561" max="2561" width="4.5703125" style="10" bestFit="1" customWidth="1"/>
    <col min="2562" max="2562" width="10" style="10" bestFit="1" customWidth="1"/>
    <col min="2563" max="2563" width="2.140625" style="10" customWidth="1"/>
    <col min="2564" max="2564" width="14.140625" style="10" bestFit="1" customWidth="1"/>
    <col min="2565" max="2565" width="15.7109375" style="10" bestFit="1" customWidth="1"/>
    <col min="2566" max="2567" width="14.5703125" style="10" bestFit="1" customWidth="1"/>
    <col min="2568" max="2568" width="13.140625" style="10" bestFit="1" customWidth="1"/>
    <col min="2569" max="2569" width="15.7109375" style="10" bestFit="1" customWidth="1"/>
    <col min="2570" max="2571" width="13.140625" style="10" bestFit="1" customWidth="1"/>
    <col min="2572" max="2573" width="15.7109375" style="10" bestFit="1" customWidth="1"/>
    <col min="2574" max="2574" width="13.7109375" style="10" customWidth="1"/>
    <col min="2575" max="2575" width="14.5703125" style="10" bestFit="1" customWidth="1"/>
    <col min="2576" max="2576" width="13.140625" style="10" bestFit="1" customWidth="1"/>
    <col min="2577" max="2577" width="3.5703125" style="10" bestFit="1" customWidth="1"/>
    <col min="2578" max="2816" width="9.140625" style="10"/>
    <col min="2817" max="2817" width="4.5703125" style="10" bestFit="1" customWidth="1"/>
    <col min="2818" max="2818" width="10" style="10" bestFit="1" customWidth="1"/>
    <col min="2819" max="2819" width="2.140625" style="10" customWidth="1"/>
    <col min="2820" max="2820" width="14.140625" style="10" bestFit="1" customWidth="1"/>
    <col min="2821" max="2821" width="15.7109375" style="10" bestFit="1" customWidth="1"/>
    <col min="2822" max="2823" width="14.5703125" style="10" bestFit="1" customWidth="1"/>
    <col min="2824" max="2824" width="13.140625" style="10" bestFit="1" customWidth="1"/>
    <col min="2825" max="2825" width="15.7109375" style="10" bestFit="1" customWidth="1"/>
    <col min="2826" max="2827" width="13.140625" style="10" bestFit="1" customWidth="1"/>
    <col min="2828" max="2829" width="15.7109375" style="10" bestFit="1" customWidth="1"/>
    <col min="2830" max="2830" width="13.7109375" style="10" customWidth="1"/>
    <col min="2831" max="2831" width="14.5703125" style="10" bestFit="1" customWidth="1"/>
    <col min="2832" max="2832" width="13.140625" style="10" bestFit="1" customWidth="1"/>
    <col min="2833" max="2833" width="3.5703125" style="10" bestFit="1" customWidth="1"/>
    <col min="2834" max="3072" width="9.140625" style="10"/>
    <col min="3073" max="3073" width="4.5703125" style="10" bestFit="1" customWidth="1"/>
    <col min="3074" max="3074" width="10" style="10" bestFit="1" customWidth="1"/>
    <col min="3075" max="3075" width="2.140625" style="10" customWidth="1"/>
    <col min="3076" max="3076" width="14.140625" style="10" bestFit="1" customWidth="1"/>
    <col min="3077" max="3077" width="15.7109375" style="10" bestFit="1" customWidth="1"/>
    <col min="3078" max="3079" width="14.5703125" style="10" bestFit="1" customWidth="1"/>
    <col min="3080" max="3080" width="13.140625" style="10" bestFit="1" customWidth="1"/>
    <col min="3081" max="3081" width="15.7109375" style="10" bestFit="1" customWidth="1"/>
    <col min="3082" max="3083" width="13.140625" style="10" bestFit="1" customWidth="1"/>
    <col min="3084" max="3085" width="15.7109375" style="10" bestFit="1" customWidth="1"/>
    <col min="3086" max="3086" width="13.7109375" style="10" customWidth="1"/>
    <col min="3087" max="3087" width="14.5703125" style="10" bestFit="1" customWidth="1"/>
    <col min="3088" max="3088" width="13.140625" style="10" bestFit="1" customWidth="1"/>
    <col min="3089" max="3089" width="3.5703125" style="10" bestFit="1" customWidth="1"/>
    <col min="3090" max="3328" width="9.140625" style="10"/>
    <col min="3329" max="3329" width="4.5703125" style="10" bestFit="1" customWidth="1"/>
    <col min="3330" max="3330" width="10" style="10" bestFit="1" customWidth="1"/>
    <col min="3331" max="3331" width="2.140625" style="10" customWidth="1"/>
    <col min="3332" max="3332" width="14.140625" style="10" bestFit="1" customWidth="1"/>
    <col min="3333" max="3333" width="15.7109375" style="10" bestFit="1" customWidth="1"/>
    <col min="3334" max="3335" width="14.5703125" style="10" bestFit="1" customWidth="1"/>
    <col min="3336" max="3336" width="13.140625" style="10" bestFit="1" customWidth="1"/>
    <col min="3337" max="3337" width="15.7109375" style="10" bestFit="1" customWidth="1"/>
    <col min="3338" max="3339" width="13.140625" style="10" bestFit="1" customWidth="1"/>
    <col min="3340" max="3341" width="15.7109375" style="10" bestFit="1" customWidth="1"/>
    <col min="3342" max="3342" width="13.7109375" style="10" customWidth="1"/>
    <col min="3343" max="3343" width="14.5703125" style="10" bestFit="1" customWidth="1"/>
    <col min="3344" max="3344" width="13.140625" style="10" bestFit="1" customWidth="1"/>
    <col min="3345" max="3345" width="3.5703125" style="10" bestFit="1" customWidth="1"/>
    <col min="3346" max="3584" width="9.140625" style="10"/>
    <col min="3585" max="3585" width="4.5703125" style="10" bestFit="1" customWidth="1"/>
    <col min="3586" max="3586" width="10" style="10" bestFit="1" customWidth="1"/>
    <col min="3587" max="3587" width="2.140625" style="10" customWidth="1"/>
    <col min="3588" max="3588" width="14.140625" style="10" bestFit="1" customWidth="1"/>
    <col min="3589" max="3589" width="15.7109375" style="10" bestFit="1" customWidth="1"/>
    <col min="3590" max="3591" width="14.5703125" style="10" bestFit="1" customWidth="1"/>
    <col min="3592" max="3592" width="13.140625" style="10" bestFit="1" customWidth="1"/>
    <col min="3593" max="3593" width="15.7109375" style="10" bestFit="1" customWidth="1"/>
    <col min="3594" max="3595" width="13.140625" style="10" bestFit="1" customWidth="1"/>
    <col min="3596" max="3597" width="15.7109375" style="10" bestFit="1" customWidth="1"/>
    <col min="3598" max="3598" width="13.7109375" style="10" customWidth="1"/>
    <col min="3599" max="3599" width="14.5703125" style="10" bestFit="1" customWidth="1"/>
    <col min="3600" max="3600" width="13.140625" style="10" bestFit="1" customWidth="1"/>
    <col min="3601" max="3601" width="3.5703125" style="10" bestFit="1" customWidth="1"/>
    <col min="3602" max="3840" width="9.140625" style="10"/>
    <col min="3841" max="3841" width="4.5703125" style="10" bestFit="1" customWidth="1"/>
    <col min="3842" max="3842" width="10" style="10" bestFit="1" customWidth="1"/>
    <col min="3843" max="3843" width="2.140625" style="10" customWidth="1"/>
    <col min="3844" max="3844" width="14.140625" style="10" bestFit="1" customWidth="1"/>
    <col min="3845" max="3845" width="15.7109375" style="10" bestFit="1" customWidth="1"/>
    <col min="3846" max="3847" width="14.5703125" style="10" bestFit="1" customWidth="1"/>
    <col min="3848" max="3848" width="13.140625" style="10" bestFit="1" customWidth="1"/>
    <col min="3849" max="3849" width="15.7109375" style="10" bestFit="1" customWidth="1"/>
    <col min="3850" max="3851" width="13.140625" style="10" bestFit="1" customWidth="1"/>
    <col min="3852" max="3853" width="15.7109375" style="10" bestFit="1" customWidth="1"/>
    <col min="3854" max="3854" width="13.7109375" style="10" customWidth="1"/>
    <col min="3855" max="3855" width="14.5703125" style="10" bestFit="1" customWidth="1"/>
    <col min="3856" max="3856" width="13.140625" style="10" bestFit="1" customWidth="1"/>
    <col min="3857" max="3857" width="3.5703125" style="10" bestFit="1" customWidth="1"/>
    <col min="3858" max="4096" width="9.140625" style="10"/>
    <col min="4097" max="4097" width="4.5703125" style="10" bestFit="1" customWidth="1"/>
    <col min="4098" max="4098" width="10" style="10" bestFit="1" customWidth="1"/>
    <col min="4099" max="4099" width="2.140625" style="10" customWidth="1"/>
    <col min="4100" max="4100" width="14.140625" style="10" bestFit="1" customWidth="1"/>
    <col min="4101" max="4101" width="15.7109375" style="10" bestFit="1" customWidth="1"/>
    <col min="4102" max="4103" width="14.5703125" style="10" bestFit="1" customWidth="1"/>
    <col min="4104" max="4104" width="13.140625" style="10" bestFit="1" customWidth="1"/>
    <col min="4105" max="4105" width="15.7109375" style="10" bestFit="1" customWidth="1"/>
    <col min="4106" max="4107" width="13.140625" style="10" bestFit="1" customWidth="1"/>
    <col min="4108" max="4109" width="15.7109375" style="10" bestFit="1" customWidth="1"/>
    <col min="4110" max="4110" width="13.7109375" style="10" customWidth="1"/>
    <col min="4111" max="4111" width="14.5703125" style="10" bestFit="1" customWidth="1"/>
    <col min="4112" max="4112" width="13.140625" style="10" bestFit="1" customWidth="1"/>
    <col min="4113" max="4113" width="3.5703125" style="10" bestFit="1" customWidth="1"/>
    <col min="4114" max="4352" width="9.140625" style="10"/>
    <col min="4353" max="4353" width="4.5703125" style="10" bestFit="1" customWidth="1"/>
    <col min="4354" max="4354" width="10" style="10" bestFit="1" customWidth="1"/>
    <col min="4355" max="4355" width="2.140625" style="10" customWidth="1"/>
    <col min="4356" max="4356" width="14.140625" style="10" bestFit="1" customWidth="1"/>
    <col min="4357" max="4357" width="15.7109375" style="10" bestFit="1" customWidth="1"/>
    <col min="4358" max="4359" width="14.5703125" style="10" bestFit="1" customWidth="1"/>
    <col min="4360" max="4360" width="13.140625" style="10" bestFit="1" customWidth="1"/>
    <col min="4361" max="4361" width="15.7109375" style="10" bestFit="1" customWidth="1"/>
    <col min="4362" max="4363" width="13.140625" style="10" bestFit="1" customWidth="1"/>
    <col min="4364" max="4365" width="15.7109375" style="10" bestFit="1" customWidth="1"/>
    <col min="4366" max="4366" width="13.7109375" style="10" customWidth="1"/>
    <col min="4367" max="4367" width="14.5703125" style="10" bestFit="1" customWidth="1"/>
    <col min="4368" max="4368" width="13.140625" style="10" bestFit="1" customWidth="1"/>
    <col min="4369" max="4369" width="3.5703125" style="10" bestFit="1" customWidth="1"/>
    <col min="4370" max="4608" width="9.140625" style="10"/>
    <col min="4609" max="4609" width="4.5703125" style="10" bestFit="1" customWidth="1"/>
    <col min="4610" max="4610" width="10" style="10" bestFit="1" customWidth="1"/>
    <col min="4611" max="4611" width="2.140625" style="10" customWidth="1"/>
    <col min="4612" max="4612" width="14.140625" style="10" bestFit="1" customWidth="1"/>
    <col min="4613" max="4613" width="15.7109375" style="10" bestFit="1" customWidth="1"/>
    <col min="4614" max="4615" width="14.5703125" style="10" bestFit="1" customWidth="1"/>
    <col min="4616" max="4616" width="13.140625" style="10" bestFit="1" customWidth="1"/>
    <col min="4617" max="4617" width="15.7109375" style="10" bestFit="1" customWidth="1"/>
    <col min="4618" max="4619" width="13.140625" style="10" bestFit="1" customWidth="1"/>
    <col min="4620" max="4621" width="15.7109375" style="10" bestFit="1" customWidth="1"/>
    <col min="4622" max="4622" width="13.7109375" style="10" customWidth="1"/>
    <col min="4623" max="4623" width="14.5703125" style="10" bestFit="1" customWidth="1"/>
    <col min="4624" max="4624" width="13.140625" style="10" bestFit="1" customWidth="1"/>
    <col min="4625" max="4625" width="3.5703125" style="10" bestFit="1" customWidth="1"/>
    <col min="4626" max="4864" width="9.140625" style="10"/>
    <col min="4865" max="4865" width="4.5703125" style="10" bestFit="1" customWidth="1"/>
    <col min="4866" max="4866" width="10" style="10" bestFit="1" customWidth="1"/>
    <col min="4867" max="4867" width="2.140625" style="10" customWidth="1"/>
    <col min="4868" max="4868" width="14.140625" style="10" bestFit="1" customWidth="1"/>
    <col min="4869" max="4869" width="15.7109375" style="10" bestFit="1" customWidth="1"/>
    <col min="4870" max="4871" width="14.5703125" style="10" bestFit="1" customWidth="1"/>
    <col min="4872" max="4872" width="13.140625" style="10" bestFit="1" customWidth="1"/>
    <col min="4873" max="4873" width="15.7109375" style="10" bestFit="1" customWidth="1"/>
    <col min="4874" max="4875" width="13.140625" style="10" bestFit="1" customWidth="1"/>
    <col min="4876" max="4877" width="15.7109375" style="10" bestFit="1" customWidth="1"/>
    <col min="4878" max="4878" width="13.7109375" style="10" customWidth="1"/>
    <col min="4879" max="4879" width="14.5703125" style="10" bestFit="1" customWidth="1"/>
    <col min="4880" max="4880" width="13.140625" style="10" bestFit="1" customWidth="1"/>
    <col min="4881" max="4881" width="3.5703125" style="10" bestFit="1" customWidth="1"/>
    <col min="4882" max="5120" width="9.140625" style="10"/>
    <col min="5121" max="5121" width="4.5703125" style="10" bestFit="1" customWidth="1"/>
    <col min="5122" max="5122" width="10" style="10" bestFit="1" customWidth="1"/>
    <col min="5123" max="5123" width="2.140625" style="10" customWidth="1"/>
    <col min="5124" max="5124" width="14.140625" style="10" bestFit="1" customWidth="1"/>
    <col min="5125" max="5125" width="15.7109375" style="10" bestFit="1" customWidth="1"/>
    <col min="5126" max="5127" width="14.5703125" style="10" bestFit="1" customWidth="1"/>
    <col min="5128" max="5128" width="13.140625" style="10" bestFit="1" customWidth="1"/>
    <col min="5129" max="5129" width="15.7109375" style="10" bestFit="1" customWidth="1"/>
    <col min="5130" max="5131" width="13.140625" style="10" bestFit="1" customWidth="1"/>
    <col min="5132" max="5133" width="15.7109375" style="10" bestFit="1" customWidth="1"/>
    <col min="5134" max="5134" width="13.7109375" style="10" customWidth="1"/>
    <col min="5135" max="5135" width="14.5703125" style="10" bestFit="1" customWidth="1"/>
    <col min="5136" max="5136" width="13.140625" style="10" bestFit="1" customWidth="1"/>
    <col min="5137" max="5137" width="3.5703125" style="10" bestFit="1" customWidth="1"/>
    <col min="5138" max="5376" width="9.140625" style="10"/>
    <col min="5377" max="5377" width="4.5703125" style="10" bestFit="1" customWidth="1"/>
    <col min="5378" max="5378" width="10" style="10" bestFit="1" customWidth="1"/>
    <col min="5379" max="5379" width="2.140625" style="10" customWidth="1"/>
    <col min="5380" max="5380" width="14.140625" style="10" bestFit="1" customWidth="1"/>
    <col min="5381" max="5381" width="15.7109375" style="10" bestFit="1" customWidth="1"/>
    <col min="5382" max="5383" width="14.5703125" style="10" bestFit="1" customWidth="1"/>
    <col min="5384" max="5384" width="13.140625" style="10" bestFit="1" customWidth="1"/>
    <col min="5385" max="5385" width="15.7109375" style="10" bestFit="1" customWidth="1"/>
    <col min="5386" max="5387" width="13.140625" style="10" bestFit="1" customWidth="1"/>
    <col min="5388" max="5389" width="15.7109375" style="10" bestFit="1" customWidth="1"/>
    <col min="5390" max="5390" width="13.7109375" style="10" customWidth="1"/>
    <col min="5391" max="5391" width="14.5703125" style="10" bestFit="1" customWidth="1"/>
    <col min="5392" max="5392" width="13.140625" style="10" bestFit="1" customWidth="1"/>
    <col min="5393" max="5393" width="3.5703125" style="10" bestFit="1" customWidth="1"/>
    <col min="5394" max="5632" width="9.140625" style="10"/>
    <col min="5633" max="5633" width="4.5703125" style="10" bestFit="1" customWidth="1"/>
    <col min="5634" max="5634" width="10" style="10" bestFit="1" customWidth="1"/>
    <col min="5635" max="5635" width="2.140625" style="10" customWidth="1"/>
    <col min="5636" max="5636" width="14.140625" style="10" bestFit="1" customWidth="1"/>
    <col min="5637" max="5637" width="15.7109375" style="10" bestFit="1" customWidth="1"/>
    <col min="5638" max="5639" width="14.5703125" style="10" bestFit="1" customWidth="1"/>
    <col min="5640" max="5640" width="13.140625" style="10" bestFit="1" customWidth="1"/>
    <col min="5641" max="5641" width="15.7109375" style="10" bestFit="1" customWidth="1"/>
    <col min="5642" max="5643" width="13.140625" style="10" bestFit="1" customWidth="1"/>
    <col min="5644" max="5645" width="15.7109375" style="10" bestFit="1" customWidth="1"/>
    <col min="5646" max="5646" width="13.7109375" style="10" customWidth="1"/>
    <col min="5647" max="5647" width="14.5703125" style="10" bestFit="1" customWidth="1"/>
    <col min="5648" max="5648" width="13.140625" style="10" bestFit="1" customWidth="1"/>
    <col min="5649" max="5649" width="3.5703125" style="10" bestFit="1" customWidth="1"/>
    <col min="5650" max="5888" width="9.140625" style="10"/>
    <col min="5889" max="5889" width="4.5703125" style="10" bestFit="1" customWidth="1"/>
    <col min="5890" max="5890" width="10" style="10" bestFit="1" customWidth="1"/>
    <col min="5891" max="5891" width="2.140625" style="10" customWidth="1"/>
    <col min="5892" max="5892" width="14.140625" style="10" bestFit="1" customWidth="1"/>
    <col min="5893" max="5893" width="15.7109375" style="10" bestFit="1" customWidth="1"/>
    <col min="5894" max="5895" width="14.5703125" style="10" bestFit="1" customWidth="1"/>
    <col min="5896" max="5896" width="13.140625" style="10" bestFit="1" customWidth="1"/>
    <col min="5897" max="5897" width="15.7109375" style="10" bestFit="1" customWidth="1"/>
    <col min="5898" max="5899" width="13.140625" style="10" bestFit="1" customWidth="1"/>
    <col min="5900" max="5901" width="15.7109375" style="10" bestFit="1" customWidth="1"/>
    <col min="5902" max="5902" width="13.7109375" style="10" customWidth="1"/>
    <col min="5903" max="5903" width="14.5703125" style="10" bestFit="1" customWidth="1"/>
    <col min="5904" max="5904" width="13.140625" style="10" bestFit="1" customWidth="1"/>
    <col min="5905" max="5905" width="3.5703125" style="10" bestFit="1" customWidth="1"/>
    <col min="5906" max="6144" width="9.140625" style="10"/>
    <col min="6145" max="6145" width="4.5703125" style="10" bestFit="1" customWidth="1"/>
    <col min="6146" max="6146" width="10" style="10" bestFit="1" customWidth="1"/>
    <col min="6147" max="6147" width="2.140625" style="10" customWidth="1"/>
    <col min="6148" max="6148" width="14.140625" style="10" bestFit="1" customWidth="1"/>
    <col min="6149" max="6149" width="15.7109375" style="10" bestFit="1" customWidth="1"/>
    <col min="6150" max="6151" width="14.5703125" style="10" bestFit="1" customWidth="1"/>
    <col min="6152" max="6152" width="13.140625" style="10" bestFit="1" customWidth="1"/>
    <col min="6153" max="6153" width="15.7109375" style="10" bestFit="1" customWidth="1"/>
    <col min="6154" max="6155" width="13.140625" style="10" bestFit="1" customWidth="1"/>
    <col min="6156" max="6157" width="15.7109375" style="10" bestFit="1" customWidth="1"/>
    <col min="6158" max="6158" width="13.7109375" style="10" customWidth="1"/>
    <col min="6159" max="6159" width="14.5703125" style="10" bestFit="1" customWidth="1"/>
    <col min="6160" max="6160" width="13.140625" style="10" bestFit="1" customWidth="1"/>
    <col min="6161" max="6161" width="3.5703125" style="10" bestFit="1" customWidth="1"/>
    <col min="6162" max="6400" width="9.140625" style="10"/>
    <col min="6401" max="6401" width="4.5703125" style="10" bestFit="1" customWidth="1"/>
    <col min="6402" max="6402" width="10" style="10" bestFit="1" customWidth="1"/>
    <col min="6403" max="6403" width="2.140625" style="10" customWidth="1"/>
    <col min="6404" max="6404" width="14.140625" style="10" bestFit="1" customWidth="1"/>
    <col min="6405" max="6405" width="15.7109375" style="10" bestFit="1" customWidth="1"/>
    <col min="6406" max="6407" width="14.5703125" style="10" bestFit="1" customWidth="1"/>
    <col min="6408" max="6408" width="13.140625" style="10" bestFit="1" customWidth="1"/>
    <col min="6409" max="6409" width="15.7109375" style="10" bestFit="1" customWidth="1"/>
    <col min="6410" max="6411" width="13.140625" style="10" bestFit="1" customWidth="1"/>
    <col min="6412" max="6413" width="15.7109375" style="10" bestFit="1" customWidth="1"/>
    <col min="6414" max="6414" width="13.7109375" style="10" customWidth="1"/>
    <col min="6415" max="6415" width="14.5703125" style="10" bestFit="1" customWidth="1"/>
    <col min="6416" max="6416" width="13.140625" style="10" bestFit="1" customWidth="1"/>
    <col min="6417" max="6417" width="3.5703125" style="10" bestFit="1" customWidth="1"/>
    <col min="6418" max="6656" width="9.140625" style="10"/>
    <col min="6657" max="6657" width="4.5703125" style="10" bestFit="1" customWidth="1"/>
    <col min="6658" max="6658" width="10" style="10" bestFit="1" customWidth="1"/>
    <col min="6659" max="6659" width="2.140625" style="10" customWidth="1"/>
    <col min="6660" max="6660" width="14.140625" style="10" bestFit="1" customWidth="1"/>
    <col min="6661" max="6661" width="15.7109375" style="10" bestFit="1" customWidth="1"/>
    <col min="6662" max="6663" width="14.5703125" style="10" bestFit="1" customWidth="1"/>
    <col min="6664" max="6664" width="13.140625" style="10" bestFit="1" customWidth="1"/>
    <col min="6665" max="6665" width="15.7109375" style="10" bestFit="1" customWidth="1"/>
    <col min="6666" max="6667" width="13.140625" style="10" bestFit="1" customWidth="1"/>
    <col min="6668" max="6669" width="15.7109375" style="10" bestFit="1" customWidth="1"/>
    <col min="6670" max="6670" width="13.7109375" style="10" customWidth="1"/>
    <col min="6671" max="6671" width="14.5703125" style="10" bestFit="1" customWidth="1"/>
    <col min="6672" max="6672" width="13.140625" style="10" bestFit="1" customWidth="1"/>
    <col min="6673" max="6673" width="3.5703125" style="10" bestFit="1" customWidth="1"/>
    <col min="6674" max="6912" width="9.140625" style="10"/>
    <col min="6913" max="6913" width="4.5703125" style="10" bestFit="1" customWidth="1"/>
    <col min="6914" max="6914" width="10" style="10" bestFit="1" customWidth="1"/>
    <col min="6915" max="6915" width="2.140625" style="10" customWidth="1"/>
    <col min="6916" max="6916" width="14.140625" style="10" bestFit="1" customWidth="1"/>
    <col min="6917" max="6917" width="15.7109375" style="10" bestFit="1" customWidth="1"/>
    <col min="6918" max="6919" width="14.5703125" style="10" bestFit="1" customWidth="1"/>
    <col min="6920" max="6920" width="13.140625" style="10" bestFit="1" customWidth="1"/>
    <col min="6921" max="6921" width="15.7109375" style="10" bestFit="1" customWidth="1"/>
    <col min="6922" max="6923" width="13.140625" style="10" bestFit="1" customWidth="1"/>
    <col min="6924" max="6925" width="15.7109375" style="10" bestFit="1" customWidth="1"/>
    <col min="6926" max="6926" width="13.7109375" style="10" customWidth="1"/>
    <col min="6927" max="6927" width="14.5703125" style="10" bestFit="1" customWidth="1"/>
    <col min="6928" max="6928" width="13.140625" style="10" bestFit="1" customWidth="1"/>
    <col min="6929" max="6929" width="3.5703125" style="10" bestFit="1" customWidth="1"/>
    <col min="6930" max="7168" width="9.140625" style="10"/>
    <col min="7169" max="7169" width="4.5703125" style="10" bestFit="1" customWidth="1"/>
    <col min="7170" max="7170" width="10" style="10" bestFit="1" customWidth="1"/>
    <col min="7171" max="7171" width="2.140625" style="10" customWidth="1"/>
    <col min="7172" max="7172" width="14.140625" style="10" bestFit="1" customWidth="1"/>
    <col min="7173" max="7173" width="15.7109375" style="10" bestFit="1" customWidth="1"/>
    <col min="7174" max="7175" width="14.5703125" style="10" bestFit="1" customWidth="1"/>
    <col min="7176" max="7176" width="13.140625" style="10" bestFit="1" customWidth="1"/>
    <col min="7177" max="7177" width="15.7109375" style="10" bestFit="1" customWidth="1"/>
    <col min="7178" max="7179" width="13.140625" style="10" bestFit="1" customWidth="1"/>
    <col min="7180" max="7181" width="15.7109375" style="10" bestFit="1" customWidth="1"/>
    <col min="7182" max="7182" width="13.7109375" style="10" customWidth="1"/>
    <col min="7183" max="7183" width="14.5703125" style="10" bestFit="1" customWidth="1"/>
    <col min="7184" max="7184" width="13.140625" style="10" bestFit="1" customWidth="1"/>
    <col min="7185" max="7185" width="3.5703125" style="10" bestFit="1" customWidth="1"/>
    <col min="7186" max="7424" width="9.140625" style="10"/>
    <col min="7425" max="7425" width="4.5703125" style="10" bestFit="1" customWidth="1"/>
    <col min="7426" max="7426" width="10" style="10" bestFit="1" customWidth="1"/>
    <col min="7427" max="7427" width="2.140625" style="10" customWidth="1"/>
    <col min="7428" max="7428" width="14.140625" style="10" bestFit="1" customWidth="1"/>
    <col min="7429" max="7429" width="15.7109375" style="10" bestFit="1" customWidth="1"/>
    <col min="7430" max="7431" width="14.5703125" style="10" bestFit="1" customWidth="1"/>
    <col min="7432" max="7432" width="13.140625" style="10" bestFit="1" customWidth="1"/>
    <col min="7433" max="7433" width="15.7109375" style="10" bestFit="1" customWidth="1"/>
    <col min="7434" max="7435" width="13.140625" style="10" bestFit="1" customWidth="1"/>
    <col min="7436" max="7437" width="15.7109375" style="10" bestFit="1" customWidth="1"/>
    <col min="7438" max="7438" width="13.7109375" style="10" customWidth="1"/>
    <col min="7439" max="7439" width="14.5703125" style="10" bestFit="1" customWidth="1"/>
    <col min="7440" max="7440" width="13.140625" style="10" bestFit="1" customWidth="1"/>
    <col min="7441" max="7441" width="3.5703125" style="10" bestFit="1" customWidth="1"/>
    <col min="7442" max="7680" width="9.140625" style="10"/>
    <col min="7681" max="7681" width="4.5703125" style="10" bestFit="1" customWidth="1"/>
    <col min="7682" max="7682" width="10" style="10" bestFit="1" customWidth="1"/>
    <col min="7683" max="7683" width="2.140625" style="10" customWidth="1"/>
    <col min="7684" max="7684" width="14.140625" style="10" bestFit="1" customWidth="1"/>
    <col min="7685" max="7685" width="15.7109375" style="10" bestFit="1" customWidth="1"/>
    <col min="7686" max="7687" width="14.5703125" style="10" bestFit="1" customWidth="1"/>
    <col min="7688" max="7688" width="13.140625" style="10" bestFit="1" customWidth="1"/>
    <col min="7689" max="7689" width="15.7109375" style="10" bestFit="1" customWidth="1"/>
    <col min="7690" max="7691" width="13.140625" style="10" bestFit="1" customWidth="1"/>
    <col min="7692" max="7693" width="15.7109375" style="10" bestFit="1" customWidth="1"/>
    <col min="7694" max="7694" width="13.7109375" style="10" customWidth="1"/>
    <col min="7695" max="7695" width="14.5703125" style="10" bestFit="1" customWidth="1"/>
    <col min="7696" max="7696" width="13.140625" style="10" bestFit="1" customWidth="1"/>
    <col min="7697" max="7697" width="3.5703125" style="10" bestFit="1" customWidth="1"/>
    <col min="7698" max="7936" width="9.140625" style="10"/>
    <col min="7937" max="7937" width="4.5703125" style="10" bestFit="1" customWidth="1"/>
    <col min="7938" max="7938" width="10" style="10" bestFit="1" customWidth="1"/>
    <col min="7939" max="7939" width="2.140625" style="10" customWidth="1"/>
    <col min="7940" max="7940" width="14.140625" style="10" bestFit="1" customWidth="1"/>
    <col min="7941" max="7941" width="15.7109375" style="10" bestFit="1" customWidth="1"/>
    <col min="7942" max="7943" width="14.5703125" style="10" bestFit="1" customWidth="1"/>
    <col min="7944" max="7944" width="13.140625" style="10" bestFit="1" customWidth="1"/>
    <col min="7945" max="7945" width="15.7109375" style="10" bestFit="1" customWidth="1"/>
    <col min="7946" max="7947" width="13.140625" style="10" bestFit="1" customWidth="1"/>
    <col min="7948" max="7949" width="15.7109375" style="10" bestFit="1" customWidth="1"/>
    <col min="7950" max="7950" width="13.7109375" style="10" customWidth="1"/>
    <col min="7951" max="7951" width="14.5703125" style="10" bestFit="1" customWidth="1"/>
    <col min="7952" max="7952" width="13.140625" style="10" bestFit="1" customWidth="1"/>
    <col min="7953" max="7953" width="3.5703125" style="10" bestFit="1" customWidth="1"/>
    <col min="7954" max="8192" width="9.140625" style="10"/>
    <col min="8193" max="8193" width="4.5703125" style="10" bestFit="1" customWidth="1"/>
    <col min="8194" max="8194" width="10" style="10" bestFit="1" customWidth="1"/>
    <col min="8195" max="8195" width="2.140625" style="10" customWidth="1"/>
    <col min="8196" max="8196" width="14.140625" style="10" bestFit="1" customWidth="1"/>
    <col min="8197" max="8197" width="15.7109375" style="10" bestFit="1" customWidth="1"/>
    <col min="8198" max="8199" width="14.5703125" style="10" bestFit="1" customWidth="1"/>
    <col min="8200" max="8200" width="13.140625" style="10" bestFit="1" customWidth="1"/>
    <col min="8201" max="8201" width="15.7109375" style="10" bestFit="1" customWidth="1"/>
    <col min="8202" max="8203" width="13.140625" style="10" bestFit="1" customWidth="1"/>
    <col min="8204" max="8205" width="15.7109375" style="10" bestFit="1" customWidth="1"/>
    <col min="8206" max="8206" width="13.7109375" style="10" customWidth="1"/>
    <col min="8207" max="8207" width="14.5703125" style="10" bestFit="1" customWidth="1"/>
    <col min="8208" max="8208" width="13.140625" style="10" bestFit="1" customWidth="1"/>
    <col min="8209" max="8209" width="3.5703125" style="10" bestFit="1" customWidth="1"/>
    <col min="8210" max="8448" width="9.140625" style="10"/>
    <col min="8449" max="8449" width="4.5703125" style="10" bestFit="1" customWidth="1"/>
    <col min="8450" max="8450" width="10" style="10" bestFit="1" customWidth="1"/>
    <col min="8451" max="8451" width="2.140625" style="10" customWidth="1"/>
    <col min="8452" max="8452" width="14.140625" style="10" bestFit="1" customWidth="1"/>
    <col min="8453" max="8453" width="15.7109375" style="10" bestFit="1" customWidth="1"/>
    <col min="8454" max="8455" width="14.5703125" style="10" bestFit="1" customWidth="1"/>
    <col min="8456" max="8456" width="13.140625" style="10" bestFit="1" customWidth="1"/>
    <col min="8457" max="8457" width="15.7109375" style="10" bestFit="1" customWidth="1"/>
    <col min="8458" max="8459" width="13.140625" style="10" bestFit="1" customWidth="1"/>
    <col min="8460" max="8461" width="15.7109375" style="10" bestFit="1" customWidth="1"/>
    <col min="8462" max="8462" width="13.7109375" style="10" customWidth="1"/>
    <col min="8463" max="8463" width="14.5703125" style="10" bestFit="1" customWidth="1"/>
    <col min="8464" max="8464" width="13.140625" style="10" bestFit="1" customWidth="1"/>
    <col min="8465" max="8465" width="3.5703125" style="10" bestFit="1" customWidth="1"/>
    <col min="8466" max="8704" width="9.140625" style="10"/>
    <col min="8705" max="8705" width="4.5703125" style="10" bestFit="1" customWidth="1"/>
    <col min="8706" max="8706" width="10" style="10" bestFit="1" customWidth="1"/>
    <col min="8707" max="8707" width="2.140625" style="10" customWidth="1"/>
    <col min="8708" max="8708" width="14.140625" style="10" bestFit="1" customWidth="1"/>
    <col min="8709" max="8709" width="15.7109375" style="10" bestFit="1" customWidth="1"/>
    <col min="8710" max="8711" width="14.5703125" style="10" bestFit="1" customWidth="1"/>
    <col min="8712" max="8712" width="13.140625" style="10" bestFit="1" customWidth="1"/>
    <col min="8713" max="8713" width="15.7109375" style="10" bestFit="1" customWidth="1"/>
    <col min="8714" max="8715" width="13.140625" style="10" bestFit="1" customWidth="1"/>
    <col min="8716" max="8717" width="15.7109375" style="10" bestFit="1" customWidth="1"/>
    <col min="8718" max="8718" width="13.7109375" style="10" customWidth="1"/>
    <col min="8719" max="8719" width="14.5703125" style="10" bestFit="1" customWidth="1"/>
    <col min="8720" max="8720" width="13.140625" style="10" bestFit="1" customWidth="1"/>
    <col min="8721" max="8721" width="3.5703125" style="10" bestFit="1" customWidth="1"/>
    <col min="8722" max="8960" width="9.140625" style="10"/>
    <col min="8961" max="8961" width="4.5703125" style="10" bestFit="1" customWidth="1"/>
    <col min="8962" max="8962" width="10" style="10" bestFit="1" customWidth="1"/>
    <col min="8963" max="8963" width="2.140625" style="10" customWidth="1"/>
    <col min="8964" max="8964" width="14.140625" style="10" bestFit="1" customWidth="1"/>
    <col min="8965" max="8965" width="15.7109375" style="10" bestFit="1" customWidth="1"/>
    <col min="8966" max="8967" width="14.5703125" style="10" bestFit="1" customWidth="1"/>
    <col min="8968" max="8968" width="13.140625" style="10" bestFit="1" customWidth="1"/>
    <col min="8969" max="8969" width="15.7109375" style="10" bestFit="1" customWidth="1"/>
    <col min="8970" max="8971" width="13.140625" style="10" bestFit="1" customWidth="1"/>
    <col min="8972" max="8973" width="15.7109375" style="10" bestFit="1" customWidth="1"/>
    <col min="8974" max="8974" width="13.7109375" style="10" customWidth="1"/>
    <col min="8975" max="8975" width="14.5703125" style="10" bestFit="1" customWidth="1"/>
    <col min="8976" max="8976" width="13.140625" style="10" bestFit="1" customWidth="1"/>
    <col min="8977" max="8977" width="3.5703125" style="10" bestFit="1" customWidth="1"/>
    <col min="8978" max="9216" width="9.140625" style="10"/>
    <col min="9217" max="9217" width="4.5703125" style="10" bestFit="1" customWidth="1"/>
    <col min="9218" max="9218" width="10" style="10" bestFit="1" customWidth="1"/>
    <col min="9219" max="9219" width="2.140625" style="10" customWidth="1"/>
    <col min="9220" max="9220" width="14.140625" style="10" bestFit="1" customWidth="1"/>
    <col min="9221" max="9221" width="15.7109375" style="10" bestFit="1" customWidth="1"/>
    <col min="9222" max="9223" width="14.5703125" style="10" bestFit="1" customWidth="1"/>
    <col min="9224" max="9224" width="13.140625" style="10" bestFit="1" customWidth="1"/>
    <col min="9225" max="9225" width="15.7109375" style="10" bestFit="1" customWidth="1"/>
    <col min="9226" max="9227" width="13.140625" style="10" bestFit="1" customWidth="1"/>
    <col min="9228" max="9229" width="15.7109375" style="10" bestFit="1" customWidth="1"/>
    <col min="9230" max="9230" width="13.7109375" style="10" customWidth="1"/>
    <col min="9231" max="9231" width="14.5703125" style="10" bestFit="1" customWidth="1"/>
    <col min="9232" max="9232" width="13.140625" style="10" bestFit="1" customWidth="1"/>
    <col min="9233" max="9233" width="3.5703125" style="10" bestFit="1" customWidth="1"/>
    <col min="9234" max="9472" width="9.140625" style="10"/>
    <col min="9473" max="9473" width="4.5703125" style="10" bestFit="1" customWidth="1"/>
    <col min="9474" max="9474" width="10" style="10" bestFit="1" customWidth="1"/>
    <col min="9475" max="9475" width="2.140625" style="10" customWidth="1"/>
    <col min="9476" max="9476" width="14.140625" style="10" bestFit="1" customWidth="1"/>
    <col min="9477" max="9477" width="15.7109375" style="10" bestFit="1" customWidth="1"/>
    <col min="9478" max="9479" width="14.5703125" style="10" bestFit="1" customWidth="1"/>
    <col min="9480" max="9480" width="13.140625" style="10" bestFit="1" customWidth="1"/>
    <col min="9481" max="9481" width="15.7109375" style="10" bestFit="1" customWidth="1"/>
    <col min="9482" max="9483" width="13.140625" style="10" bestFit="1" customWidth="1"/>
    <col min="9484" max="9485" width="15.7109375" style="10" bestFit="1" customWidth="1"/>
    <col min="9486" max="9486" width="13.7109375" style="10" customWidth="1"/>
    <col min="9487" max="9487" width="14.5703125" style="10" bestFit="1" customWidth="1"/>
    <col min="9488" max="9488" width="13.140625" style="10" bestFit="1" customWidth="1"/>
    <col min="9489" max="9489" width="3.5703125" style="10" bestFit="1" customWidth="1"/>
    <col min="9490" max="9728" width="9.140625" style="10"/>
    <col min="9729" max="9729" width="4.5703125" style="10" bestFit="1" customWidth="1"/>
    <col min="9730" max="9730" width="10" style="10" bestFit="1" customWidth="1"/>
    <col min="9731" max="9731" width="2.140625" style="10" customWidth="1"/>
    <col min="9732" max="9732" width="14.140625" style="10" bestFit="1" customWidth="1"/>
    <col min="9733" max="9733" width="15.7109375" style="10" bestFit="1" customWidth="1"/>
    <col min="9734" max="9735" width="14.5703125" style="10" bestFit="1" customWidth="1"/>
    <col min="9736" max="9736" width="13.140625" style="10" bestFit="1" customWidth="1"/>
    <col min="9737" max="9737" width="15.7109375" style="10" bestFit="1" customWidth="1"/>
    <col min="9738" max="9739" width="13.140625" style="10" bestFit="1" customWidth="1"/>
    <col min="9740" max="9741" width="15.7109375" style="10" bestFit="1" customWidth="1"/>
    <col min="9742" max="9742" width="13.7109375" style="10" customWidth="1"/>
    <col min="9743" max="9743" width="14.5703125" style="10" bestFit="1" customWidth="1"/>
    <col min="9744" max="9744" width="13.140625" style="10" bestFit="1" customWidth="1"/>
    <col min="9745" max="9745" width="3.5703125" style="10" bestFit="1" customWidth="1"/>
    <col min="9746" max="9984" width="9.140625" style="10"/>
    <col min="9985" max="9985" width="4.5703125" style="10" bestFit="1" customWidth="1"/>
    <col min="9986" max="9986" width="10" style="10" bestFit="1" customWidth="1"/>
    <col min="9987" max="9987" width="2.140625" style="10" customWidth="1"/>
    <col min="9988" max="9988" width="14.140625" style="10" bestFit="1" customWidth="1"/>
    <col min="9989" max="9989" width="15.7109375" style="10" bestFit="1" customWidth="1"/>
    <col min="9990" max="9991" width="14.5703125" style="10" bestFit="1" customWidth="1"/>
    <col min="9992" max="9992" width="13.140625" style="10" bestFit="1" customWidth="1"/>
    <col min="9993" max="9993" width="15.7109375" style="10" bestFit="1" customWidth="1"/>
    <col min="9994" max="9995" width="13.140625" style="10" bestFit="1" customWidth="1"/>
    <col min="9996" max="9997" width="15.7109375" style="10" bestFit="1" customWidth="1"/>
    <col min="9998" max="9998" width="13.7109375" style="10" customWidth="1"/>
    <col min="9999" max="9999" width="14.5703125" style="10" bestFit="1" customWidth="1"/>
    <col min="10000" max="10000" width="13.140625" style="10" bestFit="1" customWidth="1"/>
    <col min="10001" max="10001" width="3.5703125" style="10" bestFit="1" customWidth="1"/>
    <col min="10002" max="10240" width="9.140625" style="10"/>
    <col min="10241" max="10241" width="4.5703125" style="10" bestFit="1" customWidth="1"/>
    <col min="10242" max="10242" width="10" style="10" bestFit="1" customWidth="1"/>
    <col min="10243" max="10243" width="2.140625" style="10" customWidth="1"/>
    <col min="10244" max="10244" width="14.140625" style="10" bestFit="1" customWidth="1"/>
    <col min="10245" max="10245" width="15.7109375" style="10" bestFit="1" customWidth="1"/>
    <col min="10246" max="10247" width="14.5703125" style="10" bestFit="1" customWidth="1"/>
    <col min="10248" max="10248" width="13.140625" style="10" bestFit="1" customWidth="1"/>
    <col min="10249" max="10249" width="15.7109375" style="10" bestFit="1" customWidth="1"/>
    <col min="10250" max="10251" width="13.140625" style="10" bestFit="1" customWidth="1"/>
    <col min="10252" max="10253" width="15.7109375" style="10" bestFit="1" customWidth="1"/>
    <col min="10254" max="10254" width="13.7109375" style="10" customWidth="1"/>
    <col min="10255" max="10255" width="14.5703125" style="10" bestFit="1" customWidth="1"/>
    <col min="10256" max="10256" width="13.140625" style="10" bestFit="1" customWidth="1"/>
    <col min="10257" max="10257" width="3.5703125" style="10" bestFit="1" customWidth="1"/>
    <col min="10258" max="10496" width="9.140625" style="10"/>
    <col min="10497" max="10497" width="4.5703125" style="10" bestFit="1" customWidth="1"/>
    <col min="10498" max="10498" width="10" style="10" bestFit="1" customWidth="1"/>
    <col min="10499" max="10499" width="2.140625" style="10" customWidth="1"/>
    <col min="10500" max="10500" width="14.140625" style="10" bestFit="1" customWidth="1"/>
    <col min="10501" max="10501" width="15.7109375" style="10" bestFit="1" customWidth="1"/>
    <col min="10502" max="10503" width="14.5703125" style="10" bestFit="1" customWidth="1"/>
    <col min="10504" max="10504" width="13.140625" style="10" bestFit="1" customWidth="1"/>
    <col min="10505" max="10505" width="15.7109375" style="10" bestFit="1" customWidth="1"/>
    <col min="10506" max="10507" width="13.140625" style="10" bestFit="1" customWidth="1"/>
    <col min="10508" max="10509" width="15.7109375" style="10" bestFit="1" customWidth="1"/>
    <col min="10510" max="10510" width="13.7109375" style="10" customWidth="1"/>
    <col min="10511" max="10511" width="14.5703125" style="10" bestFit="1" customWidth="1"/>
    <col min="10512" max="10512" width="13.140625" style="10" bestFit="1" customWidth="1"/>
    <col min="10513" max="10513" width="3.5703125" style="10" bestFit="1" customWidth="1"/>
    <col min="10514" max="10752" width="9.140625" style="10"/>
    <col min="10753" max="10753" width="4.5703125" style="10" bestFit="1" customWidth="1"/>
    <col min="10754" max="10754" width="10" style="10" bestFit="1" customWidth="1"/>
    <col min="10755" max="10755" width="2.140625" style="10" customWidth="1"/>
    <col min="10756" max="10756" width="14.140625" style="10" bestFit="1" customWidth="1"/>
    <col min="10757" max="10757" width="15.7109375" style="10" bestFit="1" customWidth="1"/>
    <col min="10758" max="10759" width="14.5703125" style="10" bestFit="1" customWidth="1"/>
    <col min="10760" max="10760" width="13.140625" style="10" bestFit="1" customWidth="1"/>
    <col min="10761" max="10761" width="15.7109375" style="10" bestFit="1" customWidth="1"/>
    <col min="10762" max="10763" width="13.140625" style="10" bestFit="1" customWidth="1"/>
    <col min="10764" max="10765" width="15.7109375" style="10" bestFit="1" customWidth="1"/>
    <col min="10766" max="10766" width="13.7109375" style="10" customWidth="1"/>
    <col min="10767" max="10767" width="14.5703125" style="10" bestFit="1" customWidth="1"/>
    <col min="10768" max="10768" width="13.140625" style="10" bestFit="1" customWidth="1"/>
    <col min="10769" max="10769" width="3.5703125" style="10" bestFit="1" customWidth="1"/>
    <col min="10770" max="11008" width="9.140625" style="10"/>
    <col min="11009" max="11009" width="4.5703125" style="10" bestFit="1" customWidth="1"/>
    <col min="11010" max="11010" width="10" style="10" bestFit="1" customWidth="1"/>
    <col min="11011" max="11011" width="2.140625" style="10" customWidth="1"/>
    <col min="11012" max="11012" width="14.140625" style="10" bestFit="1" customWidth="1"/>
    <col min="11013" max="11013" width="15.7109375" style="10" bestFit="1" customWidth="1"/>
    <col min="11014" max="11015" width="14.5703125" style="10" bestFit="1" customWidth="1"/>
    <col min="11016" max="11016" width="13.140625" style="10" bestFit="1" customWidth="1"/>
    <col min="11017" max="11017" width="15.7109375" style="10" bestFit="1" customWidth="1"/>
    <col min="11018" max="11019" width="13.140625" style="10" bestFit="1" customWidth="1"/>
    <col min="11020" max="11021" width="15.7109375" style="10" bestFit="1" customWidth="1"/>
    <col min="11022" max="11022" width="13.7109375" style="10" customWidth="1"/>
    <col min="11023" max="11023" width="14.5703125" style="10" bestFit="1" customWidth="1"/>
    <col min="11024" max="11024" width="13.140625" style="10" bestFit="1" customWidth="1"/>
    <col min="11025" max="11025" width="3.5703125" style="10" bestFit="1" customWidth="1"/>
    <col min="11026" max="11264" width="9.140625" style="10"/>
    <col min="11265" max="11265" width="4.5703125" style="10" bestFit="1" customWidth="1"/>
    <col min="11266" max="11266" width="10" style="10" bestFit="1" customWidth="1"/>
    <col min="11267" max="11267" width="2.140625" style="10" customWidth="1"/>
    <col min="11268" max="11268" width="14.140625" style="10" bestFit="1" customWidth="1"/>
    <col min="11269" max="11269" width="15.7109375" style="10" bestFit="1" customWidth="1"/>
    <col min="11270" max="11271" width="14.5703125" style="10" bestFit="1" customWidth="1"/>
    <col min="11272" max="11272" width="13.140625" style="10" bestFit="1" customWidth="1"/>
    <col min="11273" max="11273" width="15.7109375" style="10" bestFit="1" customWidth="1"/>
    <col min="11274" max="11275" width="13.140625" style="10" bestFit="1" customWidth="1"/>
    <col min="11276" max="11277" width="15.7109375" style="10" bestFit="1" customWidth="1"/>
    <col min="11278" max="11278" width="13.7109375" style="10" customWidth="1"/>
    <col min="11279" max="11279" width="14.5703125" style="10" bestFit="1" customWidth="1"/>
    <col min="11280" max="11280" width="13.140625" style="10" bestFit="1" customWidth="1"/>
    <col min="11281" max="11281" width="3.5703125" style="10" bestFit="1" customWidth="1"/>
    <col min="11282" max="11520" width="9.140625" style="10"/>
    <col min="11521" max="11521" width="4.5703125" style="10" bestFit="1" customWidth="1"/>
    <col min="11522" max="11522" width="10" style="10" bestFit="1" customWidth="1"/>
    <col min="11523" max="11523" width="2.140625" style="10" customWidth="1"/>
    <col min="11524" max="11524" width="14.140625" style="10" bestFit="1" customWidth="1"/>
    <col min="11525" max="11525" width="15.7109375" style="10" bestFit="1" customWidth="1"/>
    <col min="11526" max="11527" width="14.5703125" style="10" bestFit="1" customWidth="1"/>
    <col min="11528" max="11528" width="13.140625" style="10" bestFit="1" customWidth="1"/>
    <col min="11529" max="11529" width="15.7109375" style="10" bestFit="1" customWidth="1"/>
    <col min="11530" max="11531" width="13.140625" style="10" bestFit="1" customWidth="1"/>
    <col min="11532" max="11533" width="15.7109375" style="10" bestFit="1" customWidth="1"/>
    <col min="11534" max="11534" width="13.7109375" style="10" customWidth="1"/>
    <col min="11535" max="11535" width="14.5703125" style="10" bestFit="1" customWidth="1"/>
    <col min="11536" max="11536" width="13.140625" style="10" bestFit="1" customWidth="1"/>
    <col min="11537" max="11537" width="3.5703125" style="10" bestFit="1" customWidth="1"/>
    <col min="11538" max="11776" width="9.140625" style="10"/>
    <col min="11777" max="11777" width="4.5703125" style="10" bestFit="1" customWidth="1"/>
    <col min="11778" max="11778" width="10" style="10" bestFit="1" customWidth="1"/>
    <col min="11779" max="11779" width="2.140625" style="10" customWidth="1"/>
    <col min="11780" max="11780" width="14.140625" style="10" bestFit="1" customWidth="1"/>
    <col min="11781" max="11781" width="15.7109375" style="10" bestFit="1" customWidth="1"/>
    <col min="11782" max="11783" width="14.5703125" style="10" bestFit="1" customWidth="1"/>
    <col min="11784" max="11784" width="13.140625" style="10" bestFit="1" customWidth="1"/>
    <col min="11785" max="11785" width="15.7109375" style="10" bestFit="1" customWidth="1"/>
    <col min="11786" max="11787" width="13.140625" style="10" bestFit="1" customWidth="1"/>
    <col min="11788" max="11789" width="15.7109375" style="10" bestFit="1" customWidth="1"/>
    <col min="11790" max="11790" width="13.7109375" style="10" customWidth="1"/>
    <col min="11791" max="11791" width="14.5703125" style="10" bestFit="1" customWidth="1"/>
    <col min="11792" max="11792" width="13.140625" style="10" bestFit="1" customWidth="1"/>
    <col min="11793" max="11793" width="3.5703125" style="10" bestFit="1" customWidth="1"/>
    <col min="11794" max="12032" width="9.140625" style="10"/>
    <col min="12033" max="12033" width="4.5703125" style="10" bestFit="1" customWidth="1"/>
    <col min="12034" max="12034" width="10" style="10" bestFit="1" customWidth="1"/>
    <col min="12035" max="12035" width="2.140625" style="10" customWidth="1"/>
    <col min="12036" max="12036" width="14.140625" style="10" bestFit="1" customWidth="1"/>
    <col min="12037" max="12037" width="15.7109375" style="10" bestFit="1" customWidth="1"/>
    <col min="12038" max="12039" width="14.5703125" style="10" bestFit="1" customWidth="1"/>
    <col min="12040" max="12040" width="13.140625" style="10" bestFit="1" customWidth="1"/>
    <col min="12041" max="12041" width="15.7109375" style="10" bestFit="1" customWidth="1"/>
    <col min="12042" max="12043" width="13.140625" style="10" bestFit="1" customWidth="1"/>
    <col min="12044" max="12045" width="15.7109375" style="10" bestFit="1" customWidth="1"/>
    <col min="12046" max="12046" width="13.7109375" style="10" customWidth="1"/>
    <col min="12047" max="12047" width="14.5703125" style="10" bestFit="1" customWidth="1"/>
    <col min="12048" max="12048" width="13.140625" style="10" bestFit="1" customWidth="1"/>
    <col min="12049" max="12049" width="3.5703125" style="10" bestFit="1" customWidth="1"/>
    <col min="12050" max="12288" width="9.140625" style="10"/>
    <col min="12289" max="12289" width="4.5703125" style="10" bestFit="1" customWidth="1"/>
    <col min="12290" max="12290" width="10" style="10" bestFit="1" customWidth="1"/>
    <col min="12291" max="12291" width="2.140625" style="10" customWidth="1"/>
    <col min="12292" max="12292" width="14.140625" style="10" bestFit="1" customWidth="1"/>
    <col min="12293" max="12293" width="15.7109375" style="10" bestFit="1" customWidth="1"/>
    <col min="12294" max="12295" width="14.5703125" style="10" bestFit="1" customWidth="1"/>
    <col min="12296" max="12296" width="13.140625" style="10" bestFit="1" customWidth="1"/>
    <col min="12297" max="12297" width="15.7109375" style="10" bestFit="1" customWidth="1"/>
    <col min="12298" max="12299" width="13.140625" style="10" bestFit="1" customWidth="1"/>
    <col min="12300" max="12301" width="15.7109375" style="10" bestFit="1" customWidth="1"/>
    <col min="12302" max="12302" width="13.7109375" style="10" customWidth="1"/>
    <col min="12303" max="12303" width="14.5703125" style="10" bestFit="1" customWidth="1"/>
    <col min="12304" max="12304" width="13.140625" style="10" bestFit="1" customWidth="1"/>
    <col min="12305" max="12305" width="3.5703125" style="10" bestFit="1" customWidth="1"/>
    <col min="12306" max="12544" width="9.140625" style="10"/>
    <col min="12545" max="12545" width="4.5703125" style="10" bestFit="1" customWidth="1"/>
    <col min="12546" max="12546" width="10" style="10" bestFit="1" customWidth="1"/>
    <col min="12547" max="12547" width="2.140625" style="10" customWidth="1"/>
    <col min="12548" max="12548" width="14.140625" style="10" bestFit="1" customWidth="1"/>
    <col min="12549" max="12549" width="15.7109375" style="10" bestFit="1" customWidth="1"/>
    <col min="12550" max="12551" width="14.5703125" style="10" bestFit="1" customWidth="1"/>
    <col min="12552" max="12552" width="13.140625" style="10" bestFit="1" customWidth="1"/>
    <col min="12553" max="12553" width="15.7109375" style="10" bestFit="1" customWidth="1"/>
    <col min="12554" max="12555" width="13.140625" style="10" bestFit="1" customWidth="1"/>
    <col min="12556" max="12557" width="15.7109375" style="10" bestFit="1" customWidth="1"/>
    <col min="12558" max="12558" width="13.7109375" style="10" customWidth="1"/>
    <col min="12559" max="12559" width="14.5703125" style="10" bestFit="1" customWidth="1"/>
    <col min="12560" max="12560" width="13.140625" style="10" bestFit="1" customWidth="1"/>
    <col min="12561" max="12561" width="3.5703125" style="10" bestFit="1" customWidth="1"/>
    <col min="12562" max="12800" width="9.140625" style="10"/>
    <col min="12801" max="12801" width="4.5703125" style="10" bestFit="1" customWidth="1"/>
    <col min="12802" max="12802" width="10" style="10" bestFit="1" customWidth="1"/>
    <col min="12803" max="12803" width="2.140625" style="10" customWidth="1"/>
    <col min="12804" max="12804" width="14.140625" style="10" bestFit="1" customWidth="1"/>
    <col min="12805" max="12805" width="15.7109375" style="10" bestFit="1" customWidth="1"/>
    <col min="12806" max="12807" width="14.5703125" style="10" bestFit="1" customWidth="1"/>
    <col min="12808" max="12808" width="13.140625" style="10" bestFit="1" customWidth="1"/>
    <col min="12809" max="12809" width="15.7109375" style="10" bestFit="1" customWidth="1"/>
    <col min="12810" max="12811" width="13.140625" style="10" bestFit="1" customWidth="1"/>
    <col min="12812" max="12813" width="15.7109375" style="10" bestFit="1" customWidth="1"/>
    <col min="12814" max="12814" width="13.7109375" style="10" customWidth="1"/>
    <col min="12815" max="12815" width="14.5703125" style="10" bestFit="1" customWidth="1"/>
    <col min="12816" max="12816" width="13.140625" style="10" bestFit="1" customWidth="1"/>
    <col min="12817" max="12817" width="3.5703125" style="10" bestFit="1" customWidth="1"/>
    <col min="12818" max="13056" width="9.140625" style="10"/>
    <col min="13057" max="13057" width="4.5703125" style="10" bestFit="1" customWidth="1"/>
    <col min="13058" max="13058" width="10" style="10" bestFit="1" customWidth="1"/>
    <col min="13059" max="13059" width="2.140625" style="10" customWidth="1"/>
    <col min="13060" max="13060" width="14.140625" style="10" bestFit="1" customWidth="1"/>
    <col min="13061" max="13061" width="15.7109375" style="10" bestFit="1" customWidth="1"/>
    <col min="13062" max="13063" width="14.5703125" style="10" bestFit="1" customWidth="1"/>
    <col min="13064" max="13064" width="13.140625" style="10" bestFit="1" customWidth="1"/>
    <col min="13065" max="13065" width="15.7109375" style="10" bestFit="1" customWidth="1"/>
    <col min="13066" max="13067" width="13.140625" style="10" bestFit="1" customWidth="1"/>
    <col min="13068" max="13069" width="15.7109375" style="10" bestFit="1" customWidth="1"/>
    <col min="13070" max="13070" width="13.7109375" style="10" customWidth="1"/>
    <col min="13071" max="13071" width="14.5703125" style="10" bestFit="1" customWidth="1"/>
    <col min="13072" max="13072" width="13.140625" style="10" bestFit="1" customWidth="1"/>
    <col min="13073" max="13073" width="3.5703125" style="10" bestFit="1" customWidth="1"/>
    <col min="13074" max="13312" width="9.140625" style="10"/>
    <col min="13313" max="13313" width="4.5703125" style="10" bestFit="1" customWidth="1"/>
    <col min="13314" max="13314" width="10" style="10" bestFit="1" customWidth="1"/>
    <col min="13315" max="13315" width="2.140625" style="10" customWidth="1"/>
    <col min="13316" max="13316" width="14.140625" style="10" bestFit="1" customWidth="1"/>
    <col min="13317" max="13317" width="15.7109375" style="10" bestFit="1" customWidth="1"/>
    <col min="13318" max="13319" width="14.5703125" style="10" bestFit="1" customWidth="1"/>
    <col min="13320" max="13320" width="13.140625" style="10" bestFit="1" customWidth="1"/>
    <col min="13321" max="13321" width="15.7109375" style="10" bestFit="1" customWidth="1"/>
    <col min="13322" max="13323" width="13.140625" style="10" bestFit="1" customWidth="1"/>
    <col min="13324" max="13325" width="15.7109375" style="10" bestFit="1" customWidth="1"/>
    <col min="13326" max="13326" width="13.7109375" style="10" customWidth="1"/>
    <col min="13327" max="13327" width="14.5703125" style="10" bestFit="1" customWidth="1"/>
    <col min="13328" max="13328" width="13.140625" style="10" bestFit="1" customWidth="1"/>
    <col min="13329" max="13329" width="3.5703125" style="10" bestFit="1" customWidth="1"/>
    <col min="13330" max="13568" width="9.140625" style="10"/>
    <col min="13569" max="13569" width="4.5703125" style="10" bestFit="1" customWidth="1"/>
    <col min="13570" max="13570" width="10" style="10" bestFit="1" customWidth="1"/>
    <col min="13571" max="13571" width="2.140625" style="10" customWidth="1"/>
    <col min="13572" max="13572" width="14.140625" style="10" bestFit="1" customWidth="1"/>
    <col min="13573" max="13573" width="15.7109375" style="10" bestFit="1" customWidth="1"/>
    <col min="13574" max="13575" width="14.5703125" style="10" bestFit="1" customWidth="1"/>
    <col min="13576" max="13576" width="13.140625" style="10" bestFit="1" customWidth="1"/>
    <col min="13577" max="13577" width="15.7109375" style="10" bestFit="1" customWidth="1"/>
    <col min="13578" max="13579" width="13.140625" style="10" bestFit="1" customWidth="1"/>
    <col min="13580" max="13581" width="15.7109375" style="10" bestFit="1" customWidth="1"/>
    <col min="13582" max="13582" width="13.7109375" style="10" customWidth="1"/>
    <col min="13583" max="13583" width="14.5703125" style="10" bestFit="1" customWidth="1"/>
    <col min="13584" max="13584" width="13.140625" style="10" bestFit="1" customWidth="1"/>
    <col min="13585" max="13585" width="3.5703125" style="10" bestFit="1" customWidth="1"/>
    <col min="13586" max="13824" width="9.140625" style="10"/>
    <col min="13825" max="13825" width="4.5703125" style="10" bestFit="1" customWidth="1"/>
    <col min="13826" max="13826" width="10" style="10" bestFit="1" customWidth="1"/>
    <col min="13827" max="13827" width="2.140625" style="10" customWidth="1"/>
    <col min="13828" max="13828" width="14.140625" style="10" bestFit="1" customWidth="1"/>
    <col min="13829" max="13829" width="15.7109375" style="10" bestFit="1" customWidth="1"/>
    <col min="13830" max="13831" width="14.5703125" style="10" bestFit="1" customWidth="1"/>
    <col min="13832" max="13832" width="13.140625" style="10" bestFit="1" customWidth="1"/>
    <col min="13833" max="13833" width="15.7109375" style="10" bestFit="1" customWidth="1"/>
    <col min="13834" max="13835" width="13.140625" style="10" bestFit="1" customWidth="1"/>
    <col min="13836" max="13837" width="15.7109375" style="10" bestFit="1" customWidth="1"/>
    <col min="13838" max="13838" width="13.7109375" style="10" customWidth="1"/>
    <col min="13839" max="13839" width="14.5703125" style="10" bestFit="1" customWidth="1"/>
    <col min="13840" max="13840" width="13.140625" style="10" bestFit="1" customWidth="1"/>
    <col min="13841" max="13841" width="3.5703125" style="10" bestFit="1" customWidth="1"/>
    <col min="13842" max="14080" width="9.140625" style="10"/>
    <col min="14081" max="14081" width="4.5703125" style="10" bestFit="1" customWidth="1"/>
    <col min="14082" max="14082" width="10" style="10" bestFit="1" customWidth="1"/>
    <col min="14083" max="14083" width="2.140625" style="10" customWidth="1"/>
    <col min="14084" max="14084" width="14.140625" style="10" bestFit="1" customWidth="1"/>
    <col min="14085" max="14085" width="15.7109375" style="10" bestFit="1" customWidth="1"/>
    <col min="14086" max="14087" width="14.5703125" style="10" bestFit="1" customWidth="1"/>
    <col min="14088" max="14088" width="13.140625" style="10" bestFit="1" customWidth="1"/>
    <col min="14089" max="14089" width="15.7109375" style="10" bestFit="1" customWidth="1"/>
    <col min="14090" max="14091" width="13.140625" style="10" bestFit="1" customWidth="1"/>
    <col min="14092" max="14093" width="15.7109375" style="10" bestFit="1" customWidth="1"/>
    <col min="14094" max="14094" width="13.7109375" style="10" customWidth="1"/>
    <col min="14095" max="14095" width="14.5703125" style="10" bestFit="1" customWidth="1"/>
    <col min="14096" max="14096" width="13.140625" style="10" bestFit="1" customWidth="1"/>
    <col min="14097" max="14097" width="3.5703125" style="10" bestFit="1" customWidth="1"/>
    <col min="14098" max="14336" width="9.140625" style="10"/>
    <col min="14337" max="14337" width="4.5703125" style="10" bestFit="1" customWidth="1"/>
    <col min="14338" max="14338" width="10" style="10" bestFit="1" customWidth="1"/>
    <col min="14339" max="14339" width="2.140625" style="10" customWidth="1"/>
    <col min="14340" max="14340" width="14.140625" style="10" bestFit="1" customWidth="1"/>
    <col min="14341" max="14341" width="15.7109375" style="10" bestFit="1" customWidth="1"/>
    <col min="14342" max="14343" width="14.5703125" style="10" bestFit="1" customWidth="1"/>
    <col min="14344" max="14344" width="13.140625" style="10" bestFit="1" customWidth="1"/>
    <col min="14345" max="14345" width="15.7109375" style="10" bestFit="1" customWidth="1"/>
    <col min="14346" max="14347" width="13.140625" style="10" bestFit="1" customWidth="1"/>
    <col min="14348" max="14349" width="15.7109375" style="10" bestFit="1" customWidth="1"/>
    <col min="14350" max="14350" width="13.7109375" style="10" customWidth="1"/>
    <col min="14351" max="14351" width="14.5703125" style="10" bestFit="1" customWidth="1"/>
    <col min="14352" max="14352" width="13.140625" style="10" bestFit="1" customWidth="1"/>
    <col min="14353" max="14353" width="3.5703125" style="10" bestFit="1" customWidth="1"/>
    <col min="14354" max="14592" width="9.140625" style="10"/>
    <col min="14593" max="14593" width="4.5703125" style="10" bestFit="1" customWidth="1"/>
    <col min="14594" max="14594" width="10" style="10" bestFit="1" customWidth="1"/>
    <col min="14595" max="14595" width="2.140625" style="10" customWidth="1"/>
    <col min="14596" max="14596" width="14.140625" style="10" bestFit="1" customWidth="1"/>
    <col min="14597" max="14597" width="15.7109375" style="10" bestFit="1" customWidth="1"/>
    <col min="14598" max="14599" width="14.5703125" style="10" bestFit="1" customWidth="1"/>
    <col min="14600" max="14600" width="13.140625" style="10" bestFit="1" customWidth="1"/>
    <col min="14601" max="14601" width="15.7109375" style="10" bestFit="1" customWidth="1"/>
    <col min="14602" max="14603" width="13.140625" style="10" bestFit="1" customWidth="1"/>
    <col min="14604" max="14605" width="15.7109375" style="10" bestFit="1" customWidth="1"/>
    <col min="14606" max="14606" width="13.7109375" style="10" customWidth="1"/>
    <col min="14607" max="14607" width="14.5703125" style="10" bestFit="1" customWidth="1"/>
    <col min="14608" max="14608" width="13.140625" style="10" bestFit="1" customWidth="1"/>
    <col min="14609" max="14609" width="3.5703125" style="10" bestFit="1" customWidth="1"/>
    <col min="14610" max="14848" width="9.140625" style="10"/>
    <col min="14849" max="14849" width="4.5703125" style="10" bestFit="1" customWidth="1"/>
    <col min="14850" max="14850" width="10" style="10" bestFit="1" customWidth="1"/>
    <col min="14851" max="14851" width="2.140625" style="10" customWidth="1"/>
    <col min="14852" max="14852" width="14.140625" style="10" bestFit="1" customWidth="1"/>
    <col min="14853" max="14853" width="15.7109375" style="10" bestFit="1" customWidth="1"/>
    <col min="14854" max="14855" width="14.5703125" style="10" bestFit="1" customWidth="1"/>
    <col min="14856" max="14856" width="13.140625" style="10" bestFit="1" customWidth="1"/>
    <col min="14857" max="14857" width="15.7109375" style="10" bestFit="1" customWidth="1"/>
    <col min="14858" max="14859" width="13.140625" style="10" bestFit="1" customWidth="1"/>
    <col min="14860" max="14861" width="15.7109375" style="10" bestFit="1" customWidth="1"/>
    <col min="14862" max="14862" width="13.7109375" style="10" customWidth="1"/>
    <col min="14863" max="14863" width="14.5703125" style="10" bestFit="1" customWidth="1"/>
    <col min="14864" max="14864" width="13.140625" style="10" bestFit="1" customWidth="1"/>
    <col min="14865" max="14865" width="3.5703125" style="10" bestFit="1" customWidth="1"/>
    <col min="14866" max="15104" width="9.140625" style="10"/>
    <col min="15105" max="15105" width="4.5703125" style="10" bestFit="1" customWidth="1"/>
    <col min="15106" max="15106" width="10" style="10" bestFit="1" customWidth="1"/>
    <col min="15107" max="15107" width="2.140625" style="10" customWidth="1"/>
    <col min="15108" max="15108" width="14.140625" style="10" bestFit="1" customWidth="1"/>
    <col min="15109" max="15109" width="15.7109375" style="10" bestFit="1" customWidth="1"/>
    <col min="15110" max="15111" width="14.5703125" style="10" bestFit="1" customWidth="1"/>
    <col min="15112" max="15112" width="13.140625" style="10" bestFit="1" customWidth="1"/>
    <col min="15113" max="15113" width="15.7109375" style="10" bestFit="1" customWidth="1"/>
    <col min="15114" max="15115" width="13.140625" style="10" bestFit="1" customWidth="1"/>
    <col min="15116" max="15117" width="15.7109375" style="10" bestFit="1" customWidth="1"/>
    <col min="15118" max="15118" width="13.7109375" style="10" customWidth="1"/>
    <col min="15119" max="15119" width="14.5703125" style="10" bestFit="1" customWidth="1"/>
    <col min="15120" max="15120" width="13.140625" style="10" bestFit="1" customWidth="1"/>
    <col min="15121" max="15121" width="3.5703125" style="10" bestFit="1" customWidth="1"/>
    <col min="15122" max="15360" width="9.140625" style="10"/>
    <col min="15361" max="15361" width="4.5703125" style="10" bestFit="1" customWidth="1"/>
    <col min="15362" max="15362" width="10" style="10" bestFit="1" customWidth="1"/>
    <col min="15363" max="15363" width="2.140625" style="10" customWidth="1"/>
    <col min="15364" max="15364" width="14.140625" style="10" bestFit="1" customWidth="1"/>
    <col min="15365" max="15365" width="15.7109375" style="10" bestFit="1" customWidth="1"/>
    <col min="15366" max="15367" width="14.5703125" style="10" bestFit="1" customWidth="1"/>
    <col min="15368" max="15368" width="13.140625" style="10" bestFit="1" customWidth="1"/>
    <col min="15369" max="15369" width="15.7109375" style="10" bestFit="1" customWidth="1"/>
    <col min="15370" max="15371" width="13.140625" style="10" bestFit="1" customWidth="1"/>
    <col min="15372" max="15373" width="15.7109375" style="10" bestFit="1" customWidth="1"/>
    <col min="15374" max="15374" width="13.7109375" style="10" customWidth="1"/>
    <col min="15375" max="15375" width="14.5703125" style="10" bestFit="1" customWidth="1"/>
    <col min="15376" max="15376" width="13.140625" style="10" bestFit="1" customWidth="1"/>
    <col min="15377" max="15377" width="3.5703125" style="10" bestFit="1" customWidth="1"/>
    <col min="15378" max="15616" width="9.140625" style="10"/>
    <col min="15617" max="15617" width="4.5703125" style="10" bestFit="1" customWidth="1"/>
    <col min="15618" max="15618" width="10" style="10" bestFit="1" customWidth="1"/>
    <col min="15619" max="15619" width="2.140625" style="10" customWidth="1"/>
    <col min="15620" max="15620" width="14.140625" style="10" bestFit="1" customWidth="1"/>
    <col min="15621" max="15621" width="15.7109375" style="10" bestFit="1" customWidth="1"/>
    <col min="15622" max="15623" width="14.5703125" style="10" bestFit="1" customWidth="1"/>
    <col min="15624" max="15624" width="13.140625" style="10" bestFit="1" customWidth="1"/>
    <col min="15625" max="15625" width="15.7109375" style="10" bestFit="1" customWidth="1"/>
    <col min="15626" max="15627" width="13.140625" style="10" bestFit="1" customWidth="1"/>
    <col min="15628" max="15629" width="15.7109375" style="10" bestFit="1" customWidth="1"/>
    <col min="15630" max="15630" width="13.7109375" style="10" customWidth="1"/>
    <col min="15631" max="15631" width="14.5703125" style="10" bestFit="1" customWidth="1"/>
    <col min="15632" max="15632" width="13.140625" style="10" bestFit="1" customWidth="1"/>
    <col min="15633" max="15633" width="3.5703125" style="10" bestFit="1" customWidth="1"/>
    <col min="15634" max="15872" width="9.140625" style="10"/>
    <col min="15873" max="15873" width="4.5703125" style="10" bestFit="1" customWidth="1"/>
    <col min="15874" max="15874" width="10" style="10" bestFit="1" customWidth="1"/>
    <col min="15875" max="15875" width="2.140625" style="10" customWidth="1"/>
    <col min="15876" max="15876" width="14.140625" style="10" bestFit="1" customWidth="1"/>
    <col min="15877" max="15877" width="15.7109375" style="10" bestFit="1" customWidth="1"/>
    <col min="15878" max="15879" width="14.5703125" style="10" bestFit="1" customWidth="1"/>
    <col min="15880" max="15880" width="13.140625" style="10" bestFit="1" customWidth="1"/>
    <col min="15881" max="15881" width="15.7109375" style="10" bestFit="1" customWidth="1"/>
    <col min="15882" max="15883" width="13.140625" style="10" bestFit="1" customWidth="1"/>
    <col min="15884" max="15885" width="15.7109375" style="10" bestFit="1" customWidth="1"/>
    <col min="15886" max="15886" width="13.7109375" style="10" customWidth="1"/>
    <col min="15887" max="15887" width="14.5703125" style="10" bestFit="1" customWidth="1"/>
    <col min="15888" max="15888" width="13.140625" style="10" bestFit="1" customWidth="1"/>
    <col min="15889" max="15889" width="3.5703125" style="10" bestFit="1" customWidth="1"/>
    <col min="15890" max="16128" width="9.140625" style="10"/>
    <col min="16129" max="16129" width="4.5703125" style="10" bestFit="1" customWidth="1"/>
    <col min="16130" max="16130" width="10" style="10" bestFit="1" customWidth="1"/>
    <col min="16131" max="16131" width="2.140625" style="10" customWidth="1"/>
    <col min="16132" max="16132" width="14.140625" style="10" bestFit="1" customWidth="1"/>
    <col min="16133" max="16133" width="15.7109375" style="10" bestFit="1" customWidth="1"/>
    <col min="16134" max="16135" width="14.5703125" style="10" bestFit="1" customWidth="1"/>
    <col min="16136" max="16136" width="13.140625" style="10" bestFit="1" customWidth="1"/>
    <col min="16137" max="16137" width="15.7109375" style="10" bestFit="1" customWidth="1"/>
    <col min="16138" max="16139" width="13.140625" style="10" bestFit="1" customWidth="1"/>
    <col min="16140" max="16141" width="15.7109375" style="10" bestFit="1" customWidth="1"/>
    <col min="16142" max="16142" width="13.7109375" style="10" customWidth="1"/>
    <col min="16143" max="16143" width="14.5703125" style="10" bestFit="1" customWidth="1"/>
    <col min="16144" max="16144" width="13.140625" style="10" bestFit="1" customWidth="1"/>
    <col min="16145" max="16145" width="3.5703125" style="10" bestFit="1" customWidth="1"/>
    <col min="16146" max="16384" width="9.140625" style="10"/>
  </cols>
  <sheetData>
    <row r="1" spans="1:17" x14ac:dyDescent="0.2">
      <c r="A1" s="10" t="s">
        <v>42</v>
      </c>
      <c r="D1" s="11"/>
      <c r="E1" s="12"/>
      <c r="F1" s="11"/>
      <c r="G1" s="11"/>
      <c r="H1" s="11"/>
      <c r="I1" s="11"/>
      <c r="J1" s="11"/>
      <c r="K1" s="11"/>
      <c r="L1" s="11"/>
      <c r="M1" s="11"/>
      <c r="N1" s="11"/>
      <c r="O1" s="11"/>
      <c r="P1" s="11"/>
      <c r="Q1" s="11"/>
    </row>
    <row r="2" spans="1:17" x14ac:dyDescent="0.2">
      <c r="A2" s="10" t="s">
        <v>528</v>
      </c>
      <c r="D2" s="11"/>
      <c r="E2" s="12"/>
      <c r="F2" s="11"/>
      <c r="G2" s="11"/>
      <c r="H2" s="11"/>
      <c r="K2" s="11"/>
      <c r="L2" s="11"/>
      <c r="M2" s="11"/>
      <c r="N2" s="11"/>
      <c r="O2" s="11"/>
      <c r="P2" s="11"/>
      <c r="Q2" s="12"/>
    </row>
    <row r="3" spans="1:17" x14ac:dyDescent="0.2">
      <c r="A3" s="13" t="s">
        <v>496</v>
      </c>
      <c r="D3" s="11"/>
      <c r="E3" s="12"/>
      <c r="F3" s="14"/>
      <c r="G3" s="11"/>
      <c r="H3" s="11"/>
      <c r="K3" s="11"/>
      <c r="L3" s="11"/>
      <c r="M3" s="11"/>
      <c r="N3" s="11"/>
      <c r="O3" s="11"/>
      <c r="P3" s="11"/>
      <c r="Q3" s="12"/>
    </row>
    <row r="4" spans="1:17" x14ac:dyDescent="0.2">
      <c r="A4" s="11"/>
      <c r="B4" s="11"/>
      <c r="C4" s="210"/>
      <c r="D4" s="11"/>
      <c r="E4" s="11"/>
      <c r="F4" s="11"/>
      <c r="G4" s="11"/>
      <c r="H4" s="11"/>
      <c r="I4" s="11"/>
      <c r="J4" s="11"/>
      <c r="K4" s="11"/>
      <c r="L4" s="11"/>
      <c r="M4" s="15"/>
      <c r="N4" s="15"/>
      <c r="O4" s="15"/>
      <c r="P4" s="15"/>
      <c r="Q4" s="11"/>
    </row>
    <row r="5" spans="1:17" x14ac:dyDescent="0.2">
      <c r="A5" s="11"/>
      <c r="D5" s="11"/>
      <c r="E5" s="16" t="s">
        <v>43</v>
      </c>
      <c r="F5" s="16"/>
      <c r="G5" s="16"/>
      <c r="H5" s="16"/>
      <c r="I5" s="11"/>
      <c r="J5" s="11"/>
      <c r="K5" s="17"/>
      <c r="L5" s="11"/>
      <c r="M5" s="16" t="s">
        <v>44</v>
      </c>
      <c r="N5" s="16"/>
      <c r="O5" s="16"/>
      <c r="P5" s="16"/>
      <c r="Q5" s="11"/>
    </row>
    <row r="6" spans="1:17" x14ac:dyDescent="0.2">
      <c r="A6" s="11"/>
      <c r="D6" s="11"/>
      <c r="E6" s="16" t="s">
        <v>45</v>
      </c>
      <c r="F6" s="16" t="s">
        <v>46</v>
      </c>
      <c r="G6" s="16" t="s">
        <v>46</v>
      </c>
      <c r="H6" s="16"/>
      <c r="I6" s="17"/>
      <c r="J6" s="17"/>
      <c r="K6" s="17"/>
      <c r="L6" s="17"/>
      <c r="M6" s="16" t="s">
        <v>47</v>
      </c>
      <c r="N6" s="16" t="s">
        <v>48</v>
      </c>
      <c r="O6" s="16"/>
      <c r="P6" s="16"/>
      <c r="Q6" s="11"/>
    </row>
    <row r="7" spans="1:17" ht="39" customHeight="1" x14ac:dyDescent="0.2">
      <c r="A7" s="187" t="s">
        <v>49</v>
      </c>
      <c r="B7" s="187" t="s">
        <v>50</v>
      </c>
      <c r="C7" s="211"/>
      <c r="D7" s="187" t="s">
        <v>51</v>
      </c>
      <c r="E7" s="18" t="s">
        <v>9</v>
      </c>
      <c r="F7" s="19" t="s">
        <v>52</v>
      </c>
      <c r="G7" s="20" t="s">
        <v>53</v>
      </c>
      <c r="H7" s="20" t="s">
        <v>54</v>
      </c>
      <c r="I7" s="187" t="s">
        <v>55</v>
      </c>
      <c r="J7" s="20" t="s">
        <v>56</v>
      </c>
      <c r="K7" s="20" t="s">
        <v>57</v>
      </c>
      <c r="L7" s="20" t="s">
        <v>58</v>
      </c>
      <c r="M7" s="20" t="s">
        <v>59</v>
      </c>
      <c r="N7" s="20" t="s">
        <v>60</v>
      </c>
      <c r="O7" s="20" t="s">
        <v>61</v>
      </c>
      <c r="P7" s="20" t="s">
        <v>62</v>
      </c>
      <c r="Q7" s="21" t="s">
        <v>49</v>
      </c>
    </row>
    <row r="8" spans="1:17" x14ac:dyDescent="0.2">
      <c r="A8" s="11">
        <v>1</v>
      </c>
      <c r="B8" s="22">
        <v>32769</v>
      </c>
      <c r="C8" s="212"/>
      <c r="D8" s="11" t="s">
        <v>103</v>
      </c>
      <c r="E8" s="22">
        <v>54723284</v>
      </c>
      <c r="F8" s="22">
        <v>46711794</v>
      </c>
      <c r="G8" s="22">
        <v>9053828</v>
      </c>
      <c r="H8" s="22">
        <v>248535</v>
      </c>
      <c r="I8" s="22">
        <f t="shared" ref="I8:I71" si="0">(E8+F8+G8+H8)</f>
        <v>110737441</v>
      </c>
      <c r="J8" s="22">
        <v>26398</v>
      </c>
      <c r="K8" s="22">
        <v>0</v>
      </c>
      <c r="L8" s="22">
        <f t="shared" ref="L8:L71" si="1">(I8+J8+K8)</f>
        <v>110763839</v>
      </c>
      <c r="M8" s="22">
        <v>102119707</v>
      </c>
      <c r="N8" s="22">
        <v>1718907</v>
      </c>
      <c r="O8" s="22">
        <v>3613242</v>
      </c>
      <c r="P8" s="22">
        <v>360064</v>
      </c>
      <c r="Q8" s="11">
        <v>1</v>
      </c>
    </row>
    <row r="9" spans="1:17" x14ac:dyDescent="0.2">
      <c r="A9" s="11">
        <v>2</v>
      </c>
      <c r="B9" s="22">
        <v>108639</v>
      </c>
      <c r="C9" s="212"/>
      <c r="D9" s="11" t="s">
        <v>104</v>
      </c>
      <c r="E9" s="22">
        <v>279842551</v>
      </c>
      <c r="F9" s="22">
        <v>94292741</v>
      </c>
      <c r="G9" s="22">
        <v>16919998</v>
      </c>
      <c r="H9" s="22">
        <v>3652835</v>
      </c>
      <c r="I9" s="22">
        <f t="shared" si="0"/>
        <v>394708125</v>
      </c>
      <c r="J9" s="22">
        <v>0</v>
      </c>
      <c r="K9" s="22">
        <v>10329553</v>
      </c>
      <c r="L9" s="22">
        <f t="shared" si="1"/>
        <v>405037678</v>
      </c>
      <c r="M9" s="22">
        <v>352759124</v>
      </c>
      <c r="N9" s="22">
        <v>19343637</v>
      </c>
      <c r="O9" s="22">
        <v>24309964</v>
      </c>
      <c r="P9" s="22">
        <v>0</v>
      </c>
      <c r="Q9" s="11">
        <v>2</v>
      </c>
    </row>
    <row r="10" spans="1:17" x14ac:dyDescent="0.2">
      <c r="A10" s="11">
        <v>3</v>
      </c>
      <c r="B10" s="22">
        <v>15144</v>
      </c>
      <c r="C10" s="212"/>
      <c r="D10" s="11" t="s">
        <v>105</v>
      </c>
      <c r="E10" s="22">
        <v>25870988</v>
      </c>
      <c r="F10" s="22">
        <v>24546102</v>
      </c>
      <c r="G10" s="22">
        <v>3978604</v>
      </c>
      <c r="H10" s="22">
        <v>452167</v>
      </c>
      <c r="I10" s="22">
        <f t="shared" si="0"/>
        <v>54847861</v>
      </c>
      <c r="J10" s="22">
        <v>1480390</v>
      </c>
      <c r="K10" s="22">
        <v>0</v>
      </c>
      <c r="L10" s="22">
        <f t="shared" si="1"/>
        <v>56328251</v>
      </c>
      <c r="M10" s="22">
        <v>52681915</v>
      </c>
      <c r="N10" s="22">
        <v>4877187</v>
      </c>
      <c r="O10" s="22">
        <v>2032742</v>
      </c>
      <c r="P10" s="22">
        <v>0</v>
      </c>
      <c r="Q10" s="11">
        <v>3</v>
      </c>
    </row>
    <row r="11" spans="1:17" x14ac:dyDescent="0.2">
      <c r="A11" s="11">
        <v>4</v>
      </c>
      <c r="B11" s="22">
        <v>12995</v>
      </c>
      <c r="C11" s="212"/>
      <c r="D11" s="11" t="s">
        <v>106</v>
      </c>
      <c r="E11" s="22">
        <v>16817187</v>
      </c>
      <c r="F11" s="22">
        <v>16515071</v>
      </c>
      <c r="G11" s="22">
        <v>2373096</v>
      </c>
      <c r="H11" s="22">
        <v>0</v>
      </c>
      <c r="I11" s="22">
        <f t="shared" si="0"/>
        <v>35705354</v>
      </c>
      <c r="J11" s="22">
        <v>0</v>
      </c>
      <c r="K11" s="22">
        <v>15372</v>
      </c>
      <c r="L11" s="22">
        <f t="shared" si="1"/>
        <v>35720726</v>
      </c>
      <c r="M11" s="22">
        <v>33472999</v>
      </c>
      <c r="N11" s="22">
        <v>57738</v>
      </c>
      <c r="O11" s="22">
        <v>0</v>
      </c>
      <c r="P11" s="22">
        <v>257602</v>
      </c>
      <c r="Q11" s="11">
        <v>4</v>
      </c>
    </row>
    <row r="12" spans="1:17" x14ac:dyDescent="0.2">
      <c r="A12" s="11">
        <v>5</v>
      </c>
      <c r="B12" s="22">
        <v>31867</v>
      </c>
      <c r="C12" s="212"/>
      <c r="D12" s="11" t="s">
        <v>107</v>
      </c>
      <c r="E12" s="22">
        <v>40790027</v>
      </c>
      <c r="F12" s="22">
        <v>39912756</v>
      </c>
      <c r="G12" s="22">
        <v>6044219</v>
      </c>
      <c r="H12" s="22">
        <v>132618</v>
      </c>
      <c r="I12" s="22">
        <f t="shared" si="0"/>
        <v>86879620</v>
      </c>
      <c r="J12" s="22">
        <v>0</v>
      </c>
      <c r="K12" s="22">
        <v>0</v>
      </c>
      <c r="L12" s="22">
        <f t="shared" si="1"/>
        <v>86879620</v>
      </c>
      <c r="M12" s="22">
        <v>80797278</v>
      </c>
      <c r="N12" s="22">
        <v>0</v>
      </c>
      <c r="O12" s="22">
        <v>0</v>
      </c>
      <c r="P12" s="22">
        <v>0</v>
      </c>
      <c r="Q12" s="11">
        <v>5</v>
      </c>
    </row>
    <row r="13" spans="1:17" x14ac:dyDescent="0.2">
      <c r="A13" s="11">
        <v>6</v>
      </c>
      <c r="B13" s="22">
        <v>15679</v>
      </c>
      <c r="C13" s="212"/>
      <c r="D13" s="11" t="s">
        <v>108</v>
      </c>
      <c r="E13" s="22">
        <v>19027231</v>
      </c>
      <c r="F13" s="22">
        <v>22060916</v>
      </c>
      <c r="G13" s="22">
        <v>3433580</v>
      </c>
      <c r="H13" s="22">
        <v>7895</v>
      </c>
      <c r="I13" s="22">
        <f t="shared" si="0"/>
        <v>44529622</v>
      </c>
      <c r="J13" s="22">
        <v>0</v>
      </c>
      <c r="K13" s="22">
        <v>0</v>
      </c>
      <c r="L13" s="22">
        <f t="shared" si="1"/>
        <v>44529622</v>
      </c>
      <c r="M13" s="22">
        <v>39718964</v>
      </c>
      <c r="N13" s="22">
        <v>121164</v>
      </c>
      <c r="O13" s="22">
        <v>0</v>
      </c>
      <c r="P13" s="22">
        <v>205033</v>
      </c>
      <c r="Q13" s="11">
        <v>6</v>
      </c>
    </row>
    <row r="14" spans="1:17" x14ac:dyDescent="0.2">
      <c r="A14" s="11">
        <v>7</v>
      </c>
      <c r="B14" s="22">
        <v>241031</v>
      </c>
      <c r="C14" s="212"/>
      <c r="D14" s="11" t="s">
        <v>109</v>
      </c>
      <c r="E14" s="22">
        <v>1273034867</v>
      </c>
      <c r="F14" s="22">
        <v>176530799</v>
      </c>
      <c r="G14" s="22">
        <v>38278224</v>
      </c>
      <c r="H14" s="22">
        <v>23345519</v>
      </c>
      <c r="I14" s="22">
        <f t="shared" si="0"/>
        <v>1511189409</v>
      </c>
      <c r="J14" s="22">
        <v>7299458</v>
      </c>
      <c r="K14" s="22">
        <v>0</v>
      </c>
      <c r="L14" s="22">
        <f t="shared" si="1"/>
        <v>1518488867</v>
      </c>
      <c r="M14" s="22">
        <v>1267027209</v>
      </c>
      <c r="N14" s="22">
        <v>58512849</v>
      </c>
      <c r="O14" s="22">
        <v>126047790</v>
      </c>
      <c r="P14" s="22">
        <v>0</v>
      </c>
      <c r="Q14" s="11">
        <v>7</v>
      </c>
    </row>
    <row r="15" spans="1:17" x14ac:dyDescent="0.2">
      <c r="A15" s="11">
        <v>8</v>
      </c>
      <c r="B15" s="22">
        <v>75254</v>
      </c>
      <c r="C15" s="212"/>
      <c r="D15" s="11" t="s">
        <v>110</v>
      </c>
      <c r="E15" s="22">
        <v>102531783</v>
      </c>
      <c r="F15" s="22">
        <v>83481420</v>
      </c>
      <c r="G15" s="22">
        <v>15150150</v>
      </c>
      <c r="H15" s="22">
        <v>4527318</v>
      </c>
      <c r="I15" s="22">
        <f t="shared" si="0"/>
        <v>205690671</v>
      </c>
      <c r="J15" s="22">
        <v>0</v>
      </c>
      <c r="K15" s="22">
        <v>2076179</v>
      </c>
      <c r="L15" s="22">
        <f t="shared" si="1"/>
        <v>207766850</v>
      </c>
      <c r="M15" s="22">
        <v>189114386</v>
      </c>
      <c r="N15" s="22">
        <v>10401311</v>
      </c>
      <c r="O15" s="22">
        <v>9406969</v>
      </c>
      <c r="P15" s="22">
        <v>0</v>
      </c>
      <c r="Q15" s="11">
        <v>8</v>
      </c>
    </row>
    <row r="16" spans="1:17" x14ac:dyDescent="0.2">
      <c r="A16" s="11">
        <v>9</v>
      </c>
      <c r="B16" s="22">
        <v>4429</v>
      </c>
      <c r="C16" s="212"/>
      <c r="D16" s="11" t="s">
        <v>111</v>
      </c>
      <c r="E16" s="22">
        <v>16147679</v>
      </c>
      <c r="F16" s="22">
        <v>3934080</v>
      </c>
      <c r="G16" s="22">
        <v>1153953</v>
      </c>
      <c r="H16" s="22">
        <v>561762</v>
      </c>
      <c r="I16" s="22">
        <f t="shared" si="0"/>
        <v>21797474</v>
      </c>
      <c r="J16" s="22">
        <v>164559</v>
      </c>
      <c r="K16" s="22">
        <v>0</v>
      </c>
      <c r="L16" s="22">
        <f t="shared" si="1"/>
        <v>21962033</v>
      </c>
      <c r="M16" s="22">
        <v>20083869</v>
      </c>
      <c r="N16" s="22">
        <v>0</v>
      </c>
      <c r="O16" s="22">
        <v>1251840</v>
      </c>
      <c r="P16" s="22">
        <v>0</v>
      </c>
      <c r="Q16" s="11">
        <v>9</v>
      </c>
    </row>
    <row r="17" spans="1:17" x14ac:dyDescent="0.2">
      <c r="A17" s="11">
        <v>10</v>
      </c>
      <c r="B17" s="22">
        <v>78329</v>
      </c>
      <c r="C17" s="212"/>
      <c r="D17" s="11" t="s">
        <v>112</v>
      </c>
      <c r="E17" s="22">
        <v>94621973</v>
      </c>
      <c r="F17" s="22">
        <v>83995203</v>
      </c>
      <c r="G17" s="22">
        <v>11320558</v>
      </c>
      <c r="H17" s="22">
        <v>1328113</v>
      </c>
      <c r="I17" s="22">
        <f t="shared" si="0"/>
        <v>191265847</v>
      </c>
      <c r="J17" s="22">
        <v>1377921</v>
      </c>
      <c r="K17" s="22">
        <v>0</v>
      </c>
      <c r="L17" s="22">
        <f t="shared" si="1"/>
        <v>192643768</v>
      </c>
      <c r="M17" s="22">
        <v>176024514</v>
      </c>
      <c r="N17" s="22">
        <v>0</v>
      </c>
      <c r="O17" s="22">
        <v>0</v>
      </c>
      <c r="P17" s="22">
        <v>0</v>
      </c>
      <c r="Q17" s="11">
        <v>10</v>
      </c>
    </row>
    <row r="18" spans="1:17" x14ac:dyDescent="0.2">
      <c r="A18" s="11">
        <v>11</v>
      </c>
      <c r="B18" s="22">
        <v>6432</v>
      </c>
      <c r="C18" s="212"/>
      <c r="D18" s="11" t="s">
        <v>113</v>
      </c>
      <c r="E18" s="22">
        <v>11103881</v>
      </c>
      <c r="F18" s="22">
        <v>8347044</v>
      </c>
      <c r="G18" s="22">
        <v>1492034</v>
      </c>
      <c r="H18" s="22">
        <v>211727</v>
      </c>
      <c r="I18" s="22">
        <f t="shared" si="0"/>
        <v>21154686</v>
      </c>
      <c r="J18" s="22">
        <v>0</v>
      </c>
      <c r="K18" s="22">
        <v>36998</v>
      </c>
      <c r="L18" s="22">
        <f t="shared" si="1"/>
        <v>21191684</v>
      </c>
      <c r="M18" s="22">
        <v>19306603</v>
      </c>
      <c r="N18" s="22">
        <v>0</v>
      </c>
      <c r="O18" s="22">
        <v>223000</v>
      </c>
      <c r="P18" s="22">
        <v>537342</v>
      </c>
      <c r="Q18" s="11">
        <v>11</v>
      </c>
    </row>
    <row r="19" spans="1:17" x14ac:dyDescent="0.2">
      <c r="A19" s="11">
        <v>12</v>
      </c>
      <c r="B19" s="22">
        <v>33288</v>
      </c>
      <c r="C19" s="212"/>
      <c r="D19" s="11" t="s">
        <v>114</v>
      </c>
      <c r="E19" s="22">
        <v>55380849</v>
      </c>
      <c r="F19" s="22">
        <v>38719610</v>
      </c>
      <c r="G19" s="22">
        <v>3629061</v>
      </c>
      <c r="H19" s="22">
        <v>237280</v>
      </c>
      <c r="I19" s="22">
        <f t="shared" si="0"/>
        <v>97966800</v>
      </c>
      <c r="J19" s="22">
        <v>439890</v>
      </c>
      <c r="K19" s="22">
        <v>0</v>
      </c>
      <c r="L19" s="22">
        <f t="shared" si="1"/>
        <v>98406690</v>
      </c>
      <c r="M19" s="22">
        <v>89448762</v>
      </c>
      <c r="N19" s="22">
        <v>2948598</v>
      </c>
      <c r="O19" s="22">
        <v>5027891</v>
      </c>
      <c r="P19" s="22">
        <v>0</v>
      </c>
      <c r="Q19" s="11">
        <v>12</v>
      </c>
    </row>
    <row r="20" spans="1:17" x14ac:dyDescent="0.2">
      <c r="A20" s="11">
        <v>13</v>
      </c>
      <c r="B20" s="22">
        <v>16481</v>
      </c>
      <c r="C20" s="212"/>
      <c r="D20" s="11" t="s">
        <v>115</v>
      </c>
      <c r="E20" s="22">
        <v>22761448</v>
      </c>
      <c r="F20" s="22">
        <v>21715133</v>
      </c>
      <c r="G20" s="22">
        <v>4491237</v>
      </c>
      <c r="H20" s="22">
        <v>22231</v>
      </c>
      <c r="I20" s="22">
        <f t="shared" si="0"/>
        <v>48990049</v>
      </c>
      <c r="J20" s="22">
        <v>0</v>
      </c>
      <c r="K20" s="22">
        <v>0</v>
      </c>
      <c r="L20" s="22">
        <f t="shared" si="1"/>
        <v>48990049</v>
      </c>
      <c r="M20" s="22">
        <v>46135453</v>
      </c>
      <c r="N20" s="22">
        <v>0</v>
      </c>
      <c r="O20" s="22">
        <v>0</v>
      </c>
      <c r="P20" s="22">
        <v>0</v>
      </c>
      <c r="Q20" s="11">
        <v>13</v>
      </c>
    </row>
    <row r="21" spans="1:17" x14ac:dyDescent="0.2">
      <c r="A21" s="11">
        <v>14</v>
      </c>
      <c r="B21" s="22">
        <v>21576</v>
      </c>
      <c r="C21" s="212"/>
      <c r="D21" s="11" t="s">
        <v>116</v>
      </c>
      <c r="E21" s="22">
        <v>41400978</v>
      </c>
      <c r="F21" s="22">
        <v>32217931</v>
      </c>
      <c r="G21" s="22">
        <v>8408851</v>
      </c>
      <c r="H21" s="22">
        <v>1798447</v>
      </c>
      <c r="I21" s="22">
        <f t="shared" si="0"/>
        <v>83826207</v>
      </c>
      <c r="J21" s="22">
        <v>41505</v>
      </c>
      <c r="K21" s="22">
        <v>0</v>
      </c>
      <c r="L21" s="22">
        <f t="shared" si="1"/>
        <v>83867712</v>
      </c>
      <c r="M21" s="22">
        <v>72849153</v>
      </c>
      <c r="N21" s="22">
        <v>8541521</v>
      </c>
      <c r="O21" s="22">
        <v>1598286</v>
      </c>
      <c r="P21" s="22">
        <v>1405000</v>
      </c>
      <c r="Q21" s="11">
        <v>14</v>
      </c>
    </row>
    <row r="22" spans="1:17" x14ac:dyDescent="0.2">
      <c r="A22" s="11">
        <v>15</v>
      </c>
      <c r="B22" s="22">
        <v>16952</v>
      </c>
      <c r="C22" s="212"/>
      <c r="D22" s="11" t="s">
        <v>117</v>
      </c>
      <c r="E22" s="22">
        <v>20561791</v>
      </c>
      <c r="F22" s="22">
        <v>20697572</v>
      </c>
      <c r="G22" s="22">
        <v>3938389</v>
      </c>
      <c r="H22" s="22">
        <v>0</v>
      </c>
      <c r="I22" s="22">
        <f t="shared" si="0"/>
        <v>45197752</v>
      </c>
      <c r="J22" s="22">
        <v>23475</v>
      </c>
      <c r="K22" s="22">
        <v>175000</v>
      </c>
      <c r="L22" s="22">
        <f t="shared" si="1"/>
        <v>45396227</v>
      </c>
      <c r="M22" s="22">
        <v>40622044</v>
      </c>
      <c r="N22" s="22">
        <v>57738</v>
      </c>
      <c r="O22" s="22">
        <v>0</v>
      </c>
      <c r="P22" s="22">
        <v>181176</v>
      </c>
      <c r="Q22" s="11">
        <v>15</v>
      </c>
    </row>
    <row r="23" spans="1:17" x14ac:dyDescent="0.2">
      <c r="A23" s="11">
        <v>16</v>
      </c>
      <c r="B23" s="22">
        <v>55425</v>
      </c>
      <c r="C23" s="212"/>
      <c r="D23" s="11" t="s">
        <v>118</v>
      </c>
      <c r="E23" s="22">
        <v>67537803</v>
      </c>
      <c r="F23" s="22">
        <v>69692891</v>
      </c>
      <c r="G23" s="22">
        <v>10789387</v>
      </c>
      <c r="H23" s="22">
        <v>24504</v>
      </c>
      <c r="I23" s="22">
        <f t="shared" si="0"/>
        <v>148044585</v>
      </c>
      <c r="J23" s="22">
        <v>164782</v>
      </c>
      <c r="K23" s="22">
        <v>5958</v>
      </c>
      <c r="L23" s="22">
        <f t="shared" si="1"/>
        <v>148215325</v>
      </c>
      <c r="M23" s="22">
        <v>140699912</v>
      </c>
      <c r="N23" s="22">
        <v>5022350</v>
      </c>
      <c r="O23" s="22">
        <v>0</v>
      </c>
      <c r="P23" s="22">
        <v>0</v>
      </c>
      <c r="Q23" s="11">
        <v>16</v>
      </c>
    </row>
    <row r="24" spans="1:17" x14ac:dyDescent="0.2">
      <c r="A24" s="11">
        <v>17</v>
      </c>
      <c r="B24" s="22">
        <v>30292</v>
      </c>
      <c r="C24" s="212"/>
      <c r="D24" s="11" t="s">
        <v>119</v>
      </c>
      <c r="E24" s="22">
        <v>50986895</v>
      </c>
      <c r="F24" s="22">
        <v>36332096</v>
      </c>
      <c r="G24" s="22">
        <v>5519641</v>
      </c>
      <c r="H24" s="22">
        <v>63901</v>
      </c>
      <c r="I24" s="22">
        <f t="shared" si="0"/>
        <v>92902533</v>
      </c>
      <c r="J24" s="22">
        <v>3073000</v>
      </c>
      <c r="K24" s="22">
        <v>0</v>
      </c>
      <c r="L24" s="22">
        <f t="shared" si="1"/>
        <v>95975533</v>
      </c>
      <c r="M24" s="22">
        <v>80157806</v>
      </c>
      <c r="N24" s="22">
        <v>2698649</v>
      </c>
      <c r="O24" s="22">
        <v>6041105</v>
      </c>
      <c r="P24" s="22">
        <v>2267705</v>
      </c>
      <c r="Q24" s="11">
        <v>17</v>
      </c>
    </row>
    <row r="25" spans="1:17" x14ac:dyDescent="0.2">
      <c r="A25" s="11">
        <v>18</v>
      </c>
      <c r="B25" s="22">
        <v>29141</v>
      </c>
      <c r="C25" s="212"/>
      <c r="D25" s="11" t="s">
        <v>120</v>
      </c>
      <c r="E25" s="22">
        <v>44005293</v>
      </c>
      <c r="F25" s="22">
        <v>41740223</v>
      </c>
      <c r="G25" s="22">
        <v>7352515</v>
      </c>
      <c r="H25" s="22">
        <v>130409</v>
      </c>
      <c r="I25" s="22">
        <f t="shared" si="0"/>
        <v>93228440</v>
      </c>
      <c r="J25" s="22">
        <v>559650</v>
      </c>
      <c r="K25" s="22">
        <v>0</v>
      </c>
      <c r="L25" s="22">
        <f t="shared" si="1"/>
        <v>93788090</v>
      </c>
      <c r="M25" s="22">
        <v>86127458</v>
      </c>
      <c r="N25" s="22">
        <v>0</v>
      </c>
      <c r="O25" s="22">
        <v>4942878</v>
      </c>
      <c r="P25" s="22">
        <v>0</v>
      </c>
      <c r="Q25" s="11">
        <v>18</v>
      </c>
    </row>
    <row r="26" spans="1:17" x14ac:dyDescent="0.2">
      <c r="A26" s="11">
        <v>19</v>
      </c>
      <c r="B26" s="22">
        <v>7017</v>
      </c>
      <c r="C26" s="212"/>
      <c r="D26" s="11" t="s">
        <v>121</v>
      </c>
      <c r="E26" s="22">
        <v>16749738</v>
      </c>
      <c r="F26" s="22">
        <v>6535270</v>
      </c>
      <c r="G26" s="22">
        <v>1275208</v>
      </c>
      <c r="H26" s="22">
        <v>69553</v>
      </c>
      <c r="I26" s="22">
        <f t="shared" si="0"/>
        <v>24629769</v>
      </c>
      <c r="J26" s="22">
        <v>0</v>
      </c>
      <c r="K26" s="22">
        <v>0</v>
      </c>
      <c r="L26" s="22">
        <f t="shared" si="1"/>
        <v>24629769</v>
      </c>
      <c r="M26" s="22">
        <v>21510754</v>
      </c>
      <c r="N26" s="22">
        <v>322986</v>
      </c>
      <c r="O26" s="22">
        <v>0</v>
      </c>
      <c r="P26" s="22">
        <v>1439965</v>
      </c>
      <c r="Q26" s="11">
        <v>19</v>
      </c>
    </row>
    <row r="27" spans="1:17" x14ac:dyDescent="0.2">
      <c r="A27" s="11">
        <v>20</v>
      </c>
      <c r="B27" s="22">
        <v>12021</v>
      </c>
      <c r="C27" s="212"/>
      <c r="D27" s="11" t="s">
        <v>122</v>
      </c>
      <c r="E27" s="22">
        <v>15097575</v>
      </c>
      <c r="F27" s="22">
        <v>19021908</v>
      </c>
      <c r="G27" s="22">
        <v>5002614</v>
      </c>
      <c r="H27" s="22">
        <v>71326</v>
      </c>
      <c r="I27" s="22">
        <f t="shared" si="0"/>
        <v>39193423</v>
      </c>
      <c r="J27" s="22">
        <v>0</v>
      </c>
      <c r="K27" s="22">
        <v>0</v>
      </c>
      <c r="L27" s="22">
        <f t="shared" si="1"/>
        <v>39193423</v>
      </c>
      <c r="M27" s="22">
        <v>37955398</v>
      </c>
      <c r="N27" s="22">
        <v>0</v>
      </c>
      <c r="O27" s="22">
        <v>0</v>
      </c>
      <c r="P27" s="22">
        <v>0</v>
      </c>
      <c r="Q27" s="11">
        <v>20</v>
      </c>
    </row>
    <row r="28" spans="1:17" x14ac:dyDescent="0.2">
      <c r="A28" s="11">
        <v>21</v>
      </c>
      <c r="B28" s="22">
        <v>346357</v>
      </c>
      <c r="C28" s="212"/>
      <c r="D28" s="11" t="s">
        <v>123</v>
      </c>
      <c r="E28" s="22">
        <v>682416812</v>
      </c>
      <c r="F28" s="22">
        <v>462428785</v>
      </c>
      <c r="G28" s="22">
        <v>54169113</v>
      </c>
      <c r="H28" s="22">
        <v>2889526</v>
      </c>
      <c r="I28" s="22">
        <f t="shared" si="0"/>
        <v>1201904236</v>
      </c>
      <c r="J28" s="22">
        <v>6469868</v>
      </c>
      <c r="K28" s="22">
        <v>9337442</v>
      </c>
      <c r="L28" s="22">
        <f t="shared" si="1"/>
        <v>1217711546</v>
      </c>
      <c r="M28" s="22">
        <v>1051543103</v>
      </c>
      <c r="N28" s="22">
        <v>45394176</v>
      </c>
      <c r="O28" s="22">
        <v>74548241</v>
      </c>
      <c r="P28" s="22">
        <v>34600</v>
      </c>
      <c r="Q28" s="11">
        <v>21</v>
      </c>
    </row>
    <row r="29" spans="1:17" x14ac:dyDescent="0.2">
      <c r="A29" s="11">
        <v>22</v>
      </c>
      <c r="B29" s="22">
        <v>14400</v>
      </c>
      <c r="D29" s="11" t="s">
        <v>124</v>
      </c>
      <c r="E29" s="22">
        <v>26337334</v>
      </c>
      <c r="F29" s="22">
        <v>14890705</v>
      </c>
      <c r="G29" s="22">
        <v>2032803</v>
      </c>
      <c r="H29" s="22">
        <v>241221</v>
      </c>
      <c r="I29" s="22">
        <f t="shared" si="0"/>
        <v>43502063</v>
      </c>
      <c r="J29" s="22">
        <v>0</v>
      </c>
      <c r="K29" s="22">
        <v>0</v>
      </c>
      <c r="L29" s="22">
        <f t="shared" si="1"/>
        <v>43502063</v>
      </c>
      <c r="M29" s="22">
        <v>39601534</v>
      </c>
      <c r="N29" s="22">
        <v>1369628</v>
      </c>
      <c r="O29" s="22">
        <v>2970669</v>
      </c>
      <c r="P29" s="22">
        <v>207000</v>
      </c>
      <c r="Q29" s="11">
        <v>22</v>
      </c>
    </row>
    <row r="30" spans="1:17" x14ac:dyDescent="0.2">
      <c r="A30" s="11">
        <v>23</v>
      </c>
      <c r="B30" s="22">
        <v>5094</v>
      </c>
      <c r="C30" s="212"/>
      <c r="D30" s="11" t="s">
        <v>125</v>
      </c>
      <c r="E30" s="22">
        <v>5531621</v>
      </c>
      <c r="F30" s="22">
        <v>6805440</v>
      </c>
      <c r="G30" s="22">
        <v>1262262</v>
      </c>
      <c r="H30" s="22">
        <v>325439</v>
      </c>
      <c r="I30" s="22">
        <f t="shared" si="0"/>
        <v>13924762</v>
      </c>
      <c r="J30" s="22">
        <v>703568</v>
      </c>
      <c r="K30" s="22">
        <v>0</v>
      </c>
      <c r="L30" s="22">
        <f t="shared" si="1"/>
        <v>14628330</v>
      </c>
      <c r="M30" s="22">
        <v>12962968</v>
      </c>
      <c r="N30" s="22">
        <v>305293</v>
      </c>
      <c r="O30" s="22">
        <v>563611</v>
      </c>
      <c r="P30" s="22">
        <v>0</v>
      </c>
      <c r="Q30" s="11">
        <v>23</v>
      </c>
    </row>
    <row r="31" spans="1:17" x14ac:dyDescent="0.2">
      <c r="A31" s="11">
        <v>24</v>
      </c>
      <c r="B31" s="22">
        <v>51282</v>
      </c>
      <c r="C31" s="212"/>
      <c r="D31" s="11" t="s">
        <v>126</v>
      </c>
      <c r="E31" s="22">
        <v>90730394</v>
      </c>
      <c r="F31" s="22">
        <v>65327907</v>
      </c>
      <c r="G31" s="22">
        <v>13412536</v>
      </c>
      <c r="H31" s="22">
        <v>0</v>
      </c>
      <c r="I31" s="22">
        <f t="shared" si="0"/>
        <v>169470837</v>
      </c>
      <c r="J31" s="22">
        <v>0</v>
      </c>
      <c r="K31" s="22">
        <v>2088960</v>
      </c>
      <c r="L31" s="22">
        <f t="shared" si="1"/>
        <v>171559797</v>
      </c>
      <c r="M31" s="22">
        <v>152519836</v>
      </c>
      <c r="N31" s="22">
        <v>5146548</v>
      </c>
      <c r="O31" s="22">
        <v>8932486</v>
      </c>
      <c r="P31" s="22">
        <v>0</v>
      </c>
      <c r="Q31" s="11">
        <v>24</v>
      </c>
    </row>
    <row r="32" spans="1:17" x14ac:dyDescent="0.2">
      <c r="A32" s="11">
        <v>25</v>
      </c>
      <c r="B32" s="22">
        <v>9820</v>
      </c>
      <c r="C32" s="212"/>
      <c r="D32" s="11" t="s">
        <v>127</v>
      </c>
      <c r="E32" s="22">
        <v>15954135</v>
      </c>
      <c r="F32" s="22">
        <v>14510531</v>
      </c>
      <c r="G32" s="22">
        <v>2711568</v>
      </c>
      <c r="H32" s="22">
        <v>48263</v>
      </c>
      <c r="I32" s="22">
        <f t="shared" si="0"/>
        <v>33224497</v>
      </c>
      <c r="J32" s="22">
        <v>0</v>
      </c>
      <c r="K32" s="22">
        <v>0</v>
      </c>
      <c r="L32" s="22">
        <f t="shared" si="1"/>
        <v>33224497</v>
      </c>
      <c r="M32" s="22">
        <v>30535989</v>
      </c>
      <c r="N32" s="22">
        <v>92738</v>
      </c>
      <c r="O32" s="22">
        <v>0</v>
      </c>
      <c r="P32" s="22">
        <v>0</v>
      </c>
      <c r="Q32" s="11">
        <v>25</v>
      </c>
    </row>
    <row r="33" spans="1:17" x14ac:dyDescent="0.2">
      <c r="A33" s="11">
        <v>26</v>
      </c>
      <c r="B33" s="22">
        <v>14516</v>
      </c>
      <c r="C33" s="212"/>
      <c r="D33" s="11" t="s">
        <v>128</v>
      </c>
      <c r="E33" s="22">
        <v>22981010</v>
      </c>
      <c r="F33" s="22">
        <v>23813483</v>
      </c>
      <c r="G33" s="22">
        <v>5881941</v>
      </c>
      <c r="H33" s="22">
        <v>47275</v>
      </c>
      <c r="I33" s="22">
        <f t="shared" si="0"/>
        <v>52723709</v>
      </c>
      <c r="J33" s="22">
        <v>0</v>
      </c>
      <c r="K33" s="22">
        <v>0</v>
      </c>
      <c r="L33" s="22">
        <f t="shared" si="1"/>
        <v>52723709</v>
      </c>
      <c r="M33" s="22">
        <v>48991064</v>
      </c>
      <c r="N33" s="22">
        <v>1564909</v>
      </c>
      <c r="O33" s="22">
        <v>1385903</v>
      </c>
      <c r="P33" s="22">
        <v>1196056</v>
      </c>
      <c r="Q33" s="11">
        <v>26</v>
      </c>
    </row>
    <row r="34" spans="1:17" x14ac:dyDescent="0.2">
      <c r="A34" s="11">
        <v>27</v>
      </c>
      <c r="B34" s="22">
        <v>28502</v>
      </c>
      <c r="C34" s="212"/>
      <c r="D34" s="11" t="s">
        <v>129</v>
      </c>
      <c r="E34" s="22">
        <v>44455231</v>
      </c>
      <c r="F34" s="22">
        <v>42173420</v>
      </c>
      <c r="G34" s="22">
        <v>5120216</v>
      </c>
      <c r="H34" s="22">
        <v>955</v>
      </c>
      <c r="I34" s="22">
        <f t="shared" si="0"/>
        <v>91749822</v>
      </c>
      <c r="J34" s="22">
        <v>3910000</v>
      </c>
      <c r="K34" s="22">
        <v>574000</v>
      </c>
      <c r="L34" s="22">
        <f t="shared" si="1"/>
        <v>96233822</v>
      </c>
      <c r="M34" s="22">
        <v>81067787</v>
      </c>
      <c r="N34" s="22">
        <v>1399669</v>
      </c>
      <c r="O34" s="22">
        <v>6490216</v>
      </c>
      <c r="P34" s="22">
        <v>391325</v>
      </c>
      <c r="Q34" s="11">
        <v>27</v>
      </c>
    </row>
    <row r="35" spans="1:17" x14ac:dyDescent="0.2">
      <c r="A35" s="11">
        <v>28</v>
      </c>
      <c r="B35" s="22">
        <v>10780</v>
      </c>
      <c r="C35" s="212"/>
      <c r="D35" s="11" t="s">
        <v>130</v>
      </c>
      <c r="E35" s="22">
        <v>20791656</v>
      </c>
      <c r="F35" s="22">
        <v>13121301</v>
      </c>
      <c r="G35" s="22">
        <v>2881641</v>
      </c>
      <c r="H35" s="22">
        <v>3779</v>
      </c>
      <c r="I35" s="22">
        <f t="shared" si="0"/>
        <v>36798377</v>
      </c>
      <c r="J35" s="22">
        <v>0</v>
      </c>
      <c r="K35" s="22">
        <v>0</v>
      </c>
      <c r="L35" s="22">
        <f t="shared" si="1"/>
        <v>36798377</v>
      </c>
      <c r="M35" s="22">
        <v>32031262</v>
      </c>
      <c r="N35" s="22">
        <v>257801</v>
      </c>
      <c r="O35" s="22">
        <v>3917601</v>
      </c>
      <c r="P35" s="22">
        <v>65033</v>
      </c>
      <c r="Q35" s="11">
        <v>28</v>
      </c>
    </row>
    <row r="36" spans="1:17" x14ac:dyDescent="0.2">
      <c r="A36" s="11">
        <v>29</v>
      </c>
      <c r="B36" s="22">
        <v>1145978</v>
      </c>
      <c r="C36" s="212"/>
      <c r="D36" s="11" t="s">
        <v>72</v>
      </c>
      <c r="E36" s="22">
        <v>4541644604</v>
      </c>
      <c r="F36" s="22">
        <v>1163657256</v>
      </c>
      <c r="G36" s="22">
        <v>203964276</v>
      </c>
      <c r="H36" s="22">
        <v>119231096</v>
      </c>
      <c r="I36" s="22">
        <f t="shared" si="0"/>
        <v>6028497232</v>
      </c>
      <c r="J36" s="22">
        <v>181214060</v>
      </c>
      <c r="K36" s="22">
        <v>20256351</v>
      </c>
      <c r="L36" s="22">
        <f t="shared" si="1"/>
        <v>6229967643</v>
      </c>
      <c r="M36" s="22">
        <v>5376163456</v>
      </c>
      <c r="N36" s="22">
        <v>120734417</v>
      </c>
      <c r="O36" s="22">
        <v>412138816</v>
      </c>
      <c r="P36" s="22">
        <v>68635462</v>
      </c>
      <c r="Q36" s="11">
        <v>29</v>
      </c>
    </row>
    <row r="37" spans="1:17" x14ac:dyDescent="0.2">
      <c r="A37" s="11">
        <v>30</v>
      </c>
      <c r="B37" s="22">
        <v>70150</v>
      </c>
      <c r="C37" s="212"/>
      <c r="D37" s="11" t="s">
        <v>131</v>
      </c>
      <c r="E37" s="22">
        <v>195215811</v>
      </c>
      <c r="F37" s="22">
        <v>77920651</v>
      </c>
      <c r="G37" s="22">
        <v>10737903</v>
      </c>
      <c r="H37" s="22">
        <v>1448216</v>
      </c>
      <c r="I37" s="22">
        <f t="shared" si="0"/>
        <v>285322581</v>
      </c>
      <c r="J37" s="22">
        <v>11730975</v>
      </c>
      <c r="K37" s="22">
        <v>576102</v>
      </c>
      <c r="L37" s="22">
        <f t="shared" si="1"/>
        <v>297629658</v>
      </c>
      <c r="M37" s="22">
        <v>269988530</v>
      </c>
      <c r="N37" s="22">
        <v>13310142</v>
      </c>
      <c r="O37" s="22">
        <v>11780083</v>
      </c>
      <c r="P37" s="22">
        <v>827366</v>
      </c>
      <c r="Q37" s="11">
        <v>30</v>
      </c>
    </row>
    <row r="38" spans="1:17" x14ac:dyDescent="0.2">
      <c r="A38" s="11">
        <v>31</v>
      </c>
      <c r="B38" s="22">
        <v>15643</v>
      </c>
      <c r="C38" s="212"/>
      <c r="D38" s="11" t="s">
        <v>132</v>
      </c>
      <c r="E38" s="22">
        <v>19502479</v>
      </c>
      <c r="F38" s="22">
        <v>18933538</v>
      </c>
      <c r="G38" s="22">
        <v>2872582</v>
      </c>
      <c r="H38" s="22">
        <v>148181</v>
      </c>
      <c r="I38" s="22">
        <f t="shared" si="0"/>
        <v>41456780</v>
      </c>
      <c r="J38" s="22">
        <v>52628</v>
      </c>
      <c r="K38" s="22">
        <v>0</v>
      </c>
      <c r="L38" s="22">
        <f t="shared" si="1"/>
        <v>41509408</v>
      </c>
      <c r="M38" s="22">
        <v>39179124</v>
      </c>
      <c r="N38" s="22">
        <v>58596</v>
      </c>
      <c r="O38" s="22">
        <v>2318298</v>
      </c>
      <c r="P38" s="22">
        <v>0</v>
      </c>
      <c r="Q38" s="11">
        <v>31</v>
      </c>
    </row>
    <row r="39" spans="1:17" x14ac:dyDescent="0.2">
      <c r="A39" s="11">
        <v>32</v>
      </c>
      <c r="B39" s="22">
        <v>26692</v>
      </c>
      <c r="C39" s="212"/>
      <c r="D39" s="11" t="s">
        <v>133</v>
      </c>
      <c r="E39" s="22">
        <v>46377109</v>
      </c>
      <c r="F39" s="22">
        <v>30718361</v>
      </c>
      <c r="G39" s="22">
        <v>3711951</v>
      </c>
      <c r="H39" s="22">
        <v>38889</v>
      </c>
      <c r="I39" s="22">
        <f t="shared" si="0"/>
        <v>80846310</v>
      </c>
      <c r="J39" s="22">
        <v>0</v>
      </c>
      <c r="K39" s="22">
        <v>1054926</v>
      </c>
      <c r="L39" s="22">
        <f t="shared" si="1"/>
        <v>81901236</v>
      </c>
      <c r="M39" s="22">
        <v>66976133</v>
      </c>
      <c r="N39" s="22">
        <v>3773738</v>
      </c>
      <c r="O39" s="22">
        <v>8893736</v>
      </c>
      <c r="P39" s="22">
        <v>736338</v>
      </c>
      <c r="Q39" s="11">
        <v>32</v>
      </c>
    </row>
    <row r="40" spans="1:17" x14ac:dyDescent="0.2">
      <c r="A40" s="11">
        <v>33</v>
      </c>
      <c r="B40" s="22">
        <v>56127</v>
      </c>
      <c r="C40" s="212"/>
      <c r="D40" s="11" t="s">
        <v>74</v>
      </c>
      <c r="E40" s="22">
        <v>80077440</v>
      </c>
      <c r="F40" s="22">
        <v>63226957</v>
      </c>
      <c r="G40" s="22">
        <v>12148970</v>
      </c>
      <c r="H40" s="22">
        <v>59409</v>
      </c>
      <c r="I40" s="22">
        <f t="shared" si="0"/>
        <v>155512776</v>
      </c>
      <c r="J40" s="22">
        <v>1315000</v>
      </c>
      <c r="K40" s="22">
        <v>0</v>
      </c>
      <c r="L40" s="22">
        <f t="shared" si="1"/>
        <v>156827776</v>
      </c>
      <c r="M40" s="22">
        <v>138563782</v>
      </c>
      <c r="N40" s="22">
        <v>0</v>
      </c>
      <c r="O40" s="22">
        <v>0</v>
      </c>
      <c r="P40" s="22">
        <v>15000</v>
      </c>
      <c r="Q40" s="11">
        <v>33</v>
      </c>
    </row>
    <row r="41" spans="1:17" x14ac:dyDescent="0.2">
      <c r="A41" s="11">
        <v>34</v>
      </c>
      <c r="B41" s="22">
        <v>87776</v>
      </c>
      <c r="C41" s="212"/>
      <c r="D41" s="11" t="s">
        <v>134</v>
      </c>
      <c r="E41" s="22">
        <v>178084239</v>
      </c>
      <c r="F41" s="22">
        <v>107969483</v>
      </c>
      <c r="G41" s="22">
        <v>12639930</v>
      </c>
      <c r="H41" s="22">
        <v>169880</v>
      </c>
      <c r="I41" s="22">
        <f t="shared" si="0"/>
        <v>298863532</v>
      </c>
      <c r="J41" s="22">
        <v>452402</v>
      </c>
      <c r="K41" s="22">
        <v>0</v>
      </c>
      <c r="L41" s="22">
        <f t="shared" si="1"/>
        <v>299315934</v>
      </c>
      <c r="M41" s="22">
        <v>268728148</v>
      </c>
      <c r="N41" s="22">
        <v>309790</v>
      </c>
      <c r="O41" s="22">
        <v>17571268</v>
      </c>
      <c r="P41" s="22">
        <v>0</v>
      </c>
      <c r="Q41" s="11">
        <v>34</v>
      </c>
    </row>
    <row r="42" spans="1:17" x14ac:dyDescent="0.2">
      <c r="A42" s="11">
        <v>35</v>
      </c>
      <c r="B42" s="22">
        <v>16931</v>
      </c>
      <c r="C42" s="212"/>
      <c r="D42" s="11" t="s">
        <v>135</v>
      </c>
      <c r="E42" s="22">
        <v>24373255</v>
      </c>
      <c r="F42" s="22">
        <v>25844924</v>
      </c>
      <c r="G42" s="22">
        <v>4653423</v>
      </c>
      <c r="H42" s="22">
        <v>306238</v>
      </c>
      <c r="I42" s="22">
        <f t="shared" si="0"/>
        <v>55177840</v>
      </c>
      <c r="J42" s="22">
        <v>0</v>
      </c>
      <c r="K42" s="22">
        <v>503391</v>
      </c>
      <c r="L42" s="22">
        <f t="shared" si="1"/>
        <v>55681231</v>
      </c>
      <c r="M42" s="22">
        <v>50685517</v>
      </c>
      <c r="N42" s="22">
        <v>107987</v>
      </c>
      <c r="O42" s="22">
        <v>1680330</v>
      </c>
      <c r="P42" s="22">
        <v>0</v>
      </c>
      <c r="Q42" s="11">
        <v>35</v>
      </c>
    </row>
    <row r="43" spans="1:17" x14ac:dyDescent="0.2">
      <c r="A43" s="11">
        <v>36</v>
      </c>
      <c r="B43" s="22">
        <v>37194</v>
      </c>
      <c r="C43" s="212"/>
      <c r="D43" s="11" t="s">
        <v>136</v>
      </c>
      <c r="E43" s="22">
        <v>62975100</v>
      </c>
      <c r="F43" s="22">
        <v>44321337</v>
      </c>
      <c r="G43" s="22">
        <v>6243884</v>
      </c>
      <c r="H43" s="22">
        <v>219669</v>
      </c>
      <c r="I43" s="22">
        <f t="shared" si="0"/>
        <v>113759990</v>
      </c>
      <c r="J43" s="22">
        <v>0</v>
      </c>
      <c r="K43" s="22">
        <v>0</v>
      </c>
      <c r="L43" s="22">
        <f t="shared" si="1"/>
        <v>113759990</v>
      </c>
      <c r="M43" s="22">
        <v>108413512</v>
      </c>
      <c r="N43" s="22">
        <v>1638119</v>
      </c>
      <c r="O43" s="22">
        <v>4215160</v>
      </c>
      <c r="P43" s="22">
        <v>0</v>
      </c>
      <c r="Q43" s="11">
        <v>36</v>
      </c>
    </row>
    <row r="44" spans="1:17" x14ac:dyDescent="0.2">
      <c r="A44" s="11">
        <v>37</v>
      </c>
      <c r="B44" s="22">
        <v>23176</v>
      </c>
      <c r="C44" s="212"/>
      <c r="D44" s="11" t="s">
        <v>137</v>
      </c>
      <c r="E44" s="22">
        <v>52080497</v>
      </c>
      <c r="F44" s="22">
        <v>16021731</v>
      </c>
      <c r="G44" s="22">
        <v>3572477</v>
      </c>
      <c r="H44" s="22">
        <v>0</v>
      </c>
      <c r="I44" s="22">
        <f t="shared" si="0"/>
        <v>71674705</v>
      </c>
      <c r="J44" s="22">
        <v>0</v>
      </c>
      <c r="K44" s="22">
        <v>500000</v>
      </c>
      <c r="L44" s="22">
        <f t="shared" si="1"/>
        <v>72174705</v>
      </c>
      <c r="M44" s="22">
        <v>64832691</v>
      </c>
      <c r="N44" s="22">
        <v>6843515</v>
      </c>
      <c r="O44" s="22">
        <v>3004489</v>
      </c>
      <c r="P44" s="22">
        <v>0</v>
      </c>
      <c r="Q44" s="11">
        <v>37</v>
      </c>
    </row>
    <row r="45" spans="1:17" x14ac:dyDescent="0.2">
      <c r="A45" s="11">
        <v>38</v>
      </c>
      <c r="B45" s="22">
        <v>15330</v>
      </c>
      <c r="C45" s="212"/>
      <c r="D45" s="11" t="s">
        <v>138</v>
      </c>
      <c r="E45" s="22">
        <v>18973452</v>
      </c>
      <c r="F45" s="22">
        <v>18038464</v>
      </c>
      <c r="G45" s="22">
        <v>3805571</v>
      </c>
      <c r="H45" s="22">
        <v>95778</v>
      </c>
      <c r="I45" s="22">
        <f t="shared" si="0"/>
        <v>40913265</v>
      </c>
      <c r="J45" s="22">
        <v>0</v>
      </c>
      <c r="K45" s="22">
        <v>0</v>
      </c>
      <c r="L45" s="22">
        <f t="shared" si="1"/>
        <v>40913265</v>
      </c>
      <c r="M45" s="22">
        <v>38350608</v>
      </c>
      <c r="N45" s="22">
        <v>230898</v>
      </c>
      <c r="O45" s="22">
        <v>1905027</v>
      </c>
      <c r="P45" s="22">
        <v>0</v>
      </c>
      <c r="Q45" s="11">
        <v>38</v>
      </c>
    </row>
    <row r="46" spans="1:17" x14ac:dyDescent="0.2">
      <c r="A46" s="11">
        <v>39</v>
      </c>
      <c r="B46" s="22">
        <v>19959</v>
      </c>
      <c r="C46" s="212"/>
      <c r="D46" s="11" t="s">
        <v>139</v>
      </c>
      <c r="E46" s="22">
        <v>31775537</v>
      </c>
      <c r="F46" s="22">
        <v>26134974</v>
      </c>
      <c r="G46" s="22">
        <v>3295375</v>
      </c>
      <c r="H46" s="22">
        <v>79317</v>
      </c>
      <c r="I46" s="22">
        <f t="shared" si="0"/>
        <v>61285203</v>
      </c>
      <c r="J46" s="22">
        <v>506470</v>
      </c>
      <c r="K46" s="22">
        <v>0</v>
      </c>
      <c r="L46" s="22">
        <f t="shared" si="1"/>
        <v>61791673</v>
      </c>
      <c r="M46" s="22">
        <v>56860993</v>
      </c>
      <c r="N46" s="22">
        <v>0</v>
      </c>
      <c r="O46" s="22">
        <v>2132908</v>
      </c>
      <c r="P46" s="22">
        <v>0</v>
      </c>
      <c r="Q46" s="11">
        <v>39</v>
      </c>
    </row>
    <row r="47" spans="1:17" x14ac:dyDescent="0.2">
      <c r="A47" s="11">
        <v>40</v>
      </c>
      <c r="B47" s="22">
        <v>11473</v>
      </c>
      <c r="C47" s="212"/>
      <c r="D47" s="11" t="s">
        <v>140</v>
      </c>
      <c r="E47" s="22">
        <v>20170628</v>
      </c>
      <c r="F47" s="26">
        <v>16285670</v>
      </c>
      <c r="G47" s="22">
        <v>3095192</v>
      </c>
      <c r="H47" s="26">
        <v>0</v>
      </c>
      <c r="I47" s="22">
        <f t="shared" si="0"/>
        <v>39551490</v>
      </c>
      <c r="J47" s="22">
        <v>0</v>
      </c>
      <c r="K47" s="22">
        <v>0</v>
      </c>
      <c r="L47" s="22">
        <f t="shared" si="1"/>
        <v>39551490</v>
      </c>
      <c r="M47" s="22">
        <v>32494259</v>
      </c>
      <c r="N47" s="22">
        <v>549806</v>
      </c>
      <c r="O47" s="22">
        <v>0</v>
      </c>
      <c r="P47" s="22">
        <v>0</v>
      </c>
      <c r="Q47" s="11">
        <v>40</v>
      </c>
    </row>
    <row r="48" spans="1:17" x14ac:dyDescent="0.2">
      <c r="A48" s="11">
        <v>41</v>
      </c>
      <c r="B48" s="22">
        <v>34647</v>
      </c>
      <c r="C48" s="212"/>
      <c r="D48" s="11" t="s">
        <v>141</v>
      </c>
      <c r="E48" s="22">
        <v>44371888</v>
      </c>
      <c r="F48" s="26">
        <v>51190628</v>
      </c>
      <c r="G48" s="22">
        <v>9639967</v>
      </c>
      <c r="H48" s="22">
        <v>174649</v>
      </c>
      <c r="I48" s="22">
        <f t="shared" si="0"/>
        <v>105377132</v>
      </c>
      <c r="J48" s="22">
        <v>149492</v>
      </c>
      <c r="K48" s="22">
        <v>0</v>
      </c>
      <c r="L48" s="22">
        <f t="shared" si="1"/>
        <v>105526624</v>
      </c>
      <c r="M48" s="22">
        <v>94626867</v>
      </c>
      <c r="N48" s="22">
        <v>890000</v>
      </c>
      <c r="O48" s="22">
        <v>0</v>
      </c>
      <c r="P48" s="22">
        <v>0</v>
      </c>
      <c r="Q48" s="11">
        <v>41</v>
      </c>
    </row>
    <row r="49" spans="1:17" x14ac:dyDescent="0.2">
      <c r="A49" s="11">
        <v>42</v>
      </c>
      <c r="B49" s="22">
        <v>107357</v>
      </c>
      <c r="C49" s="212"/>
      <c r="D49" s="11" t="s">
        <v>142</v>
      </c>
      <c r="E49" s="22">
        <v>215854509</v>
      </c>
      <c r="F49" s="26">
        <v>128395375</v>
      </c>
      <c r="G49" s="22">
        <v>12776801</v>
      </c>
      <c r="H49" s="22">
        <v>1528758</v>
      </c>
      <c r="I49" s="22">
        <f t="shared" si="0"/>
        <v>358555443</v>
      </c>
      <c r="J49" s="22">
        <v>337867</v>
      </c>
      <c r="K49" s="22">
        <v>24937225</v>
      </c>
      <c r="L49" s="22">
        <f t="shared" si="1"/>
        <v>383830535</v>
      </c>
      <c r="M49" s="22">
        <v>348608725</v>
      </c>
      <c r="N49" s="22">
        <v>12596421</v>
      </c>
      <c r="O49" s="22">
        <v>0</v>
      </c>
      <c r="P49" s="22">
        <v>52029</v>
      </c>
      <c r="Q49" s="11">
        <v>42</v>
      </c>
    </row>
    <row r="50" spans="1:17" x14ac:dyDescent="0.2">
      <c r="A50" s="11">
        <v>43</v>
      </c>
      <c r="B50" s="22">
        <v>326993</v>
      </c>
      <c r="C50" s="212"/>
      <c r="D50" s="11" t="s">
        <v>143</v>
      </c>
      <c r="E50" s="22">
        <v>711810249</v>
      </c>
      <c r="F50" s="26">
        <v>445633535</v>
      </c>
      <c r="G50" s="22">
        <v>56919890</v>
      </c>
      <c r="H50" s="22">
        <v>8624016</v>
      </c>
      <c r="I50" s="22">
        <f t="shared" si="0"/>
        <v>1222987690</v>
      </c>
      <c r="J50" s="22">
        <v>21631744</v>
      </c>
      <c r="K50" s="22">
        <v>0</v>
      </c>
      <c r="L50" s="22">
        <f t="shared" si="1"/>
        <v>1244619434</v>
      </c>
      <c r="M50" s="22">
        <v>1068548850</v>
      </c>
      <c r="N50" s="22">
        <v>71735668</v>
      </c>
      <c r="O50" s="22">
        <v>73839479</v>
      </c>
      <c r="P50" s="22">
        <v>0</v>
      </c>
      <c r="Q50" s="11">
        <v>43</v>
      </c>
    </row>
    <row r="51" spans="1:17" x14ac:dyDescent="0.2">
      <c r="A51" s="11">
        <v>44</v>
      </c>
      <c r="B51" s="22">
        <v>51438</v>
      </c>
      <c r="C51" s="212"/>
      <c r="D51" s="11" t="s">
        <v>144</v>
      </c>
      <c r="E51" s="22">
        <v>55711884</v>
      </c>
      <c r="F51" s="26">
        <v>72215164</v>
      </c>
      <c r="G51" s="22">
        <v>14837215</v>
      </c>
      <c r="H51" s="22">
        <v>93737</v>
      </c>
      <c r="I51" s="22">
        <f t="shared" si="0"/>
        <v>142858000</v>
      </c>
      <c r="J51" s="22">
        <v>62918568</v>
      </c>
      <c r="K51" s="22">
        <v>0</v>
      </c>
      <c r="L51" s="22">
        <f t="shared" si="1"/>
        <v>205776568</v>
      </c>
      <c r="M51" s="22">
        <v>134366288</v>
      </c>
      <c r="N51" s="22">
        <v>6186694</v>
      </c>
      <c r="O51" s="22">
        <v>8578785</v>
      </c>
      <c r="P51" s="22">
        <v>0</v>
      </c>
      <c r="Q51" s="11">
        <v>44</v>
      </c>
    </row>
    <row r="52" spans="1:17" x14ac:dyDescent="0.2">
      <c r="A52" s="11">
        <v>45</v>
      </c>
      <c r="B52" s="22">
        <v>2265</v>
      </c>
      <c r="C52" s="212"/>
      <c r="D52" s="11" t="s">
        <v>145</v>
      </c>
      <c r="E52" s="22">
        <v>4836654</v>
      </c>
      <c r="F52" s="26">
        <v>3113447</v>
      </c>
      <c r="G52" s="22">
        <v>548767</v>
      </c>
      <c r="H52" s="22">
        <v>175890</v>
      </c>
      <c r="I52" s="22">
        <f t="shared" si="0"/>
        <v>8674758</v>
      </c>
      <c r="J52" s="22">
        <v>80435</v>
      </c>
      <c r="K52" s="22">
        <v>0</v>
      </c>
      <c r="L52" s="22">
        <f t="shared" si="1"/>
        <v>8755193</v>
      </c>
      <c r="M52" s="22">
        <v>8693971</v>
      </c>
      <c r="N52" s="22">
        <v>0</v>
      </c>
      <c r="O52" s="22">
        <v>52187</v>
      </c>
      <c r="P52" s="22">
        <v>0</v>
      </c>
      <c r="Q52" s="11">
        <v>45</v>
      </c>
    </row>
    <row r="53" spans="1:17" x14ac:dyDescent="0.2">
      <c r="A53" s="11">
        <v>46</v>
      </c>
      <c r="B53" s="22">
        <v>37492</v>
      </c>
      <c r="C53" s="212"/>
      <c r="D53" s="11" t="s">
        <v>146</v>
      </c>
      <c r="E53" s="22">
        <v>79664965</v>
      </c>
      <c r="F53" s="26">
        <v>47387783</v>
      </c>
      <c r="G53" s="22">
        <v>5898454</v>
      </c>
      <c r="H53" s="22">
        <v>0</v>
      </c>
      <c r="I53" s="22">
        <f t="shared" si="0"/>
        <v>132951202</v>
      </c>
      <c r="J53" s="22">
        <v>0</v>
      </c>
      <c r="K53" s="22">
        <v>0</v>
      </c>
      <c r="L53" s="22">
        <f t="shared" si="1"/>
        <v>132951202</v>
      </c>
      <c r="M53" s="22">
        <v>112728745</v>
      </c>
      <c r="N53" s="22">
        <v>2946128</v>
      </c>
      <c r="O53" s="22">
        <v>0</v>
      </c>
      <c r="P53" s="22">
        <v>3300000</v>
      </c>
      <c r="Q53" s="11">
        <v>46</v>
      </c>
    </row>
    <row r="54" spans="1:17" x14ac:dyDescent="0.2">
      <c r="A54" s="11">
        <v>47</v>
      </c>
      <c r="B54" s="22">
        <v>75837</v>
      </c>
      <c r="C54" s="212"/>
      <c r="D54" s="11" t="s">
        <v>147</v>
      </c>
      <c r="E54" s="22">
        <v>191174947</v>
      </c>
      <c r="F54" s="26">
        <v>70386470</v>
      </c>
      <c r="G54" s="22">
        <v>10384174</v>
      </c>
      <c r="H54" s="22">
        <v>1803934</v>
      </c>
      <c r="I54" s="22">
        <f t="shared" si="0"/>
        <v>273749525</v>
      </c>
      <c r="J54" s="22">
        <v>0</v>
      </c>
      <c r="K54" s="22">
        <v>1075999</v>
      </c>
      <c r="L54" s="22">
        <f t="shared" si="1"/>
        <v>274825524</v>
      </c>
      <c r="M54" s="22">
        <v>234353984</v>
      </c>
      <c r="N54" s="22">
        <v>30988995</v>
      </c>
      <c r="O54" s="22">
        <v>21181006</v>
      </c>
      <c r="P54" s="22">
        <v>0</v>
      </c>
      <c r="Q54" s="11">
        <v>47</v>
      </c>
    </row>
    <row r="55" spans="1:17" x14ac:dyDescent="0.2">
      <c r="A55" s="11">
        <v>48</v>
      </c>
      <c r="B55" s="22">
        <v>6940</v>
      </c>
      <c r="C55" s="212"/>
      <c r="D55" s="11" t="s">
        <v>148</v>
      </c>
      <c r="E55" s="22">
        <v>13532638</v>
      </c>
      <c r="F55" s="26">
        <v>9132924</v>
      </c>
      <c r="G55" s="22">
        <v>1714186</v>
      </c>
      <c r="H55" s="22">
        <v>55010</v>
      </c>
      <c r="I55" s="22">
        <f t="shared" si="0"/>
        <v>24434758</v>
      </c>
      <c r="J55" s="22">
        <v>0</v>
      </c>
      <c r="K55" s="22">
        <v>0</v>
      </c>
      <c r="L55" s="22">
        <f t="shared" si="1"/>
        <v>24434758</v>
      </c>
      <c r="M55" s="22">
        <v>21003567</v>
      </c>
      <c r="N55" s="22">
        <v>1718952</v>
      </c>
      <c r="O55" s="22">
        <v>0</v>
      </c>
      <c r="P55" s="22">
        <v>0</v>
      </c>
      <c r="Q55" s="11">
        <v>48</v>
      </c>
    </row>
    <row r="56" spans="1:17" x14ac:dyDescent="0.2">
      <c r="A56" s="11">
        <v>49</v>
      </c>
      <c r="B56" s="22">
        <v>25863</v>
      </c>
      <c r="C56" s="212"/>
      <c r="D56" s="11" t="s">
        <v>149</v>
      </c>
      <c r="E56" s="22">
        <v>52689440</v>
      </c>
      <c r="F56" s="26">
        <v>33988091</v>
      </c>
      <c r="G56" s="22">
        <v>4034580</v>
      </c>
      <c r="H56" s="22">
        <v>391941</v>
      </c>
      <c r="I56" s="22">
        <f t="shared" si="0"/>
        <v>91104052</v>
      </c>
      <c r="J56" s="22">
        <v>0</v>
      </c>
      <c r="K56" s="22">
        <v>4870004</v>
      </c>
      <c r="L56" s="22">
        <f t="shared" si="1"/>
        <v>95974056</v>
      </c>
      <c r="M56" s="22">
        <v>78223789</v>
      </c>
      <c r="N56" s="22">
        <v>10008279</v>
      </c>
      <c r="O56" s="22">
        <v>6756067</v>
      </c>
      <c r="P56" s="22">
        <v>0</v>
      </c>
      <c r="Q56" s="11">
        <v>49</v>
      </c>
    </row>
    <row r="57" spans="1:17" x14ac:dyDescent="0.2">
      <c r="A57" s="11">
        <v>50</v>
      </c>
      <c r="B57" s="22">
        <v>16916</v>
      </c>
      <c r="C57" s="212"/>
      <c r="D57" s="11" t="s">
        <v>150</v>
      </c>
      <c r="E57" s="22">
        <v>25994190</v>
      </c>
      <c r="F57" s="26">
        <v>18913172</v>
      </c>
      <c r="G57" s="22">
        <v>2089004</v>
      </c>
      <c r="H57" s="22">
        <v>78724</v>
      </c>
      <c r="I57" s="22">
        <f t="shared" si="0"/>
        <v>47075090</v>
      </c>
      <c r="J57" s="22">
        <v>0</v>
      </c>
      <c r="K57" s="22">
        <v>0</v>
      </c>
      <c r="L57" s="22">
        <f t="shared" si="1"/>
        <v>47075090</v>
      </c>
      <c r="M57" s="22">
        <v>41657869</v>
      </c>
      <c r="N57" s="22">
        <v>3290000</v>
      </c>
      <c r="O57" s="22">
        <v>6408638</v>
      </c>
      <c r="P57" s="22">
        <v>0</v>
      </c>
      <c r="Q57" s="11">
        <v>50</v>
      </c>
    </row>
    <row r="58" spans="1:17" x14ac:dyDescent="0.2">
      <c r="A58" s="11">
        <v>51</v>
      </c>
      <c r="B58" s="22">
        <v>10979</v>
      </c>
      <c r="C58" s="212"/>
      <c r="D58" s="11" t="s">
        <v>151</v>
      </c>
      <c r="E58" s="22">
        <v>21581685</v>
      </c>
      <c r="F58" s="22">
        <v>8779840</v>
      </c>
      <c r="G58" s="22">
        <v>2446936</v>
      </c>
      <c r="H58" s="22">
        <v>64429</v>
      </c>
      <c r="I58" s="22">
        <f t="shared" si="0"/>
        <v>32872890</v>
      </c>
      <c r="J58" s="22">
        <v>45823</v>
      </c>
      <c r="K58" s="22">
        <v>944094</v>
      </c>
      <c r="L58" s="22">
        <f t="shared" si="1"/>
        <v>33862807</v>
      </c>
      <c r="M58" s="22">
        <v>31391916</v>
      </c>
      <c r="N58" s="22">
        <v>1964722</v>
      </c>
      <c r="O58" s="22">
        <v>1773483</v>
      </c>
      <c r="P58" s="22">
        <v>0</v>
      </c>
      <c r="Q58" s="11">
        <v>51</v>
      </c>
    </row>
    <row r="59" spans="1:17" x14ac:dyDescent="0.2">
      <c r="A59" s="11">
        <v>52</v>
      </c>
      <c r="B59" s="22">
        <v>0</v>
      </c>
      <c r="C59" s="23" t="s">
        <v>79</v>
      </c>
      <c r="D59" s="11" t="s">
        <v>152</v>
      </c>
      <c r="E59" s="22">
        <v>0</v>
      </c>
      <c r="F59" s="26">
        <v>0</v>
      </c>
      <c r="G59" s="22">
        <v>0</v>
      </c>
      <c r="H59" s="22">
        <v>0</v>
      </c>
      <c r="I59" s="22">
        <f t="shared" si="0"/>
        <v>0</v>
      </c>
      <c r="J59" s="22">
        <v>0</v>
      </c>
      <c r="K59" s="22">
        <v>0</v>
      </c>
      <c r="L59" s="22">
        <f t="shared" si="1"/>
        <v>0</v>
      </c>
      <c r="M59" s="22">
        <v>0</v>
      </c>
      <c r="N59" s="22">
        <v>0</v>
      </c>
      <c r="O59" s="22">
        <v>0</v>
      </c>
      <c r="P59" s="22">
        <v>0</v>
      </c>
      <c r="Q59" s="11">
        <v>52</v>
      </c>
    </row>
    <row r="60" spans="1:17" x14ac:dyDescent="0.2">
      <c r="A60" s="11">
        <v>53</v>
      </c>
      <c r="B60" s="22">
        <v>406355</v>
      </c>
      <c r="C60" s="212"/>
      <c r="D60" s="11" t="s">
        <v>153</v>
      </c>
      <c r="E60" s="22">
        <v>1657510007</v>
      </c>
      <c r="F60" s="26">
        <v>471951524</v>
      </c>
      <c r="G60" s="22">
        <v>37394374</v>
      </c>
      <c r="H60" s="22">
        <v>12290691</v>
      </c>
      <c r="I60" s="22">
        <f t="shared" si="0"/>
        <v>2179146596</v>
      </c>
      <c r="J60" s="22">
        <v>10256487</v>
      </c>
      <c r="K60" s="22">
        <v>12717858</v>
      </c>
      <c r="L60" s="22">
        <f t="shared" si="1"/>
        <v>2202120941</v>
      </c>
      <c r="M60" s="22">
        <v>1761778033</v>
      </c>
      <c r="N60" s="22">
        <v>305579296</v>
      </c>
      <c r="O60" s="22">
        <v>174151783</v>
      </c>
      <c r="P60" s="22">
        <v>29960000</v>
      </c>
      <c r="Q60" s="11">
        <v>53</v>
      </c>
    </row>
    <row r="61" spans="1:17" x14ac:dyDescent="0.2">
      <c r="A61" s="11">
        <v>54</v>
      </c>
      <c r="B61" s="22">
        <v>36021</v>
      </c>
      <c r="C61" s="212"/>
      <c r="D61" s="11" t="s">
        <v>154</v>
      </c>
      <c r="E61" s="22">
        <v>77901669</v>
      </c>
      <c r="F61" s="26">
        <v>33232622</v>
      </c>
      <c r="G61" s="22">
        <v>6350829</v>
      </c>
      <c r="H61" s="22">
        <v>50360</v>
      </c>
      <c r="I61" s="22">
        <f t="shared" si="0"/>
        <v>117535480</v>
      </c>
      <c r="J61" s="22">
        <v>0</v>
      </c>
      <c r="K61" s="22">
        <v>0</v>
      </c>
      <c r="L61" s="22">
        <f t="shared" si="1"/>
        <v>117535480</v>
      </c>
      <c r="M61" s="22">
        <v>103144553</v>
      </c>
      <c r="N61" s="22">
        <v>12699322</v>
      </c>
      <c r="O61" s="22">
        <v>0</v>
      </c>
      <c r="P61" s="22">
        <v>0</v>
      </c>
      <c r="Q61" s="11">
        <v>54</v>
      </c>
    </row>
    <row r="62" spans="1:17" x14ac:dyDescent="0.2">
      <c r="A62" s="11">
        <v>55</v>
      </c>
      <c r="B62" s="22">
        <v>12236</v>
      </c>
      <c r="C62" s="212"/>
      <c r="D62" s="11" t="s">
        <v>155</v>
      </c>
      <c r="E62" s="22">
        <v>11212816</v>
      </c>
      <c r="F62" s="26">
        <v>16893560</v>
      </c>
      <c r="G62" s="22">
        <v>2671093</v>
      </c>
      <c r="H62" s="22">
        <v>0</v>
      </c>
      <c r="I62" s="22">
        <f t="shared" si="0"/>
        <v>30777469</v>
      </c>
      <c r="J62" s="22">
        <v>0</v>
      </c>
      <c r="K62" s="22">
        <v>0</v>
      </c>
      <c r="L62" s="22">
        <f t="shared" si="1"/>
        <v>30777469</v>
      </c>
      <c r="M62" s="22">
        <v>28638843</v>
      </c>
      <c r="N62" s="22">
        <v>142737</v>
      </c>
      <c r="O62" s="22">
        <v>0</v>
      </c>
      <c r="P62" s="22">
        <v>0</v>
      </c>
      <c r="Q62" s="11">
        <v>55</v>
      </c>
    </row>
    <row r="63" spans="1:17" x14ac:dyDescent="0.2">
      <c r="A63" s="11">
        <v>56</v>
      </c>
      <c r="B63" s="22">
        <v>13278</v>
      </c>
      <c r="C63" s="212"/>
      <c r="D63" s="11" t="s">
        <v>156</v>
      </c>
      <c r="E63" s="22">
        <v>24317692</v>
      </c>
      <c r="F63" s="26">
        <v>15828185</v>
      </c>
      <c r="G63" s="22">
        <v>2907532</v>
      </c>
      <c r="H63" s="22">
        <v>91700</v>
      </c>
      <c r="I63" s="22">
        <f t="shared" si="0"/>
        <v>43145109</v>
      </c>
      <c r="J63" s="22">
        <v>0</v>
      </c>
      <c r="K63" s="22">
        <v>108195</v>
      </c>
      <c r="L63" s="22">
        <f t="shared" si="1"/>
        <v>43253304</v>
      </c>
      <c r="M63" s="22">
        <v>38925875</v>
      </c>
      <c r="N63" s="22">
        <v>454891</v>
      </c>
      <c r="O63" s="22">
        <v>1488661</v>
      </c>
      <c r="P63" s="22">
        <v>0</v>
      </c>
      <c r="Q63" s="11">
        <v>56</v>
      </c>
    </row>
    <row r="64" spans="1:17" x14ac:dyDescent="0.2">
      <c r="A64" s="11">
        <v>57</v>
      </c>
      <c r="B64" s="22">
        <v>8704</v>
      </c>
      <c r="C64" s="212"/>
      <c r="D64" s="11" t="s">
        <v>157</v>
      </c>
      <c r="E64" s="22">
        <v>17002510</v>
      </c>
      <c r="F64" s="26">
        <v>9788077</v>
      </c>
      <c r="G64" s="22">
        <v>1884508</v>
      </c>
      <c r="H64" s="22">
        <v>0</v>
      </c>
      <c r="I64" s="22">
        <f t="shared" si="0"/>
        <v>28675095</v>
      </c>
      <c r="J64" s="22">
        <v>0</v>
      </c>
      <c r="K64" s="22">
        <v>0</v>
      </c>
      <c r="L64" s="22">
        <f t="shared" si="1"/>
        <v>28675095</v>
      </c>
      <c r="M64" s="22">
        <v>25798003</v>
      </c>
      <c r="N64" s="22">
        <v>0</v>
      </c>
      <c r="O64" s="22">
        <v>0</v>
      </c>
      <c r="P64" s="22">
        <v>0</v>
      </c>
      <c r="Q64" s="11">
        <v>57</v>
      </c>
    </row>
    <row r="65" spans="1:17" x14ac:dyDescent="0.2">
      <c r="A65" s="11">
        <v>58</v>
      </c>
      <c r="B65" s="22">
        <v>30985</v>
      </c>
      <c r="C65" s="212"/>
      <c r="D65" s="11" t="s">
        <v>158</v>
      </c>
      <c r="E65" s="22">
        <v>89219611</v>
      </c>
      <c r="F65" s="26">
        <v>39352231</v>
      </c>
      <c r="G65" s="22">
        <v>6481087</v>
      </c>
      <c r="H65" s="22">
        <v>167606</v>
      </c>
      <c r="I65" s="22">
        <f t="shared" si="0"/>
        <v>135220535</v>
      </c>
      <c r="J65" s="22">
        <v>231547</v>
      </c>
      <c r="K65" s="22">
        <v>1000000</v>
      </c>
      <c r="L65" s="22">
        <f t="shared" si="1"/>
        <v>136452082</v>
      </c>
      <c r="M65" s="22">
        <v>113163920</v>
      </c>
      <c r="N65" s="22">
        <v>10109853</v>
      </c>
      <c r="O65" s="22">
        <v>0</v>
      </c>
      <c r="P65" s="22">
        <v>0</v>
      </c>
      <c r="Q65" s="11">
        <v>58</v>
      </c>
    </row>
    <row r="66" spans="1:17" x14ac:dyDescent="0.2">
      <c r="A66" s="11">
        <v>59</v>
      </c>
      <c r="B66" s="22">
        <v>10889</v>
      </c>
      <c r="C66" s="212"/>
      <c r="D66" s="11" t="s">
        <v>159</v>
      </c>
      <c r="E66" s="22">
        <v>22753723</v>
      </c>
      <c r="F66" s="26">
        <v>9497360</v>
      </c>
      <c r="G66" s="22">
        <v>2231613</v>
      </c>
      <c r="H66" s="22">
        <v>0</v>
      </c>
      <c r="I66" s="22">
        <f t="shared" si="0"/>
        <v>34482696</v>
      </c>
      <c r="J66" s="22">
        <v>0</v>
      </c>
      <c r="K66" s="22">
        <v>125000</v>
      </c>
      <c r="L66" s="22">
        <f t="shared" si="1"/>
        <v>34607696</v>
      </c>
      <c r="M66" s="22">
        <v>30313341</v>
      </c>
      <c r="N66" s="22">
        <v>3167799</v>
      </c>
      <c r="O66" s="22">
        <v>0</v>
      </c>
      <c r="P66" s="22">
        <v>0</v>
      </c>
      <c r="Q66" s="11">
        <v>59</v>
      </c>
    </row>
    <row r="67" spans="1:17" x14ac:dyDescent="0.2">
      <c r="A67" s="11">
        <v>60</v>
      </c>
      <c r="B67" s="22">
        <v>99433</v>
      </c>
      <c r="C67" s="212"/>
      <c r="D67" s="11" t="s">
        <v>160</v>
      </c>
      <c r="E67" s="22">
        <v>131375290</v>
      </c>
      <c r="F67" s="26">
        <v>83878667</v>
      </c>
      <c r="G67" s="22">
        <v>7765111</v>
      </c>
      <c r="H67" s="26">
        <v>2055629</v>
      </c>
      <c r="I67" s="22">
        <f t="shared" si="0"/>
        <v>225074697</v>
      </c>
      <c r="J67" s="22">
        <v>0</v>
      </c>
      <c r="K67" s="22">
        <v>0</v>
      </c>
      <c r="L67" s="22">
        <f t="shared" si="1"/>
        <v>225074697</v>
      </c>
      <c r="M67" s="22">
        <v>184299591</v>
      </c>
      <c r="N67" s="22">
        <v>6214420</v>
      </c>
      <c r="O67" s="22">
        <v>0</v>
      </c>
      <c r="P67" s="22">
        <v>0</v>
      </c>
      <c r="Q67" s="11">
        <v>60</v>
      </c>
    </row>
    <row r="68" spans="1:17" x14ac:dyDescent="0.2">
      <c r="A68" s="11">
        <v>61</v>
      </c>
      <c r="B68" s="22">
        <v>14836</v>
      </c>
      <c r="C68" s="212"/>
      <c r="D68" s="11" t="s">
        <v>161</v>
      </c>
      <c r="E68" s="22">
        <v>31725640</v>
      </c>
      <c r="F68" s="26">
        <v>15688374</v>
      </c>
      <c r="G68" s="22">
        <v>2575947</v>
      </c>
      <c r="H68" s="22">
        <v>100496</v>
      </c>
      <c r="I68" s="22">
        <f t="shared" si="0"/>
        <v>50090457</v>
      </c>
      <c r="J68" s="22">
        <v>0</v>
      </c>
      <c r="K68" s="22">
        <v>751406</v>
      </c>
      <c r="L68" s="22">
        <f t="shared" si="1"/>
        <v>50841863</v>
      </c>
      <c r="M68" s="22">
        <v>43723229</v>
      </c>
      <c r="N68" s="22">
        <v>0</v>
      </c>
      <c r="O68" s="22">
        <v>0</v>
      </c>
      <c r="P68" s="22">
        <v>530180</v>
      </c>
      <c r="Q68" s="11">
        <v>61</v>
      </c>
    </row>
    <row r="69" spans="1:17" x14ac:dyDescent="0.2">
      <c r="A69" s="11">
        <v>62</v>
      </c>
      <c r="B69" s="22">
        <v>22462</v>
      </c>
      <c r="C69" s="212"/>
      <c r="D69" s="11" t="s">
        <v>162</v>
      </c>
      <c r="E69" s="22">
        <v>42369514</v>
      </c>
      <c r="F69" s="26">
        <v>22826179</v>
      </c>
      <c r="G69" s="22">
        <v>2564202</v>
      </c>
      <c r="H69" s="22">
        <v>0</v>
      </c>
      <c r="I69" s="22">
        <f t="shared" si="0"/>
        <v>67759895</v>
      </c>
      <c r="J69" s="22">
        <v>742680</v>
      </c>
      <c r="K69" s="22">
        <v>0</v>
      </c>
      <c r="L69" s="22">
        <f t="shared" si="1"/>
        <v>68502575</v>
      </c>
      <c r="M69" s="22">
        <v>54442025</v>
      </c>
      <c r="N69" s="22">
        <v>0</v>
      </c>
      <c r="O69" s="22">
        <v>0</v>
      </c>
      <c r="P69" s="22">
        <v>0</v>
      </c>
      <c r="Q69" s="11">
        <v>62</v>
      </c>
    </row>
    <row r="70" spans="1:17" x14ac:dyDescent="0.2">
      <c r="A70" s="11">
        <v>63</v>
      </c>
      <c r="B70" s="22">
        <v>11862</v>
      </c>
      <c r="C70" s="212"/>
      <c r="D70" s="11" t="s">
        <v>163</v>
      </c>
      <c r="E70" s="22">
        <v>27354913</v>
      </c>
      <c r="F70" s="26">
        <v>16792493</v>
      </c>
      <c r="G70" s="22">
        <v>4006781</v>
      </c>
      <c r="H70" s="22">
        <v>115706</v>
      </c>
      <c r="I70" s="22">
        <f t="shared" si="0"/>
        <v>48269893</v>
      </c>
      <c r="J70" s="22">
        <v>0</v>
      </c>
      <c r="K70" s="22">
        <v>4275</v>
      </c>
      <c r="L70" s="22">
        <f t="shared" si="1"/>
        <v>48274168</v>
      </c>
      <c r="M70" s="22">
        <v>43268924</v>
      </c>
      <c r="N70" s="22">
        <v>881410</v>
      </c>
      <c r="O70" s="22">
        <v>2942530</v>
      </c>
      <c r="P70" s="22">
        <v>0</v>
      </c>
      <c r="Q70" s="11">
        <v>63</v>
      </c>
    </row>
    <row r="71" spans="1:17" x14ac:dyDescent="0.2">
      <c r="A71" s="11">
        <v>64</v>
      </c>
      <c r="B71" s="22">
        <v>12075</v>
      </c>
      <c r="C71" s="212"/>
      <c r="D71" s="11" t="s">
        <v>164</v>
      </c>
      <c r="E71" s="22">
        <v>25392672</v>
      </c>
      <c r="F71" s="26">
        <v>9697586</v>
      </c>
      <c r="G71" s="22">
        <v>2293423</v>
      </c>
      <c r="H71" s="22">
        <v>75119</v>
      </c>
      <c r="I71" s="22">
        <f t="shared" si="0"/>
        <v>37458800</v>
      </c>
      <c r="J71" s="22">
        <v>0</v>
      </c>
      <c r="K71" s="22">
        <v>0</v>
      </c>
      <c r="L71" s="22">
        <f t="shared" si="1"/>
        <v>37458800</v>
      </c>
      <c r="M71" s="22">
        <v>34887353</v>
      </c>
      <c r="N71" s="22">
        <v>224338</v>
      </c>
      <c r="O71" s="22">
        <v>0</v>
      </c>
      <c r="P71" s="22">
        <v>385581</v>
      </c>
      <c r="Q71" s="11">
        <v>64</v>
      </c>
    </row>
    <row r="72" spans="1:17" x14ac:dyDescent="0.2">
      <c r="A72" s="11">
        <v>65</v>
      </c>
      <c r="B72" s="22">
        <v>15659</v>
      </c>
      <c r="C72" s="212"/>
      <c r="D72" s="11" t="s">
        <v>165</v>
      </c>
      <c r="E72" s="22">
        <v>15308612</v>
      </c>
      <c r="F72" s="26">
        <v>21366067</v>
      </c>
      <c r="G72" s="22">
        <v>3471455</v>
      </c>
      <c r="H72" s="22">
        <v>78874</v>
      </c>
      <c r="I72" s="22">
        <f t="shared" ref="I72:I102" si="2">(E72+F72+G72+H72)</f>
        <v>40225008</v>
      </c>
      <c r="J72" s="22">
        <v>0</v>
      </c>
      <c r="K72" s="22">
        <v>0</v>
      </c>
      <c r="L72" s="22">
        <f t="shared" ref="L72:L102" si="3">(I72+J72+K72)</f>
        <v>40225008</v>
      </c>
      <c r="M72" s="22">
        <v>38970344</v>
      </c>
      <c r="N72" s="22">
        <v>420210</v>
      </c>
      <c r="O72" s="22">
        <v>0</v>
      </c>
      <c r="P72" s="22">
        <v>0</v>
      </c>
      <c r="Q72" s="11">
        <v>65</v>
      </c>
    </row>
    <row r="73" spans="1:17" x14ac:dyDescent="0.2">
      <c r="A73" s="11">
        <v>66</v>
      </c>
      <c r="B73" s="22">
        <v>35582</v>
      </c>
      <c r="C73" s="212"/>
      <c r="D73" s="11" t="s">
        <v>166</v>
      </c>
      <c r="E73" s="22">
        <v>60430042</v>
      </c>
      <c r="F73" s="26">
        <v>40667768</v>
      </c>
      <c r="G73" s="22">
        <v>6701426</v>
      </c>
      <c r="H73" s="22">
        <v>1702385</v>
      </c>
      <c r="I73" s="22">
        <f t="shared" si="2"/>
        <v>109501621</v>
      </c>
      <c r="J73" s="22">
        <v>0</v>
      </c>
      <c r="K73" s="22">
        <v>0</v>
      </c>
      <c r="L73" s="22">
        <f t="shared" si="3"/>
        <v>109501621</v>
      </c>
      <c r="M73" s="22">
        <v>99513134</v>
      </c>
      <c r="N73" s="22">
        <v>2614496</v>
      </c>
      <c r="O73" s="22">
        <v>9390274</v>
      </c>
      <c r="P73" s="22">
        <v>0</v>
      </c>
      <c r="Q73" s="11">
        <v>66</v>
      </c>
    </row>
    <row r="74" spans="1:17" x14ac:dyDescent="0.2">
      <c r="A74" s="11">
        <v>67</v>
      </c>
      <c r="B74" s="22">
        <v>23833</v>
      </c>
      <c r="C74" s="212"/>
      <c r="D74" s="11" t="s">
        <v>167</v>
      </c>
      <c r="E74" s="22">
        <v>33229193</v>
      </c>
      <c r="F74" s="26">
        <v>29416679</v>
      </c>
      <c r="G74" s="22">
        <v>6577721</v>
      </c>
      <c r="H74" s="22">
        <v>205642</v>
      </c>
      <c r="I74" s="22">
        <f t="shared" si="2"/>
        <v>69429235</v>
      </c>
      <c r="J74" s="22">
        <v>0</v>
      </c>
      <c r="K74" s="22">
        <v>0</v>
      </c>
      <c r="L74" s="22">
        <f t="shared" si="3"/>
        <v>69429235</v>
      </c>
      <c r="M74" s="22">
        <v>61573179</v>
      </c>
      <c r="N74" s="22">
        <v>0</v>
      </c>
      <c r="O74" s="22">
        <v>5951081</v>
      </c>
      <c r="P74" s="22">
        <v>0</v>
      </c>
      <c r="Q74" s="11">
        <v>67</v>
      </c>
    </row>
    <row r="75" spans="1:17" x14ac:dyDescent="0.2">
      <c r="A75" s="11">
        <v>68</v>
      </c>
      <c r="B75" s="22">
        <v>17790</v>
      </c>
      <c r="C75" s="212"/>
      <c r="D75" s="11" t="s">
        <v>168</v>
      </c>
      <c r="E75" s="22">
        <v>21213492</v>
      </c>
      <c r="F75" s="26">
        <v>25728601</v>
      </c>
      <c r="G75" s="22">
        <v>4097178</v>
      </c>
      <c r="H75" s="22">
        <v>58839</v>
      </c>
      <c r="I75" s="22">
        <f t="shared" si="2"/>
        <v>51098110</v>
      </c>
      <c r="J75" s="22">
        <v>0</v>
      </c>
      <c r="K75" s="22">
        <v>2488544</v>
      </c>
      <c r="L75" s="22">
        <f t="shared" si="3"/>
        <v>53586654</v>
      </c>
      <c r="M75" s="22">
        <v>47988743</v>
      </c>
      <c r="N75" s="22">
        <v>305031</v>
      </c>
      <c r="O75" s="22">
        <v>2311585</v>
      </c>
      <c r="P75" s="22">
        <v>3409060</v>
      </c>
      <c r="Q75" s="11">
        <v>68</v>
      </c>
    </row>
    <row r="76" spans="1:17" x14ac:dyDescent="0.2">
      <c r="A76" s="11">
        <v>69</v>
      </c>
      <c r="B76" s="22">
        <v>61640</v>
      </c>
      <c r="C76" s="212"/>
      <c r="D76" s="11" t="s">
        <v>169</v>
      </c>
      <c r="E76" s="22">
        <v>66759504</v>
      </c>
      <c r="F76" s="26">
        <v>83433384</v>
      </c>
      <c r="G76" s="22">
        <v>15056836</v>
      </c>
      <c r="H76" s="22">
        <v>39459</v>
      </c>
      <c r="I76" s="22">
        <f t="shared" si="2"/>
        <v>165289183</v>
      </c>
      <c r="J76" s="22">
        <v>153290</v>
      </c>
      <c r="K76" s="22">
        <v>0</v>
      </c>
      <c r="L76" s="22">
        <f t="shared" si="3"/>
        <v>165442473</v>
      </c>
      <c r="M76" s="22">
        <v>148174991</v>
      </c>
      <c r="N76" s="22">
        <v>2043133</v>
      </c>
      <c r="O76" s="22">
        <v>11037045</v>
      </c>
      <c r="P76" s="22">
        <v>0</v>
      </c>
      <c r="Q76" s="11">
        <v>69</v>
      </c>
    </row>
    <row r="77" spans="1:17" x14ac:dyDescent="0.2">
      <c r="A77" s="11">
        <v>70</v>
      </c>
      <c r="B77" s="22">
        <v>29524</v>
      </c>
      <c r="C77" s="212"/>
      <c r="D77" s="11" t="s">
        <v>170</v>
      </c>
      <c r="E77" s="22">
        <v>52051114</v>
      </c>
      <c r="F77" s="26">
        <v>31612836</v>
      </c>
      <c r="G77" s="22">
        <v>3242224</v>
      </c>
      <c r="H77" s="26">
        <v>0</v>
      </c>
      <c r="I77" s="22">
        <f t="shared" si="2"/>
        <v>86906174</v>
      </c>
      <c r="J77" s="22">
        <v>1578350</v>
      </c>
      <c r="K77" s="22">
        <v>0</v>
      </c>
      <c r="L77" s="22">
        <f t="shared" si="3"/>
        <v>88484524</v>
      </c>
      <c r="M77" s="22">
        <v>74813764</v>
      </c>
      <c r="N77" s="22">
        <v>0</v>
      </c>
      <c r="O77" s="22">
        <v>0</v>
      </c>
      <c r="P77" s="22">
        <v>2341334</v>
      </c>
      <c r="Q77" s="11">
        <v>70</v>
      </c>
    </row>
    <row r="78" spans="1:17" x14ac:dyDescent="0.2">
      <c r="A78" s="11">
        <v>71</v>
      </c>
      <c r="B78" s="22">
        <v>0</v>
      </c>
      <c r="C78" s="23" t="s">
        <v>79</v>
      </c>
      <c r="D78" s="11" t="s">
        <v>171</v>
      </c>
      <c r="E78" s="22">
        <v>0</v>
      </c>
      <c r="F78" s="26">
        <v>0</v>
      </c>
      <c r="G78" s="22">
        <v>0</v>
      </c>
      <c r="H78" s="22">
        <v>0</v>
      </c>
      <c r="I78" s="22">
        <f t="shared" si="2"/>
        <v>0</v>
      </c>
      <c r="J78" s="22">
        <v>0</v>
      </c>
      <c r="K78" s="22">
        <v>0</v>
      </c>
      <c r="L78" s="22">
        <f t="shared" si="3"/>
        <v>0</v>
      </c>
      <c r="M78" s="22">
        <v>0</v>
      </c>
      <c r="N78" s="22">
        <v>0</v>
      </c>
      <c r="O78" s="22">
        <v>0</v>
      </c>
      <c r="P78" s="22">
        <v>0</v>
      </c>
      <c r="Q78" s="11">
        <v>71</v>
      </c>
    </row>
    <row r="79" spans="1:17" x14ac:dyDescent="0.2">
      <c r="A79" s="11">
        <v>72</v>
      </c>
      <c r="B79" s="22">
        <v>37212</v>
      </c>
      <c r="C79" s="212"/>
      <c r="D79" s="11" t="s">
        <v>172</v>
      </c>
      <c r="E79" s="22">
        <v>52086010</v>
      </c>
      <c r="F79" s="26">
        <v>55968744</v>
      </c>
      <c r="G79" s="22">
        <v>6145719</v>
      </c>
      <c r="H79" s="22">
        <v>5942683</v>
      </c>
      <c r="I79" s="22">
        <f t="shared" si="2"/>
        <v>120143156</v>
      </c>
      <c r="J79" s="22">
        <v>0</v>
      </c>
      <c r="K79" s="22">
        <v>0</v>
      </c>
      <c r="L79" s="22">
        <f t="shared" si="3"/>
        <v>120143156</v>
      </c>
      <c r="M79" s="22">
        <v>108215000</v>
      </c>
      <c r="N79" s="22">
        <v>1824120</v>
      </c>
      <c r="O79" s="22">
        <v>0</v>
      </c>
      <c r="P79" s="22">
        <v>148628</v>
      </c>
      <c r="Q79" s="11">
        <v>72</v>
      </c>
    </row>
    <row r="80" spans="1:17" x14ac:dyDescent="0.2">
      <c r="A80" s="11">
        <v>73</v>
      </c>
      <c r="B80" s="22">
        <v>463046</v>
      </c>
      <c r="C80" s="212"/>
      <c r="D80" s="11" t="s">
        <v>173</v>
      </c>
      <c r="E80" s="22">
        <v>1195240000</v>
      </c>
      <c r="F80" s="26">
        <v>681855000</v>
      </c>
      <c r="G80" s="22">
        <v>80599000</v>
      </c>
      <c r="H80" s="22">
        <v>39185000</v>
      </c>
      <c r="I80" s="22">
        <f t="shared" si="2"/>
        <v>1996879000</v>
      </c>
      <c r="J80" s="22">
        <v>439000</v>
      </c>
      <c r="K80" s="22">
        <v>19402000</v>
      </c>
      <c r="L80" s="22">
        <f t="shared" si="3"/>
        <v>2016720000</v>
      </c>
      <c r="M80" s="22">
        <v>1712000000</v>
      </c>
      <c r="N80" s="22">
        <v>93065000</v>
      </c>
      <c r="O80" s="22">
        <v>145239000</v>
      </c>
      <c r="P80" s="22">
        <v>0</v>
      </c>
      <c r="Q80" s="11">
        <v>73</v>
      </c>
    </row>
    <row r="81" spans="1:17" x14ac:dyDescent="0.2">
      <c r="A81" s="11">
        <v>74</v>
      </c>
      <c r="B81" s="22">
        <v>34183</v>
      </c>
      <c r="C81" s="212"/>
      <c r="D81" s="11" t="s">
        <v>174</v>
      </c>
      <c r="E81" s="22">
        <v>58694044</v>
      </c>
      <c r="F81" s="26">
        <v>45436578</v>
      </c>
      <c r="G81" s="22">
        <v>9005577</v>
      </c>
      <c r="H81" s="22">
        <v>384452</v>
      </c>
      <c r="I81" s="22">
        <f t="shared" si="2"/>
        <v>113520651</v>
      </c>
      <c r="J81" s="22">
        <v>0</v>
      </c>
      <c r="K81" s="22">
        <v>128397</v>
      </c>
      <c r="L81" s="22">
        <f t="shared" si="3"/>
        <v>113649048</v>
      </c>
      <c r="M81" s="22">
        <v>102934676</v>
      </c>
      <c r="N81" s="22">
        <v>15018925</v>
      </c>
      <c r="O81" s="22">
        <v>6368340</v>
      </c>
      <c r="P81" s="22">
        <v>135930</v>
      </c>
      <c r="Q81" s="11">
        <v>74</v>
      </c>
    </row>
    <row r="82" spans="1:17" x14ac:dyDescent="0.2">
      <c r="A82" s="11">
        <v>75</v>
      </c>
      <c r="B82" s="22">
        <v>7219</v>
      </c>
      <c r="C82" s="212"/>
      <c r="D82" s="11" t="s">
        <v>175</v>
      </c>
      <c r="E82" s="22">
        <v>18210625</v>
      </c>
      <c r="F82" s="26">
        <v>7141496</v>
      </c>
      <c r="G82" s="22">
        <v>1609050</v>
      </c>
      <c r="H82" s="22">
        <v>88957</v>
      </c>
      <c r="I82" s="22">
        <f t="shared" si="2"/>
        <v>27050128</v>
      </c>
      <c r="J82" s="22">
        <v>0</v>
      </c>
      <c r="K82" s="22">
        <v>0</v>
      </c>
      <c r="L82" s="22">
        <f t="shared" si="3"/>
        <v>27050128</v>
      </c>
      <c r="M82" s="22">
        <v>25883267</v>
      </c>
      <c r="N82" s="22">
        <v>0</v>
      </c>
      <c r="O82" s="22">
        <v>627066</v>
      </c>
      <c r="P82" s="22">
        <v>0</v>
      </c>
      <c r="Q82" s="11">
        <v>75</v>
      </c>
    </row>
    <row r="83" spans="1:17" x14ac:dyDescent="0.2">
      <c r="A83" s="11">
        <v>76</v>
      </c>
      <c r="B83" s="22">
        <v>9145</v>
      </c>
      <c r="C83" s="212"/>
      <c r="D83" s="11" t="s">
        <v>93</v>
      </c>
      <c r="E83" s="22">
        <v>13080529</v>
      </c>
      <c r="F83" s="26">
        <v>13177627</v>
      </c>
      <c r="G83" s="22">
        <v>3659167</v>
      </c>
      <c r="H83" s="22">
        <v>89499</v>
      </c>
      <c r="I83" s="22">
        <f t="shared" si="2"/>
        <v>30006822</v>
      </c>
      <c r="J83" s="22">
        <v>532000</v>
      </c>
      <c r="K83" s="22">
        <v>0</v>
      </c>
      <c r="L83" s="22">
        <f t="shared" si="3"/>
        <v>30538822</v>
      </c>
      <c r="M83" s="22">
        <v>28408596</v>
      </c>
      <c r="N83" s="22">
        <v>0</v>
      </c>
      <c r="O83" s="22">
        <v>0</v>
      </c>
      <c r="P83" s="22">
        <v>0</v>
      </c>
      <c r="Q83" s="11">
        <v>76</v>
      </c>
    </row>
    <row r="84" spans="1:17" x14ac:dyDescent="0.2">
      <c r="A84" s="11">
        <v>77</v>
      </c>
      <c r="B84" s="22">
        <v>93672</v>
      </c>
      <c r="C84" s="212"/>
      <c r="D84" s="11" t="s">
        <v>94</v>
      </c>
      <c r="E84" s="22">
        <v>183336208</v>
      </c>
      <c r="F84" s="26">
        <v>119198298</v>
      </c>
      <c r="G84" s="22">
        <v>16128561</v>
      </c>
      <c r="H84" s="22">
        <v>641802</v>
      </c>
      <c r="I84" s="22">
        <f t="shared" si="2"/>
        <v>319304869</v>
      </c>
      <c r="J84" s="22">
        <v>79763</v>
      </c>
      <c r="K84" s="22">
        <v>322430</v>
      </c>
      <c r="L84" s="22">
        <f t="shared" si="3"/>
        <v>319707062</v>
      </c>
      <c r="M84" s="22">
        <v>281910333</v>
      </c>
      <c r="N84" s="22">
        <v>11693645</v>
      </c>
      <c r="O84" s="22">
        <v>18348653</v>
      </c>
      <c r="P84" s="22">
        <v>0</v>
      </c>
      <c r="Q84" s="11">
        <v>77</v>
      </c>
    </row>
    <row r="85" spans="1:17" x14ac:dyDescent="0.2">
      <c r="A85" s="11">
        <v>78</v>
      </c>
      <c r="B85" s="22">
        <v>22539</v>
      </c>
      <c r="C85" s="212"/>
      <c r="D85" s="11" t="s">
        <v>176</v>
      </c>
      <c r="E85" s="22">
        <v>45761780</v>
      </c>
      <c r="F85" s="26">
        <v>28838785</v>
      </c>
      <c r="G85" s="22">
        <v>4355741</v>
      </c>
      <c r="H85" s="22">
        <v>410427</v>
      </c>
      <c r="I85" s="22">
        <f t="shared" si="2"/>
        <v>79366733</v>
      </c>
      <c r="J85" s="22">
        <v>0</v>
      </c>
      <c r="K85" s="22">
        <v>24035</v>
      </c>
      <c r="L85" s="22">
        <f t="shared" si="3"/>
        <v>79390768</v>
      </c>
      <c r="M85" s="22">
        <v>72425582</v>
      </c>
      <c r="N85" s="22">
        <v>343893</v>
      </c>
      <c r="O85" s="22">
        <v>5338616</v>
      </c>
      <c r="P85" s="22">
        <v>0</v>
      </c>
      <c r="Q85" s="11">
        <v>78</v>
      </c>
    </row>
    <row r="86" spans="1:17" x14ac:dyDescent="0.2">
      <c r="A86" s="11">
        <v>79</v>
      </c>
      <c r="B86" s="22">
        <v>81422</v>
      </c>
      <c r="C86" s="212"/>
      <c r="D86" s="11" t="s">
        <v>177</v>
      </c>
      <c r="E86" s="22">
        <v>134325780</v>
      </c>
      <c r="F86" s="26">
        <v>96649380</v>
      </c>
      <c r="G86" s="22">
        <v>14522942</v>
      </c>
      <c r="H86" s="22">
        <v>1815528</v>
      </c>
      <c r="I86" s="22">
        <f t="shared" si="2"/>
        <v>247313630</v>
      </c>
      <c r="J86" s="22">
        <v>0</v>
      </c>
      <c r="K86" s="22">
        <v>0</v>
      </c>
      <c r="L86" s="22">
        <f t="shared" si="3"/>
        <v>247313630</v>
      </c>
      <c r="M86" s="22">
        <v>241806438</v>
      </c>
      <c r="N86" s="22">
        <v>10583421</v>
      </c>
      <c r="O86" s="22">
        <v>11675214</v>
      </c>
      <c r="P86" s="22">
        <v>0</v>
      </c>
      <c r="Q86" s="11">
        <v>79</v>
      </c>
    </row>
    <row r="87" spans="1:17" x14ac:dyDescent="0.2">
      <c r="A87" s="11">
        <v>80</v>
      </c>
      <c r="B87" s="22">
        <v>27057</v>
      </c>
      <c r="C87" s="23"/>
      <c r="D87" s="11" t="s">
        <v>178</v>
      </c>
      <c r="E87" s="22">
        <v>28997963</v>
      </c>
      <c r="F87" s="26">
        <v>43260662</v>
      </c>
      <c r="G87" s="22">
        <v>9395965</v>
      </c>
      <c r="H87" s="26">
        <v>139907</v>
      </c>
      <c r="I87" s="22">
        <f t="shared" si="2"/>
        <v>81794497</v>
      </c>
      <c r="J87" s="22">
        <v>130692</v>
      </c>
      <c r="K87" s="22">
        <v>0</v>
      </c>
      <c r="L87" s="22">
        <f t="shared" si="3"/>
        <v>81925189</v>
      </c>
      <c r="M87" s="22">
        <v>74651019</v>
      </c>
      <c r="N87" s="22">
        <v>283529</v>
      </c>
      <c r="O87" s="22">
        <v>2186031</v>
      </c>
      <c r="P87" s="22">
        <v>0</v>
      </c>
      <c r="Q87" s="11">
        <v>80</v>
      </c>
    </row>
    <row r="88" spans="1:17" x14ac:dyDescent="0.2">
      <c r="A88" s="11">
        <v>81</v>
      </c>
      <c r="B88" s="22">
        <v>22121</v>
      </c>
      <c r="C88" s="212"/>
      <c r="D88" s="11" t="s">
        <v>179</v>
      </c>
      <c r="E88" s="22">
        <v>22066464</v>
      </c>
      <c r="F88" s="26">
        <v>39300857</v>
      </c>
      <c r="G88" s="22">
        <v>7141966</v>
      </c>
      <c r="H88" s="22">
        <v>2176808</v>
      </c>
      <c r="I88" s="22">
        <f t="shared" si="2"/>
        <v>70686095</v>
      </c>
      <c r="J88" s="22">
        <v>0</v>
      </c>
      <c r="K88" s="22">
        <v>0</v>
      </c>
      <c r="L88" s="22">
        <f t="shared" si="3"/>
        <v>70686095</v>
      </c>
      <c r="M88" s="22">
        <v>73783584</v>
      </c>
      <c r="N88" s="22">
        <v>2042118</v>
      </c>
      <c r="O88" s="22">
        <v>779387</v>
      </c>
      <c r="P88" s="22">
        <v>0</v>
      </c>
      <c r="Q88" s="11">
        <v>81</v>
      </c>
    </row>
    <row r="89" spans="1:17" x14ac:dyDescent="0.2">
      <c r="A89" s="11">
        <v>82</v>
      </c>
      <c r="B89" s="22">
        <v>42940</v>
      </c>
      <c r="C89" s="212"/>
      <c r="D89" s="11" t="s">
        <v>180</v>
      </c>
      <c r="E89" s="22">
        <v>65383482</v>
      </c>
      <c r="F89" s="26">
        <v>53181182</v>
      </c>
      <c r="G89" s="22">
        <v>6899939</v>
      </c>
      <c r="H89" s="22">
        <v>270255</v>
      </c>
      <c r="I89" s="22">
        <f t="shared" si="2"/>
        <v>125734858</v>
      </c>
      <c r="J89" s="22">
        <v>98823</v>
      </c>
      <c r="K89" s="22">
        <v>75669</v>
      </c>
      <c r="L89" s="22">
        <f t="shared" si="3"/>
        <v>125909350</v>
      </c>
      <c r="M89" s="22">
        <v>121326644</v>
      </c>
      <c r="N89" s="22">
        <v>0</v>
      </c>
      <c r="O89" s="22">
        <v>5519103</v>
      </c>
      <c r="P89" s="22">
        <v>0</v>
      </c>
      <c r="Q89" s="11">
        <v>82</v>
      </c>
    </row>
    <row r="90" spans="1:17" x14ac:dyDescent="0.2">
      <c r="A90" s="11">
        <v>83</v>
      </c>
      <c r="B90" s="22">
        <v>30475</v>
      </c>
      <c r="C90" s="212"/>
      <c r="D90" s="11" t="s">
        <v>181</v>
      </c>
      <c r="E90" s="22">
        <v>40613298</v>
      </c>
      <c r="F90" s="26">
        <v>46950131</v>
      </c>
      <c r="G90" s="22">
        <v>8860114</v>
      </c>
      <c r="H90" s="22">
        <v>213296</v>
      </c>
      <c r="I90" s="22">
        <f t="shared" si="2"/>
        <v>96636839</v>
      </c>
      <c r="J90" s="22">
        <v>0</v>
      </c>
      <c r="K90" s="22">
        <v>204031</v>
      </c>
      <c r="L90" s="22">
        <f t="shared" si="3"/>
        <v>96840870</v>
      </c>
      <c r="M90" s="22">
        <v>91575312</v>
      </c>
      <c r="N90" s="22">
        <v>0</v>
      </c>
      <c r="O90" s="22">
        <v>3621955</v>
      </c>
      <c r="P90" s="22">
        <v>0</v>
      </c>
      <c r="Q90" s="11">
        <v>83</v>
      </c>
    </row>
    <row r="91" spans="1:17" x14ac:dyDescent="0.2">
      <c r="A91" s="11">
        <v>84</v>
      </c>
      <c r="B91" s="22">
        <v>17851</v>
      </c>
      <c r="C91" s="212"/>
      <c r="D91" s="11" t="s">
        <v>182</v>
      </c>
      <c r="E91" s="22">
        <v>31168275</v>
      </c>
      <c r="F91" s="26">
        <v>29484858</v>
      </c>
      <c r="G91" s="22">
        <v>4403918</v>
      </c>
      <c r="H91" s="22">
        <v>0</v>
      </c>
      <c r="I91" s="22">
        <f t="shared" si="2"/>
        <v>65057051</v>
      </c>
      <c r="J91" s="22">
        <v>441457</v>
      </c>
      <c r="K91" s="22">
        <v>0</v>
      </c>
      <c r="L91" s="22">
        <f t="shared" si="3"/>
        <v>65498508</v>
      </c>
      <c r="M91" s="22">
        <v>57072194</v>
      </c>
      <c r="N91" s="22">
        <v>1237439</v>
      </c>
      <c r="O91" s="22">
        <v>2814331</v>
      </c>
      <c r="P91" s="22">
        <v>2460947</v>
      </c>
      <c r="Q91" s="11">
        <v>84</v>
      </c>
    </row>
    <row r="92" spans="1:17" x14ac:dyDescent="0.2">
      <c r="A92" s="11">
        <v>85</v>
      </c>
      <c r="B92" s="22">
        <v>133441</v>
      </c>
      <c r="C92" s="212"/>
      <c r="D92" s="11" t="s">
        <v>183</v>
      </c>
      <c r="E92" s="22">
        <v>267868923</v>
      </c>
      <c r="F92" s="26">
        <v>190076925</v>
      </c>
      <c r="G92" s="22">
        <v>21916400</v>
      </c>
      <c r="H92" s="22">
        <v>2054305</v>
      </c>
      <c r="I92" s="22">
        <f t="shared" si="2"/>
        <v>481916553</v>
      </c>
      <c r="J92" s="22">
        <v>0</v>
      </c>
      <c r="K92" s="22">
        <v>23826145</v>
      </c>
      <c r="L92" s="22">
        <f t="shared" si="3"/>
        <v>505742698</v>
      </c>
      <c r="M92" s="22">
        <v>438738652</v>
      </c>
      <c r="N92" s="22">
        <v>20591964</v>
      </c>
      <c r="O92" s="22">
        <v>38765462</v>
      </c>
      <c r="P92" s="22">
        <v>0</v>
      </c>
      <c r="Q92" s="11">
        <v>85</v>
      </c>
    </row>
    <row r="93" spans="1:17" x14ac:dyDescent="0.2">
      <c r="A93" s="11">
        <v>86</v>
      </c>
      <c r="B93" s="22">
        <v>149110</v>
      </c>
      <c r="C93" s="212"/>
      <c r="D93" s="11" t="s">
        <v>184</v>
      </c>
      <c r="E93" s="22">
        <v>306228382</v>
      </c>
      <c r="F93" s="26">
        <v>208186425</v>
      </c>
      <c r="G93" s="22">
        <v>18072250</v>
      </c>
      <c r="H93" s="22">
        <v>6789049</v>
      </c>
      <c r="I93" s="22">
        <f t="shared" si="2"/>
        <v>539276106</v>
      </c>
      <c r="J93" s="22">
        <v>2194073</v>
      </c>
      <c r="K93" s="22">
        <v>1321051</v>
      </c>
      <c r="L93" s="22">
        <f t="shared" si="3"/>
        <v>542791230</v>
      </c>
      <c r="M93" s="22">
        <v>447680900</v>
      </c>
      <c r="N93" s="22">
        <v>6116415</v>
      </c>
      <c r="O93" s="22">
        <v>0</v>
      </c>
      <c r="P93" s="22">
        <v>0</v>
      </c>
      <c r="Q93" s="11">
        <v>86</v>
      </c>
    </row>
    <row r="94" spans="1:17" x14ac:dyDescent="0.2">
      <c r="A94" s="11">
        <v>87</v>
      </c>
      <c r="B94" s="22">
        <v>6584</v>
      </c>
      <c r="C94" s="212"/>
      <c r="D94" s="11" t="s">
        <v>185</v>
      </c>
      <c r="E94" s="22">
        <v>24607506</v>
      </c>
      <c r="F94" s="26">
        <v>5858265</v>
      </c>
      <c r="G94" s="22">
        <v>2059831</v>
      </c>
      <c r="H94" s="22">
        <v>70580</v>
      </c>
      <c r="I94" s="22">
        <f t="shared" si="2"/>
        <v>32596182</v>
      </c>
      <c r="J94" s="22">
        <v>0</v>
      </c>
      <c r="K94" s="22">
        <v>0</v>
      </c>
      <c r="L94" s="22">
        <f t="shared" si="3"/>
        <v>32596182</v>
      </c>
      <c r="M94" s="22">
        <v>29005256</v>
      </c>
      <c r="N94" s="22">
        <v>1619771</v>
      </c>
      <c r="O94" s="22">
        <v>0</v>
      </c>
      <c r="P94" s="22">
        <v>83190</v>
      </c>
      <c r="Q94" s="11">
        <v>87</v>
      </c>
    </row>
    <row r="95" spans="1:17" x14ac:dyDescent="0.2">
      <c r="A95" s="11">
        <v>88</v>
      </c>
      <c r="B95" s="22">
        <v>11473</v>
      </c>
      <c r="C95" s="212"/>
      <c r="D95" s="11" t="s">
        <v>186</v>
      </c>
      <c r="E95" s="22">
        <v>21753422</v>
      </c>
      <c r="F95" s="26">
        <v>13995934</v>
      </c>
      <c r="G95" s="22">
        <v>3600918</v>
      </c>
      <c r="H95" s="22">
        <v>72569</v>
      </c>
      <c r="I95" s="22">
        <f t="shared" si="2"/>
        <v>39422843</v>
      </c>
      <c r="J95" s="22">
        <v>256497</v>
      </c>
      <c r="K95" s="22">
        <v>0</v>
      </c>
      <c r="L95" s="22">
        <f t="shared" si="3"/>
        <v>39679340</v>
      </c>
      <c r="M95" s="22">
        <v>33827707</v>
      </c>
      <c r="N95" s="22">
        <v>574080</v>
      </c>
      <c r="O95" s="22">
        <v>0</v>
      </c>
      <c r="P95" s="22">
        <v>0</v>
      </c>
      <c r="Q95" s="11">
        <v>88</v>
      </c>
    </row>
    <row r="96" spans="1:17" x14ac:dyDescent="0.2">
      <c r="A96" s="11">
        <v>89</v>
      </c>
      <c r="B96" s="22">
        <v>41973</v>
      </c>
      <c r="C96" s="212"/>
      <c r="D96" s="11" t="s">
        <v>187</v>
      </c>
      <c r="E96" s="22">
        <v>47115215</v>
      </c>
      <c r="F96" s="26">
        <v>58413496</v>
      </c>
      <c r="G96" s="22">
        <v>11069667</v>
      </c>
      <c r="H96" s="22">
        <v>164635</v>
      </c>
      <c r="I96" s="22">
        <f t="shared" si="2"/>
        <v>116763013</v>
      </c>
      <c r="J96" s="22">
        <v>0</v>
      </c>
      <c r="K96" s="22">
        <v>0</v>
      </c>
      <c r="L96" s="22">
        <f t="shared" si="3"/>
        <v>116763013</v>
      </c>
      <c r="M96" s="22">
        <v>108200903</v>
      </c>
      <c r="N96" s="22">
        <v>0</v>
      </c>
      <c r="O96" s="22">
        <v>3649331</v>
      </c>
      <c r="P96" s="22">
        <v>1230535</v>
      </c>
      <c r="Q96" s="11">
        <v>89</v>
      </c>
    </row>
    <row r="97" spans="1:17" x14ac:dyDescent="0.2">
      <c r="A97" s="11">
        <v>90</v>
      </c>
      <c r="B97" s="22">
        <v>39630</v>
      </c>
      <c r="C97" s="23"/>
      <c r="D97" s="11" t="s">
        <v>188</v>
      </c>
      <c r="E97" s="22">
        <v>70118353</v>
      </c>
      <c r="F97" s="26">
        <v>44590686</v>
      </c>
      <c r="G97" s="22">
        <v>6839092</v>
      </c>
      <c r="H97" s="26">
        <v>393771</v>
      </c>
      <c r="I97" s="22">
        <f t="shared" si="2"/>
        <v>121941902</v>
      </c>
      <c r="J97" s="22">
        <v>0</v>
      </c>
      <c r="K97" s="22">
        <v>0</v>
      </c>
      <c r="L97" s="22">
        <f t="shared" si="3"/>
        <v>121941902</v>
      </c>
      <c r="M97" s="22">
        <v>106602290</v>
      </c>
      <c r="N97" s="22">
        <v>0</v>
      </c>
      <c r="O97" s="22">
        <v>0</v>
      </c>
      <c r="P97" s="22">
        <v>0</v>
      </c>
      <c r="Q97" s="11">
        <v>90</v>
      </c>
    </row>
    <row r="98" spans="1:17" x14ac:dyDescent="0.2">
      <c r="A98" s="11">
        <v>91</v>
      </c>
      <c r="B98" s="22">
        <v>53992</v>
      </c>
      <c r="C98" s="212"/>
      <c r="D98" s="11" t="s">
        <v>189</v>
      </c>
      <c r="E98" s="22">
        <v>70856099</v>
      </c>
      <c r="F98" s="26">
        <v>61015876</v>
      </c>
      <c r="G98" s="22">
        <v>11028225</v>
      </c>
      <c r="H98" s="22">
        <v>65947</v>
      </c>
      <c r="I98" s="22">
        <f t="shared" si="2"/>
        <v>142966147</v>
      </c>
      <c r="J98" s="22">
        <v>0</v>
      </c>
      <c r="K98" s="22">
        <v>0</v>
      </c>
      <c r="L98" s="22">
        <f t="shared" si="3"/>
        <v>142966147</v>
      </c>
      <c r="M98" s="22">
        <v>134456595</v>
      </c>
      <c r="N98" s="22">
        <v>425411</v>
      </c>
      <c r="O98" s="22">
        <v>3271046</v>
      </c>
      <c r="P98" s="22">
        <v>0</v>
      </c>
      <c r="Q98" s="11">
        <v>91</v>
      </c>
    </row>
    <row r="99" spans="1:17" x14ac:dyDescent="0.2">
      <c r="A99" s="11">
        <v>92</v>
      </c>
      <c r="B99" s="22">
        <v>17911</v>
      </c>
      <c r="C99" s="212"/>
      <c r="D99" s="11" t="s">
        <v>190</v>
      </c>
      <c r="E99" s="22">
        <v>27062776</v>
      </c>
      <c r="F99" s="26">
        <v>19987719</v>
      </c>
      <c r="G99" s="22">
        <v>3876025</v>
      </c>
      <c r="H99" s="22">
        <v>1523</v>
      </c>
      <c r="I99" s="22">
        <f t="shared" si="2"/>
        <v>50928043</v>
      </c>
      <c r="J99" s="22">
        <v>0</v>
      </c>
      <c r="K99" s="22">
        <v>0</v>
      </c>
      <c r="L99" s="22">
        <f t="shared" si="3"/>
        <v>50928043</v>
      </c>
      <c r="M99" s="22">
        <v>47060610</v>
      </c>
      <c r="N99" s="22">
        <v>4159502</v>
      </c>
      <c r="O99" s="22">
        <v>0</v>
      </c>
      <c r="P99" s="22">
        <v>0</v>
      </c>
      <c r="Q99" s="11">
        <v>92</v>
      </c>
    </row>
    <row r="100" spans="1:17" x14ac:dyDescent="0.2">
      <c r="A100" s="11">
        <v>93</v>
      </c>
      <c r="B100" s="22">
        <v>0</v>
      </c>
      <c r="C100" s="23" t="s">
        <v>79</v>
      </c>
      <c r="D100" s="11" t="s">
        <v>191</v>
      </c>
      <c r="E100" s="22">
        <v>0</v>
      </c>
      <c r="F100" s="26">
        <v>0</v>
      </c>
      <c r="G100" s="22">
        <v>0</v>
      </c>
      <c r="H100" s="22">
        <v>0</v>
      </c>
      <c r="I100" s="22">
        <f t="shared" si="2"/>
        <v>0</v>
      </c>
      <c r="J100" s="22">
        <v>0</v>
      </c>
      <c r="K100" s="22">
        <v>0</v>
      </c>
      <c r="L100" s="22">
        <f t="shared" si="3"/>
        <v>0</v>
      </c>
      <c r="M100" s="22">
        <v>0</v>
      </c>
      <c r="N100" s="22">
        <v>0</v>
      </c>
      <c r="O100" s="22">
        <v>0</v>
      </c>
      <c r="P100" s="22">
        <v>0</v>
      </c>
      <c r="Q100" s="11">
        <v>93</v>
      </c>
    </row>
    <row r="101" spans="1:17" x14ac:dyDescent="0.2">
      <c r="A101" s="11">
        <v>94</v>
      </c>
      <c r="B101" s="22">
        <v>28650</v>
      </c>
      <c r="C101" s="212"/>
      <c r="D101" s="11" t="s">
        <v>192</v>
      </c>
      <c r="E101" s="22">
        <v>45706765</v>
      </c>
      <c r="F101" s="26">
        <v>39605770</v>
      </c>
      <c r="G101" s="22">
        <v>6517667</v>
      </c>
      <c r="H101" s="22">
        <v>189393</v>
      </c>
      <c r="I101" s="22">
        <f t="shared" si="2"/>
        <v>92019595</v>
      </c>
      <c r="J101" s="22">
        <v>240152</v>
      </c>
      <c r="K101" s="22">
        <v>1732751</v>
      </c>
      <c r="L101" s="22">
        <f t="shared" si="3"/>
        <v>93992498</v>
      </c>
      <c r="M101" s="22">
        <v>81341714</v>
      </c>
      <c r="N101" s="22">
        <v>7801358</v>
      </c>
      <c r="O101" s="22">
        <v>4123782</v>
      </c>
      <c r="P101" s="22">
        <v>1358230</v>
      </c>
      <c r="Q101" s="11">
        <v>94</v>
      </c>
    </row>
    <row r="102" spans="1:17" x14ac:dyDescent="0.2">
      <c r="A102" s="24">
        <v>95</v>
      </c>
      <c r="B102" s="22">
        <v>68725</v>
      </c>
      <c r="C102" s="212"/>
      <c r="D102" s="11" t="s">
        <v>193</v>
      </c>
      <c r="E102" s="25">
        <v>145153878</v>
      </c>
      <c r="F102" s="25">
        <v>91440015</v>
      </c>
      <c r="G102" s="25">
        <v>10951979</v>
      </c>
      <c r="H102" s="25">
        <v>13514612</v>
      </c>
      <c r="I102" s="25">
        <f t="shared" si="2"/>
        <v>261060484</v>
      </c>
      <c r="J102" s="25">
        <v>286083</v>
      </c>
      <c r="K102" s="25">
        <v>0</v>
      </c>
      <c r="L102" s="25">
        <f t="shared" si="3"/>
        <v>261346567</v>
      </c>
      <c r="M102" s="25">
        <v>240872082</v>
      </c>
      <c r="N102" s="25">
        <v>13833527</v>
      </c>
      <c r="O102" s="25">
        <v>10991415</v>
      </c>
      <c r="P102" s="25">
        <v>0</v>
      </c>
      <c r="Q102" s="24">
        <v>95</v>
      </c>
    </row>
    <row r="103" spans="1:17" x14ac:dyDescent="0.2">
      <c r="A103" s="24">
        <f>A102</f>
        <v>95</v>
      </c>
      <c r="B103" s="25">
        <f>SUM(B8:B102)</f>
        <v>5852203</v>
      </c>
      <c r="C103" s="213"/>
      <c r="D103" s="17" t="s">
        <v>102</v>
      </c>
      <c r="E103" s="27">
        <f t="shared" ref="E103:P103" si="4">SUM(E8:E102)</f>
        <v>15189229005</v>
      </c>
      <c r="F103" s="27">
        <f t="shared" si="4"/>
        <v>6999548809</v>
      </c>
      <c r="G103" s="27">
        <f t="shared" si="4"/>
        <v>1026041788</v>
      </c>
      <c r="H103" s="27">
        <f t="shared" si="4"/>
        <v>266937863</v>
      </c>
      <c r="I103" s="27">
        <f t="shared" si="4"/>
        <v>23481757465</v>
      </c>
      <c r="J103" s="27">
        <f t="shared" si="4"/>
        <v>323830822</v>
      </c>
      <c r="K103" s="27">
        <f t="shared" si="4"/>
        <v>143589341</v>
      </c>
      <c r="L103" s="27">
        <f t="shared" si="4"/>
        <v>23949177628</v>
      </c>
      <c r="M103" s="27">
        <f t="shared" si="4"/>
        <v>20676505374</v>
      </c>
      <c r="N103" s="27">
        <f t="shared" si="4"/>
        <v>996109318</v>
      </c>
      <c r="O103" s="27">
        <f t="shared" si="4"/>
        <v>1338125885</v>
      </c>
      <c r="P103" s="27">
        <f t="shared" si="4"/>
        <v>124157711</v>
      </c>
      <c r="Q103" s="24">
        <f>Q102</f>
        <v>95</v>
      </c>
    </row>
    <row r="104" spans="1:17" ht="8.1" customHeight="1" x14ac:dyDescent="0.2">
      <c r="A104" s="11"/>
      <c r="B104" s="11"/>
      <c r="C104" s="210"/>
      <c r="D104" s="11"/>
      <c r="E104" s="11"/>
      <c r="F104" s="11"/>
      <c r="G104" s="11"/>
      <c r="H104" s="11"/>
      <c r="I104" s="11"/>
      <c r="J104" s="11"/>
      <c r="K104" s="11"/>
      <c r="L104" s="11"/>
      <c r="M104" s="11"/>
      <c r="N104" s="11"/>
      <c r="O104" s="11"/>
      <c r="P104" s="11"/>
      <c r="Q104" s="11"/>
    </row>
    <row r="105" spans="1:17" ht="12.75" customHeight="1" x14ac:dyDescent="0.2">
      <c r="A105" s="11"/>
      <c r="B105" s="11"/>
      <c r="C105" s="210"/>
      <c r="D105" s="191" t="s">
        <v>507</v>
      </c>
      <c r="E105" s="11"/>
      <c r="F105" s="11"/>
      <c r="G105" s="11"/>
      <c r="H105" s="11"/>
      <c r="I105" s="11"/>
      <c r="J105" s="11"/>
      <c r="K105" s="11"/>
      <c r="L105" s="11"/>
      <c r="M105" s="11"/>
      <c r="N105" s="11"/>
      <c r="O105" s="11"/>
      <c r="P105" s="11"/>
      <c r="Q105" s="11"/>
    </row>
    <row r="106" spans="1:17" x14ac:dyDescent="0.2">
      <c r="A106" s="11"/>
      <c r="B106" s="11"/>
      <c r="C106" s="210"/>
      <c r="D106" s="11"/>
      <c r="E106" s="11"/>
      <c r="F106" s="11"/>
      <c r="G106" s="11"/>
      <c r="H106" s="11"/>
      <c r="I106" s="11"/>
      <c r="J106" s="11"/>
      <c r="K106" s="11"/>
      <c r="L106" s="11"/>
      <c r="M106" s="11"/>
      <c r="N106" s="11"/>
      <c r="O106" s="11"/>
      <c r="P106" s="11"/>
      <c r="Q106" s="11"/>
    </row>
  </sheetData>
  <printOptions gridLines="1"/>
  <pageMargins left="0.22" right="0.17" top="0.67" bottom="1.25" header="0.5" footer="0.17"/>
  <pageSetup paperSize="5" scale="85" fitToHeight="0" orientation="landscape" r:id="rId1"/>
  <headerFooter alignWithMargins="0">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zoomScaleNormal="100" workbookViewId="0">
      <selection activeCell="A2" sqref="A2"/>
    </sheetView>
  </sheetViews>
  <sheetFormatPr defaultRowHeight="12.75" x14ac:dyDescent="0.2"/>
  <cols>
    <col min="1" max="1" width="3.7109375" style="10" bestFit="1" customWidth="1"/>
    <col min="2" max="2" width="9.28515625" style="10" customWidth="1"/>
    <col min="3" max="3" width="1" style="10" customWidth="1"/>
    <col min="4" max="4" width="13" style="10" bestFit="1" customWidth="1"/>
    <col min="5" max="5" width="13.140625" style="10" bestFit="1" customWidth="1"/>
    <col min="6" max="6" width="13.28515625" style="10" customWidth="1"/>
    <col min="7" max="7" width="12.140625" style="10" customWidth="1"/>
    <col min="8" max="8" width="13.140625" style="10" customWidth="1"/>
    <col min="9" max="9" width="13.140625" style="10" bestFit="1" customWidth="1"/>
    <col min="10" max="10" width="11" style="10" bestFit="1" customWidth="1"/>
    <col min="11" max="11" width="12.140625" style="10" bestFit="1" customWidth="1"/>
    <col min="12" max="12" width="13.140625" style="10" bestFit="1" customWidth="1"/>
    <col min="13" max="13" width="17.5703125" style="10" bestFit="1" customWidth="1"/>
    <col min="14" max="14" width="13.85546875" style="10" customWidth="1"/>
    <col min="15" max="15" width="12.140625" style="10" bestFit="1" customWidth="1"/>
    <col min="16" max="16" width="11" style="10" bestFit="1" customWidth="1"/>
    <col min="17" max="17" width="5" style="10" customWidth="1"/>
    <col min="18" max="256" width="9.140625" style="10"/>
    <col min="257" max="257" width="3.7109375" style="10" bestFit="1" customWidth="1"/>
    <col min="258" max="258" width="9.28515625" style="10" customWidth="1"/>
    <col min="259" max="259" width="1" style="10" customWidth="1"/>
    <col min="260" max="260" width="13" style="10" bestFit="1" customWidth="1"/>
    <col min="261" max="261" width="13.140625" style="10" bestFit="1" customWidth="1"/>
    <col min="262" max="262" width="13.28515625" style="10" customWidth="1"/>
    <col min="263" max="263" width="12.140625" style="10" customWidth="1"/>
    <col min="264" max="264" width="13.140625" style="10" customWidth="1"/>
    <col min="265" max="265" width="13.140625" style="10" bestFit="1" customWidth="1"/>
    <col min="266" max="266" width="11" style="10" bestFit="1" customWidth="1"/>
    <col min="267" max="267" width="12.140625" style="10" bestFit="1" customWidth="1"/>
    <col min="268" max="268" width="13.140625" style="10" bestFit="1" customWidth="1"/>
    <col min="269" max="269" width="17.5703125" style="10" bestFit="1" customWidth="1"/>
    <col min="270" max="270" width="13.85546875" style="10" customWidth="1"/>
    <col min="271" max="271" width="12.140625" style="10" bestFit="1" customWidth="1"/>
    <col min="272" max="272" width="11" style="10" bestFit="1" customWidth="1"/>
    <col min="273" max="273" width="5" style="10" customWidth="1"/>
    <col min="274" max="512" width="9.140625" style="10"/>
    <col min="513" max="513" width="3.7109375" style="10" bestFit="1" customWidth="1"/>
    <col min="514" max="514" width="9.28515625" style="10" customWidth="1"/>
    <col min="515" max="515" width="1" style="10" customWidth="1"/>
    <col min="516" max="516" width="13" style="10" bestFit="1" customWidth="1"/>
    <col min="517" max="517" width="13.140625" style="10" bestFit="1" customWidth="1"/>
    <col min="518" max="518" width="13.28515625" style="10" customWidth="1"/>
    <col min="519" max="519" width="12.140625" style="10" customWidth="1"/>
    <col min="520" max="520" width="13.140625" style="10" customWidth="1"/>
    <col min="521" max="521" width="13.140625" style="10" bestFit="1" customWidth="1"/>
    <col min="522" max="522" width="11" style="10" bestFit="1" customWidth="1"/>
    <col min="523" max="523" width="12.140625" style="10" bestFit="1" customWidth="1"/>
    <col min="524" max="524" width="13.140625" style="10" bestFit="1" customWidth="1"/>
    <col min="525" max="525" width="17.5703125" style="10" bestFit="1" customWidth="1"/>
    <col min="526" max="526" width="13.85546875" style="10" customWidth="1"/>
    <col min="527" max="527" width="12.140625" style="10" bestFit="1" customWidth="1"/>
    <col min="528" max="528" width="11" style="10" bestFit="1" customWidth="1"/>
    <col min="529" max="529" width="5" style="10" customWidth="1"/>
    <col min="530" max="768" width="9.140625" style="10"/>
    <col min="769" max="769" width="3.7109375" style="10" bestFit="1" customWidth="1"/>
    <col min="770" max="770" width="9.28515625" style="10" customWidth="1"/>
    <col min="771" max="771" width="1" style="10" customWidth="1"/>
    <col min="772" max="772" width="13" style="10" bestFit="1" customWidth="1"/>
    <col min="773" max="773" width="13.140625" style="10" bestFit="1" customWidth="1"/>
    <col min="774" max="774" width="13.28515625" style="10" customWidth="1"/>
    <col min="775" max="775" width="12.140625" style="10" customWidth="1"/>
    <col min="776" max="776" width="13.140625" style="10" customWidth="1"/>
    <col min="777" max="777" width="13.140625" style="10" bestFit="1" customWidth="1"/>
    <col min="778" max="778" width="11" style="10" bestFit="1" customWidth="1"/>
    <col min="779" max="779" width="12.140625" style="10" bestFit="1" customWidth="1"/>
    <col min="780" max="780" width="13.140625" style="10" bestFit="1" customWidth="1"/>
    <col min="781" max="781" width="17.5703125" style="10" bestFit="1" customWidth="1"/>
    <col min="782" max="782" width="13.85546875" style="10" customWidth="1"/>
    <col min="783" max="783" width="12.140625" style="10" bestFit="1" customWidth="1"/>
    <col min="784" max="784" width="11" style="10" bestFit="1" customWidth="1"/>
    <col min="785" max="785" width="5" style="10" customWidth="1"/>
    <col min="786" max="1024" width="9.140625" style="10"/>
    <col min="1025" max="1025" width="3.7109375" style="10" bestFit="1" customWidth="1"/>
    <col min="1026" max="1026" width="9.28515625" style="10" customWidth="1"/>
    <col min="1027" max="1027" width="1" style="10" customWidth="1"/>
    <col min="1028" max="1028" width="13" style="10" bestFit="1" customWidth="1"/>
    <col min="1029" max="1029" width="13.140625" style="10" bestFit="1" customWidth="1"/>
    <col min="1030" max="1030" width="13.28515625" style="10" customWidth="1"/>
    <col min="1031" max="1031" width="12.140625" style="10" customWidth="1"/>
    <col min="1032" max="1032" width="13.140625" style="10" customWidth="1"/>
    <col min="1033" max="1033" width="13.140625" style="10" bestFit="1" customWidth="1"/>
    <col min="1034" max="1034" width="11" style="10" bestFit="1" customWidth="1"/>
    <col min="1035" max="1035" width="12.140625" style="10" bestFit="1" customWidth="1"/>
    <col min="1036" max="1036" width="13.140625" style="10" bestFit="1" customWidth="1"/>
    <col min="1037" max="1037" width="17.5703125" style="10" bestFit="1" customWidth="1"/>
    <col min="1038" max="1038" width="13.85546875" style="10" customWidth="1"/>
    <col min="1039" max="1039" width="12.140625" style="10" bestFit="1" customWidth="1"/>
    <col min="1040" max="1040" width="11" style="10" bestFit="1" customWidth="1"/>
    <col min="1041" max="1041" width="5" style="10" customWidth="1"/>
    <col min="1042" max="1280" width="9.140625" style="10"/>
    <col min="1281" max="1281" width="3.7109375" style="10" bestFit="1" customWidth="1"/>
    <col min="1282" max="1282" width="9.28515625" style="10" customWidth="1"/>
    <col min="1283" max="1283" width="1" style="10" customWidth="1"/>
    <col min="1284" max="1284" width="13" style="10" bestFit="1" customWidth="1"/>
    <col min="1285" max="1285" width="13.140625" style="10" bestFit="1" customWidth="1"/>
    <col min="1286" max="1286" width="13.28515625" style="10" customWidth="1"/>
    <col min="1287" max="1287" width="12.140625" style="10" customWidth="1"/>
    <col min="1288" max="1288" width="13.140625" style="10" customWidth="1"/>
    <col min="1289" max="1289" width="13.140625" style="10" bestFit="1" customWidth="1"/>
    <col min="1290" max="1290" width="11" style="10" bestFit="1" customWidth="1"/>
    <col min="1291" max="1291" width="12.140625" style="10" bestFit="1" customWidth="1"/>
    <col min="1292" max="1292" width="13.140625" style="10" bestFit="1" customWidth="1"/>
    <col min="1293" max="1293" width="17.5703125" style="10" bestFit="1" customWidth="1"/>
    <col min="1294" max="1294" width="13.85546875" style="10" customWidth="1"/>
    <col min="1295" max="1295" width="12.140625" style="10" bestFit="1" customWidth="1"/>
    <col min="1296" max="1296" width="11" style="10" bestFit="1" customWidth="1"/>
    <col min="1297" max="1297" width="5" style="10" customWidth="1"/>
    <col min="1298" max="1536" width="9.140625" style="10"/>
    <col min="1537" max="1537" width="3.7109375" style="10" bestFit="1" customWidth="1"/>
    <col min="1538" max="1538" width="9.28515625" style="10" customWidth="1"/>
    <col min="1539" max="1539" width="1" style="10" customWidth="1"/>
    <col min="1540" max="1540" width="13" style="10" bestFit="1" customWidth="1"/>
    <col min="1541" max="1541" width="13.140625" style="10" bestFit="1" customWidth="1"/>
    <col min="1542" max="1542" width="13.28515625" style="10" customWidth="1"/>
    <col min="1543" max="1543" width="12.140625" style="10" customWidth="1"/>
    <col min="1544" max="1544" width="13.140625" style="10" customWidth="1"/>
    <col min="1545" max="1545" width="13.140625" style="10" bestFit="1" customWidth="1"/>
    <col min="1546" max="1546" width="11" style="10" bestFit="1" customWidth="1"/>
    <col min="1547" max="1547" width="12.140625" style="10" bestFit="1" customWidth="1"/>
    <col min="1548" max="1548" width="13.140625" style="10" bestFit="1" customWidth="1"/>
    <col min="1549" max="1549" width="17.5703125" style="10" bestFit="1" customWidth="1"/>
    <col min="1550" max="1550" width="13.85546875" style="10" customWidth="1"/>
    <col min="1551" max="1551" width="12.140625" style="10" bestFit="1" customWidth="1"/>
    <col min="1552" max="1552" width="11" style="10" bestFit="1" customWidth="1"/>
    <col min="1553" max="1553" width="5" style="10" customWidth="1"/>
    <col min="1554" max="1792" width="9.140625" style="10"/>
    <col min="1793" max="1793" width="3.7109375" style="10" bestFit="1" customWidth="1"/>
    <col min="1794" max="1794" width="9.28515625" style="10" customWidth="1"/>
    <col min="1795" max="1795" width="1" style="10" customWidth="1"/>
    <col min="1796" max="1796" width="13" style="10" bestFit="1" customWidth="1"/>
    <col min="1797" max="1797" width="13.140625" style="10" bestFit="1" customWidth="1"/>
    <col min="1798" max="1798" width="13.28515625" style="10" customWidth="1"/>
    <col min="1799" max="1799" width="12.140625" style="10" customWidth="1"/>
    <col min="1800" max="1800" width="13.140625" style="10" customWidth="1"/>
    <col min="1801" max="1801" width="13.140625" style="10" bestFit="1" customWidth="1"/>
    <col min="1802" max="1802" width="11" style="10" bestFit="1" customWidth="1"/>
    <col min="1803" max="1803" width="12.140625" style="10" bestFit="1" customWidth="1"/>
    <col min="1804" max="1804" width="13.140625" style="10" bestFit="1" customWidth="1"/>
    <col min="1805" max="1805" width="17.5703125" style="10" bestFit="1" customWidth="1"/>
    <col min="1806" max="1806" width="13.85546875" style="10" customWidth="1"/>
    <col min="1807" max="1807" width="12.140625" style="10" bestFit="1" customWidth="1"/>
    <col min="1808" max="1808" width="11" style="10" bestFit="1" customWidth="1"/>
    <col min="1809" max="1809" width="5" style="10" customWidth="1"/>
    <col min="1810" max="2048" width="9.140625" style="10"/>
    <col min="2049" max="2049" width="3.7109375" style="10" bestFit="1" customWidth="1"/>
    <col min="2050" max="2050" width="9.28515625" style="10" customWidth="1"/>
    <col min="2051" max="2051" width="1" style="10" customWidth="1"/>
    <col min="2052" max="2052" width="13" style="10" bestFit="1" customWidth="1"/>
    <col min="2053" max="2053" width="13.140625" style="10" bestFit="1" customWidth="1"/>
    <col min="2054" max="2054" width="13.28515625" style="10" customWidth="1"/>
    <col min="2055" max="2055" width="12.140625" style="10" customWidth="1"/>
    <col min="2056" max="2056" width="13.140625" style="10" customWidth="1"/>
    <col min="2057" max="2057" width="13.140625" style="10" bestFit="1" customWidth="1"/>
    <col min="2058" max="2058" width="11" style="10" bestFit="1" customWidth="1"/>
    <col min="2059" max="2059" width="12.140625" style="10" bestFit="1" customWidth="1"/>
    <col min="2060" max="2060" width="13.140625" style="10" bestFit="1" customWidth="1"/>
    <col min="2061" max="2061" width="17.5703125" style="10" bestFit="1" customWidth="1"/>
    <col min="2062" max="2062" width="13.85546875" style="10" customWidth="1"/>
    <col min="2063" max="2063" width="12.140625" style="10" bestFit="1" customWidth="1"/>
    <col min="2064" max="2064" width="11" style="10" bestFit="1" customWidth="1"/>
    <col min="2065" max="2065" width="5" style="10" customWidth="1"/>
    <col min="2066" max="2304" width="9.140625" style="10"/>
    <col min="2305" max="2305" width="3.7109375" style="10" bestFit="1" customWidth="1"/>
    <col min="2306" max="2306" width="9.28515625" style="10" customWidth="1"/>
    <col min="2307" max="2307" width="1" style="10" customWidth="1"/>
    <col min="2308" max="2308" width="13" style="10" bestFit="1" customWidth="1"/>
    <col min="2309" max="2309" width="13.140625" style="10" bestFit="1" customWidth="1"/>
    <col min="2310" max="2310" width="13.28515625" style="10" customWidth="1"/>
    <col min="2311" max="2311" width="12.140625" style="10" customWidth="1"/>
    <col min="2312" max="2312" width="13.140625" style="10" customWidth="1"/>
    <col min="2313" max="2313" width="13.140625" style="10" bestFit="1" customWidth="1"/>
    <col min="2314" max="2314" width="11" style="10" bestFit="1" customWidth="1"/>
    <col min="2315" max="2315" width="12.140625" style="10" bestFit="1" customWidth="1"/>
    <col min="2316" max="2316" width="13.140625" style="10" bestFit="1" customWidth="1"/>
    <col min="2317" max="2317" width="17.5703125" style="10" bestFit="1" customWidth="1"/>
    <col min="2318" max="2318" width="13.85546875" style="10" customWidth="1"/>
    <col min="2319" max="2319" width="12.140625" style="10" bestFit="1" customWidth="1"/>
    <col min="2320" max="2320" width="11" style="10" bestFit="1" customWidth="1"/>
    <col min="2321" max="2321" width="5" style="10" customWidth="1"/>
    <col min="2322" max="2560" width="9.140625" style="10"/>
    <col min="2561" max="2561" width="3.7109375" style="10" bestFit="1" customWidth="1"/>
    <col min="2562" max="2562" width="9.28515625" style="10" customWidth="1"/>
    <col min="2563" max="2563" width="1" style="10" customWidth="1"/>
    <col min="2564" max="2564" width="13" style="10" bestFit="1" customWidth="1"/>
    <col min="2565" max="2565" width="13.140625" style="10" bestFit="1" customWidth="1"/>
    <col min="2566" max="2566" width="13.28515625" style="10" customWidth="1"/>
    <col min="2567" max="2567" width="12.140625" style="10" customWidth="1"/>
    <col min="2568" max="2568" width="13.140625" style="10" customWidth="1"/>
    <col min="2569" max="2569" width="13.140625" style="10" bestFit="1" customWidth="1"/>
    <col min="2570" max="2570" width="11" style="10" bestFit="1" customWidth="1"/>
    <col min="2571" max="2571" width="12.140625" style="10" bestFit="1" customWidth="1"/>
    <col min="2572" max="2572" width="13.140625" style="10" bestFit="1" customWidth="1"/>
    <col min="2573" max="2573" width="17.5703125" style="10" bestFit="1" customWidth="1"/>
    <col min="2574" max="2574" width="13.85546875" style="10" customWidth="1"/>
    <col min="2575" max="2575" width="12.140625" style="10" bestFit="1" customWidth="1"/>
    <col min="2576" max="2576" width="11" style="10" bestFit="1" customWidth="1"/>
    <col min="2577" max="2577" width="5" style="10" customWidth="1"/>
    <col min="2578" max="2816" width="9.140625" style="10"/>
    <col min="2817" max="2817" width="3.7109375" style="10" bestFit="1" customWidth="1"/>
    <col min="2818" max="2818" width="9.28515625" style="10" customWidth="1"/>
    <col min="2819" max="2819" width="1" style="10" customWidth="1"/>
    <col min="2820" max="2820" width="13" style="10" bestFit="1" customWidth="1"/>
    <col min="2821" max="2821" width="13.140625" style="10" bestFit="1" customWidth="1"/>
    <col min="2822" max="2822" width="13.28515625" style="10" customWidth="1"/>
    <col min="2823" max="2823" width="12.140625" style="10" customWidth="1"/>
    <col min="2824" max="2824" width="13.140625" style="10" customWidth="1"/>
    <col min="2825" max="2825" width="13.140625" style="10" bestFit="1" customWidth="1"/>
    <col min="2826" max="2826" width="11" style="10" bestFit="1" customWidth="1"/>
    <col min="2827" max="2827" width="12.140625" style="10" bestFit="1" customWidth="1"/>
    <col min="2828" max="2828" width="13.140625" style="10" bestFit="1" customWidth="1"/>
    <col min="2829" max="2829" width="17.5703125" style="10" bestFit="1" customWidth="1"/>
    <col min="2830" max="2830" width="13.85546875" style="10" customWidth="1"/>
    <col min="2831" max="2831" width="12.140625" style="10" bestFit="1" customWidth="1"/>
    <col min="2832" max="2832" width="11" style="10" bestFit="1" customWidth="1"/>
    <col min="2833" max="2833" width="5" style="10" customWidth="1"/>
    <col min="2834" max="3072" width="9.140625" style="10"/>
    <col min="3073" max="3073" width="3.7109375" style="10" bestFit="1" customWidth="1"/>
    <col min="3074" max="3074" width="9.28515625" style="10" customWidth="1"/>
    <col min="3075" max="3075" width="1" style="10" customWidth="1"/>
    <col min="3076" max="3076" width="13" style="10" bestFit="1" customWidth="1"/>
    <col min="3077" max="3077" width="13.140625" style="10" bestFit="1" customWidth="1"/>
    <col min="3078" max="3078" width="13.28515625" style="10" customWidth="1"/>
    <col min="3079" max="3079" width="12.140625" style="10" customWidth="1"/>
    <col min="3080" max="3080" width="13.140625" style="10" customWidth="1"/>
    <col min="3081" max="3081" width="13.140625" style="10" bestFit="1" customWidth="1"/>
    <col min="3082" max="3082" width="11" style="10" bestFit="1" customWidth="1"/>
    <col min="3083" max="3083" width="12.140625" style="10" bestFit="1" customWidth="1"/>
    <col min="3084" max="3084" width="13.140625" style="10" bestFit="1" customWidth="1"/>
    <col min="3085" max="3085" width="17.5703125" style="10" bestFit="1" customWidth="1"/>
    <col min="3086" max="3086" width="13.85546875" style="10" customWidth="1"/>
    <col min="3087" max="3087" width="12.140625" style="10" bestFit="1" customWidth="1"/>
    <col min="3088" max="3088" width="11" style="10" bestFit="1" customWidth="1"/>
    <col min="3089" max="3089" width="5" style="10" customWidth="1"/>
    <col min="3090" max="3328" width="9.140625" style="10"/>
    <col min="3329" max="3329" width="3.7109375" style="10" bestFit="1" customWidth="1"/>
    <col min="3330" max="3330" width="9.28515625" style="10" customWidth="1"/>
    <col min="3331" max="3331" width="1" style="10" customWidth="1"/>
    <col min="3332" max="3332" width="13" style="10" bestFit="1" customWidth="1"/>
    <col min="3333" max="3333" width="13.140625" style="10" bestFit="1" customWidth="1"/>
    <col min="3334" max="3334" width="13.28515625" style="10" customWidth="1"/>
    <col min="3335" max="3335" width="12.140625" style="10" customWidth="1"/>
    <col min="3336" max="3336" width="13.140625" style="10" customWidth="1"/>
    <col min="3337" max="3337" width="13.140625" style="10" bestFit="1" customWidth="1"/>
    <col min="3338" max="3338" width="11" style="10" bestFit="1" customWidth="1"/>
    <col min="3339" max="3339" width="12.140625" style="10" bestFit="1" customWidth="1"/>
    <col min="3340" max="3340" width="13.140625" style="10" bestFit="1" customWidth="1"/>
    <col min="3341" max="3341" width="17.5703125" style="10" bestFit="1" customWidth="1"/>
    <col min="3342" max="3342" width="13.85546875" style="10" customWidth="1"/>
    <col min="3343" max="3343" width="12.140625" style="10" bestFit="1" customWidth="1"/>
    <col min="3344" max="3344" width="11" style="10" bestFit="1" customWidth="1"/>
    <col min="3345" max="3345" width="5" style="10" customWidth="1"/>
    <col min="3346" max="3584" width="9.140625" style="10"/>
    <col min="3585" max="3585" width="3.7109375" style="10" bestFit="1" customWidth="1"/>
    <col min="3586" max="3586" width="9.28515625" style="10" customWidth="1"/>
    <col min="3587" max="3587" width="1" style="10" customWidth="1"/>
    <col min="3588" max="3588" width="13" style="10" bestFit="1" customWidth="1"/>
    <col min="3589" max="3589" width="13.140625" style="10" bestFit="1" customWidth="1"/>
    <col min="3590" max="3590" width="13.28515625" style="10" customWidth="1"/>
    <col min="3591" max="3591" width="12.140625" style="10" customWidth="1"/>
    <col min="3592" max="3592" width="13.140625" style="10" customWidth="1"/>
    <col min="3593" max="3593" width="13.140625" style="10" bestFit="1" customWidth="1"/>
    <col min="3594" max="3594" width="11" style="10" bestFit="1" customWidth="1"/>
    <col min="3595" max="3595" width="12.140625" style="10" bestFit="1" customWidth="1"/>
    <col min="3596" max="3596" width="13.140625" style="10" bestFit="1" customWidth="1"/>
    <col min="3597" max="3597" width="17.5703125" style="10" bestFit="1" customWidth="1"/>
    <col min="3598" max="3598" width="13.85546875" style="10" customWidth="1"/>
    <col min="3599" max="3599" width="12.140625" style="10" bestFit="1" customWidth="1"/>
    <col min="3600" max="3600" width="11" style="10" bestFit="1" customWidth="1"/>
    <col min="3601" max="3601" width="5" style="10" customWidth="1"/>
    <col min="3602" max="3840" width="9.140625" style="10"/>
    <col min="3841" max="3841" width="3.7109375" style="10" bestFit="1" customWidth="1"/>
    <col min="3842" max="3842" width="9.28515625" style="10" customWidth="1"/>
    <col min="3843" max="3843" width="1" style="10" customWidth="1"/>
    <col min="3844" max="3844" width="13" style="10" bestFit="1" customWidth="1"/>
    <col min="3845" max="3845" width="13.140625" style="10" bestFit="1" customWidth="1"/>
    <col min="3846" max="3846" width="13.28515625" style="10" customWidth="1"/>
    <col min="3847" max="3847" width="12.140625" style="10" customWidth="1"/>
    <col min="3848" max="3848" width="13.140625" style="10" customWidth="1"/>
    <col min="3849" max="3849" width="13.140625" style="10" bestFit="1" customWidth="1"/>
    <col min="3850" max="3850" width="11" style="10" bestFit="1" customWidth="1"/>
    <col min="3851" max="3851" width="12.140625" style="10" bestFit="1" customWidth="1"/>
    <col min="3852" max="3852" width="13.140625" style="10" bestFit="1" customWidth="1"/>
    <col min="3853" max="3853" width="17.5703125" style="10" bestFit="1" customWidth="1"/>
    <col min="3854" max="3854" width="13.85546875" style="10" customWidth="1"/>
    <col min="3855" max="3855" width="12.140625" style="10" bestFit="1" customWidth="1"/>
    <col min="3856" max="3856" width="11" style="10" bestFit="1" customWidth="1"/>
    <col min="3857" max="3857" width="5" style="10" customWidth="1"/>
    <col min="3858" max="4096" width="9.140625" style="10"/>
    <col min="4097" max="4097" width="3.7109375" style="10" bestFit="1" customWidth="1"/>
    <col min="4098" max="4098" width="9.28515625" style="10" customWidth="1"/>
    <col min="4099" max="4099" width="1" style="10" customWidth="1"/>
    <col min="4100" max="4100" width="13" style="10" bestFit="1" customWidth="1"/>
    <col min="4101" max="4101" width="13.140625" style="10" bestFit="1" customWidth="1"/>
    <col min="4102" max="4102" width="13.28515625" style="10" customWidth="1"/>
    <col min="4103" max="4103" width="12.140625" style="10" customWidth="1"/>
    <col min="4104" max="4104" width="13.140625" style="10" customWidth="1"/>
    <col min="4105" max="4105" width="13.140625" style="10" bestFit="1" customWidth="1"/>
    <col min="4106" max="4106" width="11" style="10" bestFit="1" customWidth="1"/>
    <col min="4107" max="4107" width="12.140625" style="10" bestFit="1" customWidth="1"/>
    <col min="4108" max="4108" width="13.140625" style="10" bestFit="1" customWidth="1"/>
    <col min="4109" max="4109" width="17.5703125" style="10" bestFit="1" customWidth="1"/>
    <col min="4110" max="4110" width="13.85546875" style="10" customWidth="1"/>
    <col min="4111" max="4111" width="12.140625" style="10" bestFit="1" customWidth="1"/>
    <col min="4112" max="4112" width="11" style="10" bestFit="1" customWidth="1"/>
    <col min="4113" max="4113" width="5" style="10" customWidth="1"/>
    <col min="4114" max="4352" width="9.140625" style="10"/>
    <col min="4353" max="4353" width="3.7109375" style="10" bestFit="1" customWidth="1"/>
    <col min="4354" max="4354" width="9.28515625" style="10" customWidth="1"/>
    <col min="4355" max="4355" width="1" style="10" customWidth="1"/>
    <col min="4356" max="4356" width="13" style="10" bestFit="1" customWidth="1"/>
    <col min="4357" max="4357" width="13.140625" style="10" bestFit="1" customWidth="1"/>
    <col min="4358" max="4358" width="13.28515625" style="10" customWidth="1"/>
    <col min="4359" max="4359" width="12.140625" style="10" customWidth="1"/>
    <col min="4360" max="4360" width="13.140625" style="10" customWidth="1"/>
    <col min="4361" max="4361" width="13.140625" style="10" bestFit="1" customWidth="1"/>
    <col min="4362" max="4362" width="11" style="10" bestFit="1" customWidth="1"/>
    <col min="4363" max="4363" width="12.140625" style="10" bestFit="1" customWidth="1"/>
    <col min="4364" max="4364" width="13.140625" style="10" bestFit="1" customWidth="1"/>
    <col min="4365" max="4365" width="17.5703125" style="10" bestFit="1" customWidth="1"/>
    <col min="4366" max="4366" width="13.85546875" style="10" customWidth="1"/>
    <col min="4367" max="4367" width="12.140625" style="10" bestFit="1" customWidth="1"/>
    <col min="4368" max="4368" width="11" style="10" bestFit="1" customWidth="1"/>
    <col min="4369" max="4369" width="5" style="10" customWidth="1"/>
    <col min="4370" max="4608" width="9.140625" style="10"/>
    <col min="4609" max="4609" width="3.7109375" style="10" bestFit="1" customWidth="1"/>
    <col min="4610" max="4610" width="9.28515625" style="10" customWidth="1"/>
    <col min="4611" max="4611" width="1" style="10" customWidth="1"/>
    <col min="4612" max="4612" width="13" style="10" bestFit="1" customWidth="1"/>
    <col min="4613" max="4613" width="13.140625" style="10" bestFit="1" customWidth="1"/>
    <col min="4614" max="4614" width="13.28515625" style="10" customWidth="1"/>
    <col min="4615" max="4615" width="12.140625" style="10" customWidth="1"/>
    <col min="4616" max="4616" width="13.140625" style="10" customWidth="1"/>
    <col min="4617" max="4617" width="13.140625" style="10" bestFit="1" customWidth="1"/>
    <col min="4618" max="4618" width="11" style="10" bestFit="1" customWidth="1"/>
    <col min="4619" max="4619" width="12.140625" style="10" bestFit="1" customWidth="1"/>
    <col min="4620" max="4620" width="13.140625" style="10" bestFit="1" customWidth="1"/>
    <col min="4621" max="4621" width="17.5703125" style="10" bestFit="1" customWidth="1"/>
    <col min="4622" max="4622" width="13.85546875" style="10" customWidth="1"/>
    <col min="4623" max="4623" width="12.140625" style="10" bestFit="1" customWidth="1"/>
    <col min="4624" max="4624" width="11" style="10" bestFit="1" customWidth="1"/>
    <col min="4625" max="4625" width="5" style="10" customWidth="1"/>
    <col min="4626" max="4864" width="9.140625" style="10"/>
    <col min="4865" max="4865" width="3.7109375" style="10" bestFit="1" customWidth="1"/>
    <col min="4866" max="4866" width="9.28515625" style="10" customWidth="1"/>
    <col min="4867" max="4867" width="1" style="10" customWidth="1"/>
    <col min="4868" max="4868" width="13" style="10" bestFit="1" customWidth="1"/>
    <col min="4869" max="4869" width="13.140625" style="10" bestFit="1" customWidth="1"/>
    <col min="4870" max="4870" width="13.28515625" style="10" customWidth="1"/>
    <col min="4871" max="4871" width="12.140625" style="10" customWidth="1"/>
    <col min="4872" max="4872" width="13.140625" style="10" customWidth="1"/>
    <col min="4873" max="4873" width="13.140625" style="10" bestFit="1" customWidth="1"/>
    <col min="4874" max="4874" width="11" style="10" bestFit="1" customWidth="1"/>
    <col min="4875" max="4875" width="12.140625" style="10" bestFit="1" customWidth="1"/>
    <col min="4876" max="4876" width="13.140625" style="10" bestFit="1" customWidth="1"/>
    <col min="4877" max="4877" width="17.5703125" style="10" bestFit="1" customWidth="1"/>
    <col min="4878" max="4878" width="13.85546875" style="10" customWidth="1"/>
    <col min="4879" max="4879" width="12.140625" style="10" bestFit="1" customWidth="1"/>
    <col min="4880" max="4880" width="11" style="10" bestFit="1" customWidth="1"/>
    <col min="4881" max="4881" width="5" style="10" customWidth="1"/>
    <col min="4882" max="5120" width="9.140625" style="10"/>
    <col min="5121" max="5121" width="3.7109375" style="10" bestFit="1" customWidth="1"/>
    <col min="5122" max="5122" width="9.28515625" style="10" customWidth="1"/>
    <col min="5123" max="5123" width="1" style="10" customWidth="1"/>
    <col min="5124" max="5124" width="13" style="10" bestFit="1" customWidth="1"/>
    <col min="5125" max="5125" width="13.140625" style="10" bestFit="1" customWidth="1"/>
    <col min="5126" max="5126" width="13.28515625" style="10" customWidth="1"/>
    <col min="5127" max="5127" width="12.140625" style="10" customWidth="1"/>
    <col min="5128" max="5128" width="13.140625" style="10" customWidth="1"/>
    <col min="5129" max="5129" width="13.140625" style="10" bestFit="1" customWidth="1"/>
    <col min="5130" max="5130" width="11" style="10" bestFit="1" customWidth="1"/>
    <col min="5131" max="5131" width="12.140625" style="10" bestFit="1" customWidth="1"/>
    <col min="5132" max="5132" width="13.140625" style="10" bestFit="1" customWidth="1"/>
    <col min="5133" max="5133" width="17.5703125" style="10" bestFit="1" customWidth="1"/>
    <col min="5134" max="5134" width="13.85546875" style="10" customWidth="1"/>
    <col min="5135" max="5135" width="12.140625" style="10" bestFit="1" customWidth="1"/>
    <col min="5136" max="5136" width="11" style="10" bestFit="1" customWidth="1"/>
    <col min="5137" max="5137" width="5" style="10" customWidth="1"/>
    <col min="5138" max="5376" width="9.140625" style="10"/>
    <col min="5377" max="5377" width="3.7109375" style="10" bestFit="1" customWidth="1"/>
    <col min="5378" max="5378" width="9.28515625" style="10" customWidth="1"/>
    <col min="5379" max="5379" width="1" style="10" customWidth="1"/>
    <col min="5380" max="5380" width="13" style="10" bestFit="1" customWidth="1"/>
    <col min="5381" max="5381" width="13.140625" style="10" bestFit="1" customWidth="1"/>
    <col min="5382" max="5382" width="13.28515625" style="10" customWidth="1"/>
    <col min="5383" max="5383" width="12.140625" style="10" customWidth="1"/>
    <col min="5384" max="5384" width="13.140625" style="10" customWidth="1"/>
    <col min="5385" max="5385" width="13.140625" style="10" bestFit="1" customWidth="1"/>
    <col min="5386" max="5386" width="11" style="10" bestFit="1" customWidth="1"/>
    <col min="5387" max="5387" width="12.140625" style="10" bestFit="1" customWidth="1"/>
    <col min="5388" max="5388" width="13.140625" style="10" bestFit="1" customWidth="1"/>
    <col min="5389" max="5389" width="17.5703125" style="10" bestFit="1" customWidth="1"/>
    <col min="5390" max="5390" width="13.85546875" style="10" customWidth="1"/>
    <col min="5391" max="5391" width="12.140625" style="10" bestFit="1" customWidth="1"/>
    <col min="5392" max="5392" width="11" style="10" bestFit="1" customWidth="1"/>
    <col min="5393" max="5393" width="5" style="10" customWidth="1"/>
    <col min="5394" max="5632" width="9.140625" style="10"/>
    <col min="5633" max="5633" width="3.7109375" style="10" bestFit="1" customWidth="1"/>
    <col min="5634" max="5634" width="9.28515625" style="10" customWidth="1"/>
    <col min="5635" max="5635" width="1" style="10" customWidth="1"/>
    <col min="5636" max="5636" width="13" style="10" bestFit="1" customWidth="1"/>
    <col min="5637" max="5637" width="13.140625" style="10" bestFit="1" customWidth="1"/>
    <col min="5638" max="5638" width="13.28515625" style="10" customWidth="1"/>
    <col min="5639" max="5639" width="12.140625" style="10" customWidth="1"/>
    <col min="5640" max="5640" width="13.140625" style="10" customWidth="1"/>
    <col min="5641" max="5641" width="13.140625" style="10" bestFit="1" customWidth="1"/>
    <col min="5642" max="5642" width="11" style="10" bestFit="1" customWidth="1"/>
    <col min="5643" max="5643" width="12.140625" style="10" bestFit="1" customWidth="1"/>
    <col min="5644" max="5644" width="13.140625" style="10" bestFit="1" customWidth="1"/>
    <col min="5645" max="5645" width="17.5703125" style="10" bestFit="1" customWidth="1"/>
    <col min="5646" max="5646" width="13.85546875" style="10" customWidth="1"/>
    <col min="5647" max="5647" width="12.140625" style="10" bestFit="1" customWidth="1"/>
    <col min="5648" max="5648" width="11" style="10" bestFit="1" customWidth="1"/>
    <col min="5649" max="5649" width="5" style="10" customWidth="1"/>
    <col min="5650" max="5888" width="9.140625" style="10"/>
    <col min="5889" max="5889" width="3.7109375" style="10" bestFit="1" customWidth="1"/>
    <col min="5890" max="5890" width="9.28515625" style="10" customWidth="1"/>
    <col min="5891" max="5891" width="1" style="10" customWidth="1"/>
    <col min="5892" max="5892" width="13" style="10" bestFit="1" customWidth="1"/>
    <col min="5893" max="5893" width="13.140625" style="10" bestFit="1" customWidth="1"/>
    <col min="5894" max="5894" width="13.28515625" style="10" customWidth="1"/>
    <col min="5895" max="5895" width="12.140625" style="10" customWidth="1"/>
    <col min="5896" max="5896" width="13.140625" style="10" customWidth="1"/>
    <col min="5897" max="5897" width="13.140625" style="10" bestFit="1" customWidth="1"/>
    <col min="5898" max="5898" width="11" style="10" bestFit="1" customWidth="1"/>
    <col min="5899" max="5899" width="12.140625" style="10" bestFit="1" customWidth="1"/>
    <col min="5900" max="5900" width="13.140625" style="10" bestFit="1" customWidth="1"/>
    <col min="5901" max="5901" width="17.5703125" style="10" bestFit="1" customWidth="1"/>
    <col min="5902" max="5902" width="13.85546875" style="10" customWidth="1"/>
    <col min="5903" max="5903" width="12.140625" style="10" bestFit="1" customWidth="1"/>
    <col min="5904" max="5904" width="11" style="10" bestFit="1" customWidth="1"/>
    <col min="5905" max="5905" width="5" style="10" customWidth="1"/>
    <col min="5906" max="6144" width="9.140625" style="10"/>
    <col min="6145" max="6145" width="3.7109375" style="10" bestFit="1" customWidth="1"/>
    <col min="6146" max="6146" width="9.28515625" style="10" customWidth="1"/>
    <col min="6147" max="6147" width="1" style="10" customWidth="1"/>
    <col min="6148" max="6148" width="13" style="10" bestFit="1" customWidth="1"/>
    <col min="6149" max="6149" width="13.140625" style="10" bestFit="1" customWidth="1"/>
    <col min="6150" max="6150" width="13.28515625" style="10" customWidth="1"/>
    <col min="6151" max="6151" width="12.140625" style="10" customWidth="1"/>
    <col min="6152" max="6152" width="13.140625" style="10" customWidth="1"/>
    <col min="6153" max="6153" width="13.140625" style="10" bestFit="1" customWidth="1"/>
    <col min="6154" max="6154" width="11" style="10" bestFit="1" customWidth="1"/>
    <col min="6155" max="6155" width="12.140625" style="10" bestFit="1" customWidth="1"/>
    <col min="6156" max="6156" width="13.140625" style="10" bestFit="1" customWidth="1"/>
    <col min="6157" max="6157" width="17.5703125" style="10" bestFit="1" customWidth="1"/>
    <col min="6158" max="6158" width="13.85546875" style="10" customWidth="1"/>
    <col min="6159" max="6159" width="12.140625" style="10" bestFit="1" customWidth="1"/>
    <col min="6160" max="6160" width="11" style="10" bestFit="1" customWidth="1"/>
    <col min="6161" max="6161" width="5" style="10" customWidth="1"/>
    <col min="6162" max="6400" width="9.140625" style="10"/>
    <col min="6401" max="6401" width="3.7109375" style="10" bestFit="1" customWidth="1"/>
    <col min="6402" max="6402" width="9.28515625" style="10" customWidth="1"/>
    <col min="6403" max="6403" width="1" style="10" customWidth="1"/>
    <col min="6404" max="6404" width="13" style="10" bestFit="1" customWidth="1"/>
    <col min="6405" max="6405" width="13.140625" style="10" bestFit="1" customWidth="1"/>
    <col min="6406" max="6406" width="13.28515625" style="10" customWidth="1"/>
    <col min="6407" max="6407" width="12.140625" style="10" customWidth="1"/>
    <col min="6408" max="6408" width="13.140625" style="10" customWidth="1"/>
    <col min="6409" max="6409" width="13.140625" style="10" bestFit="1" customWidth="1"/>
    <col min="6410" max="6410" width="11" style="10" bestFit="1" customWidth="1"/>
    <col min="6411" max="6411" width="12.140625" style="10" bestFit="1" customWidth="1"/>
    <col min="6412" max="6412" width="13.140625" style="10" bestFit="1" customWidth="1"/>
    <col min="6413" max="6413" width="17.5703125" style="10" bestFit="1" customWidth="1"/>
    <col min="6414" max="6414" width="13.85546875" style="10" customWidth="1"/>
    <col min="6415" max="6415" width="12.140625" style="10" bestFit="1" customWidth="1"/>
    <col min="6416" max="6416" width="11" style="10" bestFit="1" customWidth="1"/>
    <col min="6417" max="6417" width="5" style="10" customWidth="1"/>
    <col min="6418" max="6656" width="9.140625" style="10"/>
    <col min="6657" max="6657" width="3.7109375" style="10" bestFit="1" customWidth="1"/>
    <col min="6658" max="6658" width="9.28515625" style="10" customWidth="1"/>
    <col min="6659" max="6659" width="1" style="10" customWidth="1"/>
    <col min="6660" max="6660" width="13" style="10" bestFit="1" customWidth="1"/>
    <col min="6661" max="6661" width="13.140625" style="10" bestFit="1" customWidth="1"/>
    <col min="6662" max="6662" width="13.28515625" style="10" customWidth="1"/>
    <col min="6663" max="6663" width="12.140625" style="10" customWidth="1"/>
    <col min="6664" max="6664" width="13.140625" style="10" customWidth="1"/>
    <col min="6665" max="6665" width="13.140625" style="10" bestFit="1" customWidth="1"/>
    <col min="6666" max="6666" width="11" style="10" bestFit="1" customWidth="1"/>
    <col min="6667" max="6667" width="12.140625" style="10" bestFit="1" customWidth="1"/>
    <col min="6668" max="6668" width="13.140625" style="10" bestFit="1" customWidth="1"/>
    <col min="6669" max="6669" width="17.5703125" style="10" bestFit="1" customWidth="1"/>
    <col min="6670" max="6670" width="13.85546875" style="10" customWidth="1"/>
    <col min="6671" max="6671" width="12.140625" style="10" bestFit="1" customWidth="1"/>
    <col min="6672" max="6672" width="11" style="10" bestFit="1" customWidth="1"/>
    <col min="6673" max="6673" width="5" style="10" customWidth="1"/>
    <col min="6674" max="6912" width="9.140625" style="10"/>
    <col min="6913" max="6913" width="3.7109375" style="10" bestFit="1" customWidth="1"/>
    <col min="6914" max="6914" width="9.28515625" style="10" customWidth="1"/>
    <col min="6915" max="6915" width="1" style="10" customWidth="1"/>
    <col min="6916" max="6916" width="13" style="10" bestFit="1" customWidth="1"/>
    <col min="6917" max="6917" width="13.140625" style="10" bestFit="1" customWidth="1"/>
    <col min="6918" max="6918" width="13.28515625" style="10" customWidth="1"/>
    <col min="6919" max="6919" width="12.140625" style="10" customWidth="1"/>
    <col min="6920" max="6920" width="13.140625" style="10" customWidth="1"/>
    <col min="6921" max="6921" width="13.140625" style="10" bestFit="1" customWidth="1"/>
    <col min="6922" max="6922" width="11" style="10" bestFit="1" customWidth="1"/>
    <col min="6923" max="6923" width="12.140625" style="10" bestFit="1" customWidth="1"/>
    <col min="6924" max="6924" width="13.140625" style="10" bestFit="1" customWidth="1"/>
    <col min="6925" max="6925" width="17.5703125" style="10" bestFit="1" customWidth="1"/>
    <col min="6926" max="6926" width="13.85546875" style="10" customWidth="1"/>
    <col min="6927" max="6927" width="12.140625" style="10" bestFit="1" customWidth="1"/>
    <col min="6928" max="6928" width="11" style="10" bestFit="1" customWidth="1"/>
    <col min="6929" max="6929" width="5" style="10" customWidth="1"/>
    <col min="6930" max="7168" width="9.140625" style="10"/>
    <col min="7169" max="7169" width="3.7109375" style="10" bestFit="1" customWidth="1"/>
    <col min="7170" max="7170" width="9.28515625" style="10" customWidth="1"/>
    <col min="7171" max="7171" width="1" style="10" customWidth="1"/>
    <col min="7172" max="7172" width="13" style="10" bestFit="1" customWidth="1"/>
    <col min="7173" max="7173" width="13.140625" style="10" bestFit="1" customWidth="1"/>
    <col min="7174" max="7174" width="13.28515625" style="10" customWidth="1"/>
    <col min="7175" max="7175" width="12.140625" style="10" customWidth="1"/>
    <col min="7176" max="7176" width="13.140625" style="10" customWidth="1"/>
    <col min="7177" max="7177" width="13.140625" style="10" bestFit="1" customWidth="1"/>
    <col min="7178" max="7178" width="11" style="10" bestFit="1" customWidth="1"/>
    <col min="7179" max="7179" width="12.140625" style="10" bestFit="1" customWidth="1"/>
    <col min="7180" max="7180" width="13.140625" style="10" bestFit="1" customWidth="1"/>
    <col min="7181" max="7181" width="17.5703125" style="10" bestFit="1" customWidth="1"/>
    <col min="7182" max="7182" width="13.85546875" style="10" customWidth="1"/>
    <col min="7183" max="7183" width="12.140625" style="10" bestFit="1" customWidth="1"/>
    <col min="7184" max="7184" width="11" style="10" bestFit="1" customWidth="1"/>
    <col min="7185" max="7185" width="5" style="10" customWidth="1"/>
    <col min="7186" max="7424" width="9.140625" style="10"/>
    <col min="7425" max="7425" width="3.7109375" style="10" bestFit="1" customWidth="1"/>
    <col min="7426" max="7426" width="9.28515625" style="10" customWidth="1"/>
    <col min="7427" max="7427" width="1" style="10" customWidth="1"/>
    <col min="7428" max="7428" width="13" style="10" bestFit="1" customWidth="1"/>
    <col min="7429" max="7429" width="13.140625" style="10" bestFit="1" customWidth="1"/>
    <col min="7430" max="7430" width="13.28515625" style="10" customWidth="1"/>
    <col min="7431" max="7431" width="12.140625" style="10" customWidth="1"/>
    <col min="7432" max="7432" width="13.140625" style="10" customWidth="1"/>
    <col min="7433" max="7433" width="13.140625" style="10" bestFit="1" customWidth="1"/>
    <col min="7434" max="7434" width="11" style="10" bestFit="1" customWidth="1"/>
    <col min="7435" max="7435" width="12.140625" style="10" bestFit="1" customWidth="1"/>
    <col min="7436" max="7436" width="13.140625" style="10" bestFit="1" customWidth="1"/>
    <col min="7437" max="7437" width="17.5703125" style="10" bestFit="1" customWidth="1"/>
    <col min="7438" max="7438" width="13.85546875" style="10" customWidth="1"/>
    <col min="7439" max="7439" width="12.140625" style="10" bestFit="1" customWidth="1"/>
    <col min="7440" max="7440" width="11" style="10" bestFit="1" customWidth="1"/>
    <col min="7441" max="7441" width="5" style="10" customWidth="1"/>
    <col min="7442" max="7680" width="9.140625" style="10"/>
    <col min="7681" max="7681" width="3.7109375" style="10" bestFit="1" customWidth="1"/>
    <col min="7682" max="7682" width="9.28515625" style="10" customWidth="1"/>
    <col min="7683" max="7683" width="1" style="10" customWidth="1"/>
    <col min="7684" max="7684" width="13" style="10" bestFit="1" customWidth="1"/>
    <col min="7685" max="7685" width="13.140625" style="10" bestFit="1" customWidth="1"/>
    <col min="7686" max="7686" width="13.28515625" style="10" customWidth="1"/>
    <col min="7687" max="7687" width="12.140625" style="10" customWidth="1"/>
    <col min="7688" max="7688" width="13.140625" style="10" customWidth="1"/>
    <col min="7689" max="7689" width="13.140625" style="10" bestFit="1" customWidth="1"/>
    <col min="7690" max="7690" width="11" style="10" bestFit="1" customWidth="1"/>
    <col min="7691" max="7691" width="12.140625" style="10" bestFit="1" customWidth="1"/>
    <col min="7692" max="7692" width="13.140625" style="10" bestFit="1" customWidth="1"/>
    <col min="7693" max="7693" width="17.5703125" style="10" bestFit="1" customWidth="1"/>
    <col min="7694" max="7694" width="13.85546875" style="10" customWidth="1"/>
    <col min="7695" max="7695" width="12.140625" style="10" bestFit="1" customWidth="1"/>
    <col min="7696" max="7696" width="11" style="10" bestFit="1" customWidth="1"/>
    <col min="7697" max="7697" width="5" style="10" customWidth="1"/>
    <col min="7698" max="7936" width="9.140625" style="10"/>
    <col min="7937" max="7937" width="3.7109375" style="10" bestFit="1" customWidth="1"/>
    <col min="7938" max="7938" width="9.28515625" style="10" customWidth="1"/>
    <col min="7939" max="7939" width="1" style="10" customWidth="1"/>
    <col min="7940" max="7940" width="13" style="10" bestFit="1" customWidth="1"/>
    <col min="7941" max="7941" width="13.140625" style="10" bestFit="1" customWidth="1"/>
    <col min="7942" max="7942" width="13.28515625" style="10" customWidth="1"/>
    <col min="7943" max="7943" width="12.140625" style="10" customWidth="1"/>
    <col min="7944" max="7944" width="13.140625" style="10" customWidth="1"/>
    <col min="7945" max="7945" width="13.140625" style="10" bestFit="1" customWidth="1"/>
    <col min="7946" max="7946" width="11" style="10" bestFit="1" customWidth="1"/>
    <col min="7947" max="7947" width="12.140625" style="10" bestFit="1" customWidth="1"/>
    <col min="7948" max="7948" width="13.140625" style="10" bestFit="1" customWidth="1"/>
    <col min="7949" max="7949" width="17.5703125" style="10" bestFit="1" customWidth="1"/>
    <col min="7950" max="7950" width="13.85546875" style="10" customWidth="1"/>
    <col min="7951" max="7951" width="12.140625" style="10" bestFit="1" customWidth="1"/>
    <col min="7952" max="7952" width="11" style="10" bestFit="1" customWidth="1"/>
    <col min="7953" max="7953" width="5" style="10" customWidth="1"/>
    <col min="7954" max="8192" width="9.140625" style="10"/>
    <col min="8193" max="8193" width="3.7109375" style="10" bestFit="1" customWidth="1"/>
    <col min="8194" max="8194" width="9.28515625" style="10" customWidth="1"/>
    <col min="8195" max="8195" width="1" style="10" customWidth="1"/>
    <col min="8196" max="8196" width="13" style="10" bestFit="1" customWidth="1"/>
    <col min="8197" max="8197" width="13.140625" style="10" bestFit="1" customWidth="1"/>
    <col min="8198" max="8198" width="13.28515625" style="10" customWidth="1"/>
    <col min="8199" max="8199" width="12.140625" style="10" customWidth="1"/>
    <col min="8200" max="8200" width="13.140625" style="10" customWidth="1"/>
    <col min="8201" max="8201" width="13.140625" style="10" bestFit="1" customWidth="1"/>
    <col min="8202" max="8202" width="11" style="10" bestFit="1" customWidth="1"/>
    <col min="8203" max="8203" width="12.140625" style="10" bestFit="1" customWidth="1"/>
    <col min="8204" max="8204" width="13.140625" style="10" bestFit="1" customWidth="1"/>
    <col min="8205" max="8205" width="17.5703125" style="10" bestFit="1" customWidth="1"/>
    <col min="8206" max="8206" width="13.85546875" style="10" customWidth="1"/>
    <col min="8207" max="8207" width="12.140625" style="10" bestFit="1" customWidth="1"/>
    <col min="8208" max="8208" width="11" style="10" bestFit="1" customWidth="1"/>
    <col min="8209" max="8209" width="5" style="10" customWidth="1"/>
    <col min="8210" max="8448" width="9.140625" style="10"/>
    <col min="8449" max="8449" width="3.7109375" style="10" bestFit="1" customWidth="1"/>
    <col min="8450" max="8450" width="9.28515625" style="10" customWidth="1"/>
    <col min="8451" max="8451" width="1" style="10" customWidth="1"/>
    <col min="8452" max="8452" width="13" style="10" bestFit="1" customWidth="1"/>
    <col min="8453" max="8453" width="13.140625" style="10" bestFit="1" customWidth="1"/>
    <col min="8454" max="8454" width="13.28515625" style="10" customWidth="1"/>
    <col min="8455" max="8455" width="12.140625" style="10" customWidth="1"/>
    <col min="8456" max="8456" width="13.140625" style="10" customWidth="1"/>
    <col min="8457" max="8457" width="13.140625" style="10" bestFit="1" customWidth="1"/>
    <col min="8458" max="8458" width="11" style="10" bestFit="1" customWidth="1"/>
    <col min="8459" max="8459" width="12.140625" style="10" bestFit="1" customWidth="1"/>
    <col min="8460" max="8460" width="13.140625" style="10" bestFit="1" customWidth="1"/>
    <col min="8461" max="8461" width="17.5703125" style="10" bestFit="1" customWidth="1"/>
    <col min="8462" max="8462" width="13.85546875" style="10" customWidth="1"/>
    <col min="8463" max="8463" width="12.140625" style="10" bestFit="1" customWidth="1"/>
    <col min="8464" max="8464" width="11" style="10" bestFit="1" customWidth="1"/>
    <col min="8465" max="8465" width="5" style="10" customWidth="1"/>
    <col min="8466" max="8704" width="9.140625" style="10"/>
    <col min="8705" max="8705" width="3.7109375" style="10" bestFit="1" customWidth="1"/>
    <col min="8706" max="8706" width="9.28515625" style="10" customWidth="1"/>
    <col min="8707" max="8707" width="1" style="10" customWidth="1"/>
    <col min="8708" max="8708" width="13" style="10" bestFit="1" customWidth="1"/>
    <col min="8709" max="8709" width="13.140625" style="10" bestFit="1" customWidth="1"/>
    <col min="8710" max="8710" width="13.28515625" style="10" customWidth="1"/>
    <col min="8711" max="8711" width="12.140625" style="10" customWidth="1"/>
    <col min="8712" max="8712" width="13.140625" style="10" customWidth="1"/>
    <col min="8713" max="8713" width="13.140625" style="10" bestFit="1" customWidth="1"/>
    <col min="8714" max="8714" width="11" style="10" bestFit="1" customWidth="1"/>
    <col min="8715" max="8715" width="12.140625" style="10" bestFit="1" customWidth="1"/>
    <col min="8716" max="8716" width="13.140625" style="10" bestFit="1" customWidth="1"/>
    <col min="8717" max="8717" width="17.5703125" style="10" bestFit="1" customWidth="1"/>
    <col min="8718" max="8718" width="13.85546875" style="10" customWidth="1"/>
    <col min="8719" max="8719" width="12.140625" style="10" bestFit="1" customWidth="1"/>
    <col min="8720" max="8720" width="11" style="10" bestFit="1" customWidth="1"/>
    <col min="8721" max="8721" width="5" style="10" customWidth="1"/>
    <col min="8722" max="8960" width="9.140625" style="10"/>
    <col min="8961" max="8961" width="3.7109375" style="10" bestFit="1" customWidth="1"/>
    <col min="8962" max="8962" width="9.28515625" style="10" customWidth="1"/>
    <col min="8963" max="8963" width="1" style="10" customWidth="1"/>
    <col min="8964" max="8964" width="13" style="10" bestFit="1" customWidth="1"/>
    <col min="8965" max="8965" width="13.140625" style="10" bestFit="1" customWidth="1"/>
    <col min="8966" max="8966" width="13.28515625" style="10" customWidth="1"/>
    <col min="8967" max="8967" width="12.140625" style="10" customWidth="1"/>
    <col min="8968" max="8968" width="13.140625" style="10" customWidth="1"/>
    <col min="8969" max="8969" width="13.140625" style="10" bestFit="1" customWidth="1"/>
    <col min="8970" max="8970" width="11" style="10" bestFit="1" customWidth="1"/>
    <col min="8971" max="8971" width="12.140625" style="10" bestFit="1" customWidth="1"/>
    <col min="8972" max="8972" width="13.140625" style="10" bestFit="1" customWidth="1"/>
    <col min="8973" max="8973" width="17.5703125" style="10" bestFit="1" customWidth="1"/>
    <col min="8974" max="8974" width="13.85546875" style="10" customWidth="1"/>
    <col min="8975" max="8975" width="12.140625" style="10" bestFit="1" customWidth="1"/>
    <col min="8976" max="8976" width="11" style="10" bestFit="1" customWidth="1"/>
    <col min="8977" max="8977" width="5" style="10" customWidth="1"/>
    <col min="8978" max="9216" width="9.140625" style="10"/>
    <col min="9217" max="9217" width="3.7109375" style="10" bestFit="1" customWidth="1"/>
    <col min="9218" max="9218" width="9.28515625" style="10" customWidth="1"/>
    <col min="9219" max="9219" width="1" style="10" customWidth="1"/>
    <col min="9220" max="9220" width="13" style="10" bestFit="1" customWidth="1"/>
    <col min="9221" max="9221" width="13.140625" style="10" bestFit="1" customWidth="1"/>
    <col min="9222" max="9222" width="13.28515625" style="10" customWidth="1"/>
    <col min="9223" max="9223" width="12.140625" style="10" customWidth="1"/>
    <col min="9224" max="9224" width="13.140625" style="10" customWidth="1"/>
    <col min="9225" max="9225" width="13.140625" style="10" bestFit="1" customWidth="1"/>
    <col min="9226" max="9226" width="11" style="10" bestFit="1" customWidth="1"/>
    <col min="9227" max="9227" width="12.140625" style="10" bestFit="1" customWidth="1"/>
    <col min="9228" max="9228" width="13.140625" style="10" bestFit="1" customWidth="1"/>
    <col min="9229" max="9229" width="17.5703125" style="10" bestFit="1" customWidth="1"/>
    <col min="9230" max="9230" width="13.85546875" style="10" customWidth="1"/>
    <col min="9231" max="9231" width="12.140625" style="10" bestFit="1" customWidth="1"/>
    <col min="9232" max="9232" width="11" style="10" bestFit="1" customWidth="1"/>
    <col min="9233" max="9233" width="5" style="10" customWidth="1"/>
    <col min="9234" max="9472" width="9.140625" style="10"/>
    <col min="9473" max="9473" width="3.7109375" style="10" bestFit="1" customWidth="1"/>
    <col min="9474" max="9474" width="9.28515625" style="10" customWidth="1"/>
    <col min="9475" max="9475" width="1" style="10" customWidth="1"/>
    <col min="9476" max="9476" width="13" style="10" bestFit="1" customWidth="1"/>
    <col min="9477" max="9477" width="13.140625" style="10" bestFit="1" customWidth="1"/>
    <col min="9478" max="9478" width="13.28515625" style="10" customWidth="1"/>
    <col min="9479" max="9479" width="12.140625" style="10" customWidth="1"/>
    <col min="9480" max="9480" width="13.140625" style="10" customWidth="1"/>
    <col min="9481" max="9481" width="13.140625" style="10" bestFit="1" customWidth="1"/>
    <col min="9482" max="9482" width="11" style="10" bestFit="1" customWidth="1"/>
    <col min="9483" max="9483" width="12.140625" style="10" bestFit="1" customWidth="1"/>
    <col min="9484" max="9484" width="13.140625" style="10" bestFit="1" customWidth="1"/>
    <col min="9485" max="9485" width="17.5703125" style="10" bestFit="1" customWidth="1"/>
    <col min="9486" max="9486" width="13.85546875" style="10" customWidth="1"/>
    <col min="9487" max="9487" width="12.140625" style="10" bestFit="1" customWidth="1"/>
    <col min="9488" max="9488" width="11" style="10" bestFit="1" customWidth="1"/>
    <col min="9489" max="9489" width="5" style="10" customWidth="1"/>
    <col min="9490" max="9728" width="9.140625" style="10"/>
    <col min="9729" max="9729" width="3.7109375" style="10" bestFit="1" customWidth="1"/>
    <col min="9730" max="9730" width="9.28515625" style="10" customWidth="1"/>
    <col min="9731" max="9731" width="1" style="10" customWidth="1"/>
    <col min="9732" max="9732" width="13" style="10" bestFit="1" customWidth="1"/>
    <col min="9733" max="9733" width="13.140625" style="10" bestFit="1" customWidth="1"/>
    <col min="9734" max="9734" width="13.28515625" style="10" customWidth="1"/>
    <col min="9735" max="9735" width="12.140625" style="10" customWidth="1"/>
    <col min="9736" max="9736" width="13.140625" style="10" customWidth="1"/>
    <col min="9737" max="9737" width="13.140625" style="10" bestFit="1" customWidth="1"/>
    <col min="9738" max="9738" width="11" style="10" bestFit="1" customWidth="1"/>
    <col min="9739" max="9739" width="12.140625" style="10" bestFit="1" customWidth="1"/>
    <col min="9740" max="9740" width="13.140625" style="10" bestFit="1" customWidth="1"/>
    <col min="9741" max="9741" width="17.5703125" style="10" bestFit="1" customWidth="1"/>
    <col min="9742" max="9742" width="13.85546875" style="10" customWidth="1"/>
    <col min="9743" max="9743" width="12.140625" style="10" bestFit="1" customWidth="1"/>
    <col min="9744" max="9744" width="11" style="10" bestFit="1" customWidth="1"/>
    <col min="9745" max="9745" width="5" style="10" customWidth="1"/>
    <col min="9746" max="9984" width="9.140625" style="10"/>
    <col min="9985" max="9985" width="3.7109375" style="10" bestFit="1" customWidth="1"/>
    <col min="9986" max="9986" width="9.28515625" style="10" customWidth="1"/>
    <col min="9987" max="9987" width="1" style="10" customWidth="1"/>
    <col min="9988" max="9988" width="13" style="10" bestFit="1" customWidth="1"/>
    <col min="9989" max="9989" width="13.140625" style="10" bestFit="1" customWidth="1"/>
    <col min="9990" max="9990" width="13.28515625" style="10" customWidth="1"/>
    <col min="9991" max="9991" width="12.140625" style="10" customWidth="1"/>
    <col min="9992" max="9992" width="13.140625" style="10" customWidth="1"/>
    <col min="9993" max="9993" width="13.140625" style="10" bestFit="1" customWidth="1"/>
    <col min="9994" max="9994" width="11" style="10" bestFit="1" customWidth="1"/>
    <col min="9995" max="9995" width="12.140625" style="10" bestFit="1" customWidth="1"/>
    <col min="9996" max="9996" width="13.140625" style="10" bestFit="1" customWidth="1"/>
    <col min="9997" max="9997" width="17.5703125" style="10" bestFit="1" customWidth="1"/>
    <col min="9998" max="9998" width="13.85546875" style="10" customWidth="1"/>
    <col min="9999" max="9999" width="12.140625" style="10" bestFit="1" customWidth="1"/>
    <col min="10000" max="10000" width="11" style="10" bestFit="1" customWidth="1"/>
    <col min="10001" max="10001" width="5" style="10" customWidth="1"/>
    <col min="10002" max="10240" width="9.140625" style="10"/>
    <col min="10241" max="10241" width="3.7109375" style="10" bestFit="1" customWidth="1"/>
    <col min="10242" max="10242" width="9.28515625" style="10" customWidth="1"/>
    <col min="10243" max="10243" width="1" style="10" customWidth="1"/>
    <col min="10244" max="10244" width="13" style="10" bestFit="1" customWidth="1"/>
    <col min="10245" max="10245" width="13.140625" style="10" bestFit="1" customWidth="1"/>
    <col min="10246" max="10246" width="13.28515625" style="10" customWidth="1"/>
    <col min="10247" max="10247" width="12.140625" style="10" customWidth="1"/>
    <col min="10248" max="10248" width="13.140625" style="10" customWidth="1"/>
    <col min="10249" max="10249" width="13.140625" style="10" bestFit="1" customWidth="1"/>
    <col min="10250" max="10250" width="11" style="10" bestFit="1" customWidth="1"/>
    <col min="10251" max="10251" width="12.140625" style="10" bestFit="1" customWidth="1"/>
    <col min="10252" max="10252" width="13.140625" style="10" bestFit="1" customWidth="1"/>
    <col min="10253" max="10253" width="17.5703125" style="10" bestFit="1" customWidth="1"/>
    <col min="10254" max="10254" width="13.85546875" style="10" customWidth="1"/>
    <col min="10255" max="10255" width="12.140625" style="10" bestFit="1" customWidth="1"/>
    <col min="10256" max="10256" width="11" style="10" bestFit="1" customWidth="1"/>
    <col min="10257" max="10257" width="5" style="10" customWidth="1"/>
    <col min="10258" max="10496" width="9.140625" style="10"/>
    <col min="10497" max="10497" width="3.7109375" style="10" bestFit="1" customWidth="1"/>
    <col min="10498" max="10498" width="9.28515625" style="10" customWidth="1"/>
    <col min="10499" max="10499" width="1" style="10" customWidth="1"/>
    <col min="10500" max="10500" width="13" style="10" bestFit="1" customWidth="1"/>
    <col min="10501" max="10501" width="13.140625" style="10" bestFit="1" customWidth="1"/>
    <col min="10502" max="10502" width="13.28515625" style="10" customWidth="1"/>
    <col min="10503" max="10503" width="12.140625" style="10" customWidth="1"/>
    <col min="10504" max="10504" width="13.140625" style="10" customWidth="1"/>
    <col min="10505" max="10505" width="13.140625" style="10" bestFit="1" customWidth="1"/>
    <col min="10506" max="10506" width="11" style="10" bestFit="1" customWidth="1"/>
    <col min="10507" max="10507" width="12.140625" style="10" bestFit="1" customWidth="1"/>
    <col min="10508" max="10508" width="13.140625" style="10" bestFit="1" customWidth="1"/>
    <col min="10509" max="10509" width="17.5703125" style="10" bestFit="1" customWidth="1"/>
    <col min="10510" max="10510" width="13.85546875" style="10" customWidth="1"/>
    <col min="10511" max="10511" width="12.140625" style="10" bestFit="1" customWidth="1"/>
    <col min="10512" max="10512" width="11" style="10" bestFit="1" customWidth="1"/>
    <col min="10513" max="10513" width="5" style="10" customWidth="1"/>
    <col min="10514" max="10752" width="9.140625" style="10"/>
    <col min="10753" max="10753" width="3.7109375" style="10" bestFit="1" customWidth="1"/>
    <col min="10754" max="10754" width="9.28515625" style="10" customWidth="1"/>
    <col min="10755" max="10755" width="1" style="10" customWidth="1"/>
    <col min="10756" max="10756" width="13" style="10" bestFit="1" customWidth="1"/>
    <col min="10757" max="10757" width="13.140625" style="10" bestFit="1" customWidth="1"/>
    <col min="10758" max="10758" width="13.28515625" style="10" customWidth="1"/>
    <col min="10759" max="10759" width="12.140625" style="10" customWidth="1"/>
    <col min="10760" max="10760" width="13.140625" style="10" customWidth="1"/>
    <col min="10761" max="10761" width="13.140625" style="10" bestFit="1" customWidth="1"/>
    <col min="10762" max="10762" width="11" style="10" bestFit="1" customWidth="1"/>
    <col min="10763" max="10763" width="12.140625" style="10" bestFit="1" customWidth="1"/>
    <col min="10764" max="10764" width="13.140625" style="10" bestFit="1" customWidth="1"/>
    <col min="10765" max="10765" width="17.5703125" style="10" bestFit="1" customWidth="1"/>
    <col min="10766" max="10766" width="13.85546875" style="10" customWidth="1"/>
    <col min="10767" max="10767" width="12.140625" style="10" bestFit="1" customWidth="1"/>
    <col min="10768" max="10768" width="11" style="10" bestFit="1" customWidth="1"/>
    <col min="10769" max="10769" width="5" style="10" customWidth="1"/>
    <col min="10770" max="11008" width="9.140625" style="10"/>
    <col min="11009" max="11009" width="3.7109375" style="10" bestFit="1" customWidth="1"/>
    <col min="11010" max="11010" width="9.28515625" style="10" customWidth="1"/>
    <col min="11011" max="11011" width="1" style="10" customWidth="1"/>
    <col min="11012" max="11012" width="13" style="10" bestFit="1" customWidth="1"/>
    <col min="11013" max="11013" width="13.140625" style="10" bestFit="1" customWidth="1"/>
    <col min="11014" max="11014" width="13.28515625" style="10" customWidth="1"/>
    <col min="11015" max="11015" width="12.140625" style="10" customWidth="1"/>
    <col min="11016" max="11016" width="13.140625" style="10" customWidth="1"/>
    <col min="11017" max="11017" width="13.140625" style="10" bestFit="1" customWidth="1"/>
    <col min="11018" max="11018" width="11" style="10" bestFit="1" customWidth="1"/>
    <col min="11019" max="11019" width="12.140625" style="10" bestFit="1" customWidth="1"/>
    <col min="11020" max="11020" width="13.140625" style="10" bestFit="1" customWidth="1"/>
    <col min="11021" max="11021" width="17.5703125" style="10" bestFit="1" customWidth="1"/>
    <col min="11022" max="11022" width="13.85546875" style="10" customWidth="1"/>
    <col min="11023" max="11023" width="12.140625" style="10" bestFit="1" customWidth="1"/>
    <col min="11024" max="11024" width="11" style="10" bestFit="1" customWidth="1"/>
    <col min="11025" max="11025" width="5" style="10" customWidth="1"/>
    <col min="11026" max="11264" width="9.140625" style="10"/>
    <col min="11265" max="11265" width="3.7109375" style="10" bestFit="1" customWidth="1"/>
    <col min="11266" max="11266" width="9.28515625" style="10" customWidth="1"/>
    <col min="11267" max="11267" width="1" style="10" customWidth="1"/>
    <col min="11268" max="11268" width="13" style="10" bestFit="1" customWidth="1"/>
    <col min="11269" max="11269" width="13.140625" style="10" bestFit="1" customWidth="1"/>
    <col min="11270" max="11270" width="13.28515625" style="10" customWidth="1"/>
    <col min="11271" max="11271" width="12.140625" style="10" customWidth="1"/>
    <col min="11272" max="11272" width="13.140625" style="10" customWidth="1"/>
    <col min="11273" max="11273" width="13.140625" style="10" bestFit="1" customWidth="1"/>
    <col min="11274" max="11274" width="11" style="10" bestFit="1" customWidth="1"/>
    <col min="11275" max="11275" width="12.140625" style="10" bestFit="1" customWidth="1"/>
    <col min="11276" max="11276" width="13.140625" style="10" bestFit="1" customWidth="1"/>
    <col min="11277" max="11277" width="17.5703125" style="10" bestFit="1" customWidth="1"/>
    <col min="11278" max="11278" width="13.85546875" style="10" customWidth="1"/>
    <col min="11279" max="11279" width="12.140625" style="10" bestFit="1" customWidth="1"/>
    <col min="11280" max="11280" width="11" style="10" bestFit="1" customWidth="1"/>
    <col min="11281" max="11281" width="5" style="10" customWidth="1"/>
    <col min="11282" max="11520" width="9.140625" style="10"/>
    <col min="11521" max="11521" width="3.7109375" style="10" bestFit="1" customWidth="1"/>
    <col min="11522" max="11522" width="9.28515625" style="10" customWidth="1"/>
    <col min="11523" max="11523" width="1" style="10" customWidth="1"/>
    <col min="11524" max="11524" width="13" style="10" bestFit="1" customWidth="1"/>
    <col min="11525" max="11525" width="13.140625" style="10" bestFit="1" customWidth="1"/>
    <col min="11526" max="11526" width="13.28515625" style="10" customWidth="1"/>
    <col min="11527" max="11527" width="12.140625" style="10" customWidth="1"/>
    <col min="11528" max="11528" width="13.140625" style="10" customWidth="1"/>
    <col min="11529" max="11529" width="13.140625" style="10" bestFit="1" customWidth="1"/>
    <col min="11530" max="11530" width="11" style="10" bestFit="1" customWidth="1"/>
    <col min="11531" max="11531" width="12.140625" style="10" bestFit="1" customWidth="1"/>
    <col min="11532" max="11532" width="13.140625" style="10" bestFit="1" customWidth="1"/>
    <col min="11533" max="11533" width="17.5703125" style="10" bestFit="1" customWidth="1"/>
    <col min="11534" max="11534" width="13.85546875" style="10" customWidth="1"/>
    <col min="11535" max="11535" width="12.140625" style="10" bestFit="1" customWidth="1"/>
    <col min="11536" max="11536" width="11" style="10" bestFit="1" customWidth="1"/>
    <col min="11537" max="11537" width="5" style="10" customWidth="1"/>
    <col min="11538" max="11776" width="9.140625" style="10"/>
    <col min="11777" max="11777" width="3.7109375" style="10" bestFit="1" customWidth="1"/>
    <col min="11778" max="11778" width="9.28515625" style="10" customWidth="1"/>
    <col min="11779" max="11779" width="1" style="10" customWidth="1"/>
    <col min="11780" max="11780" width="13" style="10" bestFit="1" customWidth="1"/>
    <col min="11781" max="11781" width="13.140625" style="10" bestFit="1" customWidth="1"/>
    <col min="11782" max="11782" width="13.28515625" style="10" customWidth="1"/>
    <col min="11783" max="11783" width="12.140625" style="10" customWidth="1"/>
    <col min="11784" max="11784" width="13.140625" style="10" customWidth="1"/>
    <col min="11785" max="11785" width="13.140625" style="10" bestFit="1" customWidth="1"/>
    <col min="11786" max="11786" width="11" style="10" bestFit="1" customWidth="1"/>
    <col min="11787" max="11787" width="12.140625" style="10" bestFit="1" customWidth="1"/>
    <col min="11788" max="11788" width="13.140625" style="10" bestFit="1" customWidth="1"/>
    <col min="11789" max="11789" width="17.5703125" style="10" bestFit="1" customWidth="1"/>
    <col min="11790" max="11790" width="13.85546875" style="10" customWidth="1"/>
    <col min="11791" max="11791" width="12.140625" style="10" bestFit="1" customWidth="1"/>
    <col min="11792" max="11792" width="11" style="10" bestFit="1" customWidth="1"/>
    <col min="11793" max="11793" width="5" style="10" customWidth="1"/>
    <col min="11794" max="12032" width="9.140625" style="10"/>
    <col min="12033" max="12033" width="3.7109375" style="10" bestFit="1" customWidth="1"/>
    <col min="12034" max="12034" width="9.28515625" style="10" customWidth="1"/>
    <col min="12035" max="12035" width="1" style="10" customWidth="1"/>
    <col min="12036" max="12036" width="13" style="10" bestFit="1" customWidth="1"/>
    <col min="12037" max="12037" width="13.140625" style="10" bestFit="1" customWidth="1"/>
    <col min="12038" max="12038" width="13.28515625" style="10" customWidth="1"/>
    <col min="12039" max="12039" width="12.140625" style="10" customWidth="1"/>
    <col min="12040" max="12040" width="13.140625" style="10" customWidth="1"/>
    <col min="12041" max="12041" width="13.140625" style="10" bestFit="1" customWidth="1"/>
    <col min="12042" max="12042" width="11" style="10" bestFit="1" customWidth="1"/>
    <col min="12043" max="12043" width="12.140625" style="10" bestFit="1" customWidth="1"/>
    <col min="12044" max="12044" width="13.140625" style="10" bestFit="1" customWidth="1"/>
    <col min="12045" max="12045" width="17.5703125" style="10" bestFit="1" customWidth="1"/>
    <col min="12046" max="12046" width="13.85546875" style="10" customWidth="1"/>
    <col min="12047" max="12047" width="12.140625" style="10" bestFit="1" customWidth="1"/>
    <col min="12048" max="12048" width="11" style="10" bestFit="1" customWidth="1"/>
    <col min="12049" max="12049" width="5" style="10" customWidth="1"/>
    <col min="12050" max="12288" width="9.140625" style="10"/>
    <col min="12289" max="12289" width="3.7109375" style="10" bestFit="1" customWidth="1"/>
    <col min="12290" max="12290" width="9.28515625" style="10" customWidth="1"/>
    <col min="12291" max="12291" width="1" style="10" customWidth="1"/>
    <col min="12292" max="12292" width="13" style="10" bestFit="1" customWidth="1"/>
    <col min="12293" max="12293" width="13.140625" style="10" bestFit="1" customWidth="1"/>
    <col min="12294" max="12294" width="13.28515625" style="10" customWidth="1"/>
    <col min="12295" max="12295" width="12.140625" style="10" customWidth="1"/>
    <col min="12296" max="12296" width="13.140625" style="10" customWidth="1"/>
    <col min="12297" max="12297" width="13.140625" style="10" bestFit="1" customWidth="1"/>
    <col min="12298" max="12298" width="11" style="10" bestFit="1" customWidth="1"/>
    <col min="12299" max="12299" width="12.140625" style="10" bestFit="1" customWidth="1"/>
    <col min="12300" max="12300" width="13.140625" style="10" bestFit="1" customWidth="1"/>
    <col min="12301" max="12301" width="17.5703125" style="10" bestFit="1" customWidth="1"/>
    <col min="12302" max="12302" width="13.85546875" style="10" customWidth="1"/>
    <col min="12303" max="12303" width="12.140625" style="10" bestFit="1" customWidth="1"/>
    <col min="12304" max="12304" width="11" style="10" bestFit="1" customWidth="1"/>
    <col min="12305" max="12305" width="5" style="10" customWidth="1"/>
    <col min="12306" max="12544" width="9.140625" style="10"/>
    <col min="12545" max="12545" width="3.7109375" style="10" bestFit="1" customWidth="1"/>
    <col min="12546" max="12546" width="9.28515625" style="10" customWidth="1"/>
    <col min="12547" max="12547" width="1" style="10" customWidth="1"/>
    <col min="12548" max="12548" width="13" style="10" bestFit="1" customWidth="1"/>
    <col min="12549" max="12549" width="13.140625" style="10" bestFit="1" customWidth="1"/>
    <col min="12550" max="12550" width="13.28515625" style="10" customWidth="1"/>
    <col min="12551" max="12551" width="12.140625" style="10" customWidth="1"/>
    <col min="12552" max="12552" width="13.140625" style="10" customWidth="1"/>
    <col min="12553" max="12553" width="13.140625" style="10" bestFit="1" customWidth="1"/>
    <col min="12554" max="12554" width="11" style="10" bestFit="1" customWidth="1"/>
    <col min="12555" max="12555" width="12.140625" style="10" bestFit="1" customWidth="1"/>
    <col min="12556" max="12556" width="13.140625" style="10" bestFit="1" customWidth="1"/>
    <col min="12557" max="12557" width="17.5703125" style="10" bestFit="1" customWidth="1"/>
    <col min="12558" max="12558" width="13.85546875" style="10" customWidth="1"/>
    <col min="12559" max="12559" width="12.140625" style="10" bestFit="1" customWidth="1"/>
    <col min="12560" max="12560" width="11" style="10" bestFit="1" customWidth="1"/>
    <col min="12561" max="12561" width="5" style="10" customWidth="1"/>
    <col min="12562" max="12800" width="9.140625" style="10"/>
    <col min="12801" max="12801" width="3.7109375" style="10" bestFit="1" customWidth="1"/>
    <col min="12802" max="12802" width="9.28515625" style="10" customWidth="1"/>
    <col min="12803" max="12803" width="1" style="10" customWidth="1"/>
    <col min="12804" max="12804" width="13" style="10" bestFit="1" customWidth="1"/>
    <col min="12805" max="12805" width="13.140625" style="10" bestFit="1" customWidth="1"/>
    <col min="12806" max="12806" width="13.28515625" style="10" customWidth="1"/>
    <col min="12807" max="12807" width="12.140625" style="10" customWidth="1"/>
    <col min="12808" max="12808" width="13.140625" style="10" customWidth="1"/>
    <col min="12809" max="12809" width="13.140625" style="10" bestFit="1" customWidth="1"/>
    <col min="12810" max="12810" width="11" style="10" bestFit="1" customWidth="1"/>
    <col min="12811" max="12811" width="12.140625" style="10" bestFit="1" customWidth="1"/>
    <col min="12812" max="12812" width="13.140625" style="10" bestFit="1" customWidth="1"/>
    <col min="12813" max="12813" width="17.5703125" style="10" bestFit="1" customWidth="1"/>
    <col min="12814" max="12814" width="13.85546875" style="10" customWidth="1"/>
    <col min="12815" max="12815" width="12.140625" style="10" bestFit="1" customWidth="1"/>
    <col min="12816" max="12816" width="11" style="10" bestFit="1" customWidth="1"/>
    <col min="12817" max="12817" width="5" style="10" customWidth="1"/>
    <col min="12818" max="13056" width="9.140625" style="10"/>
    <col min="13057" max="13057" width="3.7109375" style="10" bestFit="1" customWidth="1"/>
    <col min="13058" max="13058" width="9.28515625" style="10" customWidth="1"/>
    <col min="13059" max="13059" width="1" style="10" customWidth="1"/>
    <col min="13060" max="13060" width="13" style="10" bestFit="1" customWidth="1"/>
    <col min="13061" max="13061" width="13.140625" style="10" bestFit="1" customWidth="1"/>
    <col min="13062" max="13062" width="13.28515625" style="10" customWidth="1"/>
    <col min="13063" max="13063" width="12.140625" style="10" customWidth="1"/>
    <col min="13064" max="13064" width="13.140625" style="10" customWidth="1"/>
    <col min="13065" max="13065" width="13.140625" style="10" bestFit="1" customWidth="1"/>
    <col min="13066" max="13066" width="11" style="10" bestFit="1" customWidth="1"/>
    <col min="13067" max="13067" width="12.140625" style="10" bestFit="1" customWidth="1"/>
    <col min="13068" max="13068" width="13.140625" style="10" bestFit="1" customWidth="1"/>
    <col min="13069" max="13069" width="17.5703125" style="10" bestFit="1" customWidth="1"/>
    <col min="13070" max="13070" width="13.85546875" style="10" customWidth="1"/>
    <col min="13071" max="13071" width="12.140625" style="10" bestFit="1" customWidth="1"/>
    <col min="13072" max="13072" width="11" style="10" bestFit="1" customWidth="1"/>
    <col min="13073" max="13073" width="5" style="10" customWidth="1"/>
    <col min="13074" max="13312" width="9.140625" style="10"/>
    <col min="13313" max="13313" width="3.7109375" style="10" bestFit="1" customWidth="1"/>
    <col min="13314" max="13314" width="9.28515625" style="10" customWidth="1"/>
    <col min="13315" max="13315" width="1" style="10" customWidth="1"/>
    <col min="13316" max="13316" width="13" style="10" bestFit="1" customWidth="1"/>
    <col min="13317" max="13317" width="13.140625" style="10" bestFit="1" customWidth="1"/>
    <col min="13318" max="13318" width="13.28515625" style="10" customWidth="1"/>
    <col min="13319" max="13319" width="12.140625" style="10" customWidth="1"/>
    <col min="13320" max="13320" width="13.140625" style="10" customWidth="1"/>
    <col min="13321" max="13321" width="13.140625" style="10" bestFit="1" customWidth="1"/>
    <col min="13322" max="13322" width="11" style="10" bestFit="1" customWidth="1"/>
    <col min="13323" max="13323" width="12.140625" style="10" bestFit="1" customWidth="1"/>
    <col min="13324" max="13324" width="13.140625" style="10" bestFit="1" customWidth="1"/>
    <col min="13325" max="13325" width="17.5703125" style="10" bestFit="1" customWidth="1"/>
    <col min="13326" max="13326" width="13.85546875" style="10" customWidth="1"/>
    <col min="13327" max="13327" width="12.140625" style="10" bestFit="1" customWidth="1"/>
    <col min="13328" max="13328" width="11" style="10" bestFit="1" customWidth="1"/>
    <col min="13329" max="13329" width="5" style="10" customWidth="1"/>
    <col min="13330" max="13568" width="9.140625" style="10"/>
    <col min="13569" max="13569" width="3.7109375" style="10" bestFit="1" customWidth="1"/>
    <col min="13570" max="13570" width="9.28515625" style="10" customWidth="1"/>
    <col min="13571" max="13571" width="1" style="10" customWidth="1"/>
    <col min="13572" max="13572" width="13" style="10" bestFit="1" customWidth="1"/>
    <col min="13573" max="13573" width="13.140625" style="10" bestFit="1" customWidth="1"/>
    <col min="13574" max="13574" width="13.28515625" style="10" customWidth="1"/>
    <col min="13575" max="13575" width="12.140625" style="10" customWidth="1"/>
    <col min="13576" max="13576" width="13.140625" style="10" customWidth="1"/>
    <col min="13577" max="13577" width="13.140625" style="10" bestFit="1" customWidth="1"/>
    <col min="13578" max="13578" width="11" style="10" bestFit="1" customWidth="1"/>
    <col min="13579" max="13579" width="12.140625" style="10" bestFit="1" customWidth="1"/>
    <col min="13580" max="13580" width="13.140625" style="10" bestFit="1" customWidth="1"/>
    <col min="13581" max="13581" width="17.5703125" style="10" bestFit="1" customWidth="1"/>
    <col min="13582" max="13582" width="13.85546875" style="10" customWidth="1"/>
    <col min="13583" max="13583" width="12.140625" style="10" bestFit="1" customWidth="1"/>
    <col min="13584" max="13584" width="11" style="10" bestFit="1" customWidth="1"/>
    <col min="13585" max="13585" width="5" style="10" customWidth="1"/>
    <col min="13586" max="13824" width="9.140625" style="10"/>
    <col min="13825" max="13825" width="3.7109375" style="10" bestFit="1" customWidth="1"/>
    <col min="13826" max="13826" width="9.28515625" style="10" customWidth="1"/>
    <col min="13827" max="13827" width="1" style="10" customWidth="1"/>
    <col min="13828" max="13828" width="13" style="10" bestFit="1" customWidth="1"/>
    <col min="13829" max="13829" width="13.140625" style="10" bestFit="1" customWidth="1"/>
    <col min="13830" max="13830" width="13.28515625" style="10" customWidth="1"/>
    <col min="13831" max="13831" width="12.140625" style="10" customWidth="1"/>
    <col min="13832" max="13832" width="13.140625" style="10" customWidth="1"/>
    <col min="13833" max="13833" width="13.140625" style="10" bestFit="1" customWidth="1"/>
    <col min="13834" max="13834" width="11" style="10" bestFit="1" customWidth="1"/>
    <col min="13835" max="13835" width="12.140625" style="10" bestFit="1" customWidth="1"/>
    <col min="13836" max="13836" width="13.140625" style="10" bestFit="1" customWidth="1"/>
    <col min="13837" max="13837" width="17.5703125" style="10" bestFit="1" customWidth="1"/>
    <col min="13838" max="13838" width="13.85546875" style="10" customWidth="1"/>
    <col min="13839" max="13839" width="12.140625" style="10" bestFit="1" customWidth="1"/>
    <col min="13840" max="13840" width="11" style="10" bestFit="1" customWidth="1"/>
    <col min="13841" max="13841" width="5" style="10" customWidth="1"/>
    <col min="13842" max="14080" width="9.140625" style="10"/>
    <col min="14081" max="14081" width="3.7109375" style="10" bestFit="1" customWidth="1"/>
    <col min="14082" max="14082" width="9.28515625" style="10" customWidth="1"/>
    <col min="14083" max="14083" width="1" style="10" customWidth="1"/>
    <col min="14084" max="14084" width="13" style="10" bestFit="1" customWidth="1"/>
    <col min="14085" max="14085" width="13.140625" style="10" bestFit="1" customWidth="1"/>
    <col min="14086" max="14086" width="13.28515625" style="10" customWidth="1"/>
    <col min="14087" max="14087" width="12.140625" style="10" customWidth="1"/>
    <col min="14088" max="14088" width="13.140625" style="10" customWidth="1"/>
    <col min="14089" max="14089" width="13.140625" style="10" bestFit="1" customWidth="1"/>
    <col min="14090" max="14090" width="11" style="10" bestFit="1" customWidth="1"/>
    <col min="14091" max="14091" width="12.140625" style="10" bestFit="1" customWidth="1"/>
    <col min="14092" max="14092" width="13.140625" style="10" bestFit="1" customWidth="1"/>
    <col min="14093" max="14093" width="17.5703125" style="10" bestFit="1" customWidth="1"/>
    <col min="14094" max="14094" width="13.85546875" style="10" customWidth="1"/>
    <col min="14095" max="14095" width="12.140625" style="10" bestFit="1" customWidth="1"/>
    <col min="14096" max="14096" width="11" style="10" bestFit="1" customWidth="1"/>
    <col min="14097" max="14097" width="5" style="10" customWidth="1"/>
    <col min="14098" max="14336" width="9.140625" style="10"/>
    <col min="14337" max="14337" width="3.7109375" style="10" bestFit="1" customWidth="1"/>
    <col min="14338" max="14338" width="9.28515625" style="10" customWidth="1"/>
    <col min="14339" max="14339" width="1" style="10" customWidth="1"/>
    <col min="14340" max="14340" width="13" style="10" bestFit="1" customWidth="1"/>
    <col min="14341" max="14341" width="13.140625" style="10" bestFit="1" customWidth="1"/>
    <col min="14342" max="14342" width="13.28515625" style="10" customWidth="1"/>
    <col min="14343" max="14343" width="12.140625" style="10" customWidth="1"/>
    <col min="14344" max="14344" width="13.140625" style="10" customWidth="1"/>
    <col min="14345" max="14345" width="13.140625" style="10" bestFit="1" customWidth="1"/>
    <col min="14346" max="14346" width="11" style="10" bestFit="1" customWidth="1"/>
    <col min="14347" max="14347" width="12.140625" style="10" bestFit="1" customWidth="1"/>
    <col min="14348" max="14348" width="13.140625" style="10" bestFit="1" customWidth="1"/>
    <col min="14349" max="14349" width="17.5703125" style="10" bestFit="1" customWidth="1"/>
    <col min="14350" max="14350" width="13.85546875" style="10" customWidth="1"/>
    <col min="14351" max="14351" width="12.140625" style="10" bestFit="1" customWidth="1"/>
    <col min="14352" max="14352" width="11" style="10" bestFit="1" customWidth="1"/>
    <col min="14353" max="14353" width="5" style="10" customWidth="1"/>
    <col min="14354" max="14592" width="9.140625" style="10"/>
    <col min="14593" max="14593" width="3.7109375" style="10" bestFit="1" customWidth="1"/>
    <col min="14594" max="14594" width="9.28515625" style="10" customWidth="1"/>
    <col min="14595" max="14595" width="1" style="10" customWidth="1"/>
    <col min="14596" max="14596" width="13" style="10" bestFit="1" customWidth="1"/>
    <col min="14597" max="14597" width="13.140625" style="10" bestFit="1" customWidth="1"/>
    <col min="14598" max="14598" width="13.28515625" style="10" customWidth="1"/>
    <col min="14599" max="14599" width="12.140625" style="10" customWidth="1"/>
    <col min="14600" max="14600" width="13.140625" style="10" customWidth="1"/>
    <col min="14601" max="14601" width="13.140625" style="10" bestFit="1" customWidth="1"/>
    <col min="14602" max="14602" width="11" style="10" bestFit="1" customWidth="1"/>
    <col min="14603" max="14603" width="12.140625" style="10" bestFit="1" customWidth="1"/>
    <col min="14604" max="14604" width="13.140625" style="10" bestFit="1" customWidth="1"/>
    <col min="14605" max="14605" width="17.5703125" style="10" bestFit="1" customWidth="1"/>
    <col min="14606" max="14606" width="13.85546875" style="10" customWidth="1"/>
    <col min="14607" max="14607" width="12.140625" style="10" bestFit="1" customWidth="1"/>
    <col min="14608" max="14608" width="11" style="10" bestFit="1" customWidth="1"/>
    <col min="14609" max="14609" width="5" style="10" customWidth="1"/>
    <col min="14610" max="14848" width="9.140625" style="10"/>
    <col min="14849" max="14849" width="3.7109375" style="10" bestFit="1" customWidth="1"/>
    <col min="14850" max="14850" width="9.28515625" style="10" customWidth="1"/>
    <col min="14851" max="14851" width="1" style="10" customWidth="1"/>
    <col min="14852" max="14852" width="13" style="10" bestFit="1" customWidth="1"/>
    <col min="14853" max="14853" width="13.140625" style="10" bestFit="1" customWidth="1"/>
    <col min="14854" max="14854" width="13.28515625" style="10" customWidth="1"/>
    <col min="14855" max="14855" width="12.140625" style="10" customWidth="1"/>
    <col min="14856" max="14856" width="13.140625" style="10" customWidth="1"/>
    <col min="14857" max="14857" width="13.140625" style="10" bestFit="1" customWidth="1"/>
    <col min="14858" max="14858" width="11" style="10" bestFit="1" customWidth="1"/>
    <col min="14859" max="14859" width="12.140625" style="10" bestFit="1" customWidth="1"/>
    <col min="14860" max="14860" width="13.140625" style="10" bestFit="1" customWidth="1"/>
    <col min="14861" max="14861" width="17.5703125" style="10" bestFit="1" customWidth="1"/>
    <col min="14862" max="14862" width="13.85546875" style="10" customWidth="1"/>
    <col min="14863" max="14863" width="12.140625" style="10" bestFit="1" customWidth="1"/>
    <col min="14864" max="14864" width="11" style="10" bestFit="1" customWidth="1"/>
    <col min="14865" max="14865" width="5" style="10" customWidth="1"/>
    <col min="14866" max="15104" width="9.140625" style="10"/>
    <col min="15105" max="15105" width="3.7109375" style="10" bestFit="1" customWidth="1"/>
    <col min="15106" max="15106" width="9.28515625" style="10" customWidth="1"/>
    <col min="15107" max="15107" width="1" style="10" customWidth="1"/>
    <col min="15108" max="15108" width="13" style="10" bestFit="1" customWidth="1"/>
    <col min="15109" max="15109" width="13.140625" style="10" bestFit="1" customWidth="1"/>
    <col min="15110" max="15110" width="13.28515625" style="10" customWidth="1"/>
    <col min="15111" max="15111" width="12.140625" style="10" customWidth="1"/>
    <col min="15112" max="15112" width="13.140625" style="10" customWidth="1"/>
    <col min="15113" max="15113" width="13.140625" style="10" bestFit="1" customWidth="1"/>
    <col min="15114" max="15114" width="11" style="10" bestFit="1" customWidth="1"/>
    <col min="15115" max="15115" width="12.140625" style="10" bestFit="1" customWidth="1"/>
    <col min="15116" max="15116" width="13.140625" style="10" bestFit="1" customWidth="1"/>
    <col min="15117" max="15117" width="17.5703125" style="10" bestFit="1" customWidth="1"/>
    <col min="15118" max="15118" width="13.85546875" style="10" customWidth="1"/>
    <col min="15119" max="15119" width="12.140625" style="10" bestFit="1" customWidth="1"/>
    <col min="15120" max="15120" width="11" style="10" bestFit="1" customWidth="1"/>
    <col min="15121" max="15121" width="5" style="10" customWidth="1"/>
    <col min="15122" max="15360" width="9.140625" style="10"/>
    <col min="15361" max="15361" width="3.7109375" style="10" bestFit="1" customWidth="1"/>
    <col min="15362" max="15362" width="9.28515625" style="10" customWidth="1"/>
    <col min="15363" max="15363" width="1" style="10" customWidth="1"/>
    <col min="15364" max="15364" width="13" style="10" bestFit="1" customWidth="1"/>
    <col min="15365" max="15365" width="13.140625" style="10" bestFit="1" customWidth="1"/>
    <col min="15366" max="15366" width="13.28515625" style="10" customWidth="1"/>
    <col min="15367" max="15367" width="12.140625" style="10" customWidth="1"/>
    <col min="15368" max="15368" width="13.140625" style="10" customWidth="1"/>
    <col min="15369" max="15369" width="13.140625" style="10" bestFit="1" customWidth="1"/>
    <col min="15370" max="15370" width="11" style="10" bestFit="1" customWidth="1"/>
    <col min="15371" max="15371" width="12.140625" style="10" bestFit="1" customWidth="1"/>
    <col min="15372" max="15372" width="13.140625" style="10" bestFit="1" customWidth="1"/>
    <col min="15373" max="15373" width="17.5703125" style="10" bestFit="1" customWidth="1"/>
    <col min="15374" max="15374" width="13.85546875" style="10" customWidth="1"/>
    <col min="15375" max="15375" width="12.140625" style="10" bestFit="1" customWidth="1"/>
    <col min="15376" max="15376" width="11" style="10" bestFit="1" customWidth="1"/>
    <col min="15377" max="15377" width="5" style="10" customWidth="1"/>
    <col min="15378" max="15616" width="9.140625" style="10"/>
    <col min="15617" max="15617" width="3.7109375" style="10" bestFit="1" customWidth="1"/>
    <col min="15618" max="15618" width="9.28515625" style="10" customWidth="1"/>
    <col min="15619" max="15619" width="1" style="10" customWidth="1"/>
    <col min="15620" max="15620" width="13" style="10" bestFit="1" customWidth="1"/>
    <col min="15621" max="15621" width="13.140625" style="10" bestFit="1" customWidth="1"/>
    <col min="15622" max="15622" width="13.28515625" style="10" customWidth="1"/>
    <col min="15623" max="15623" width="12.140625" style="10" customWidth="1"/>
    <col min="15624" max="15624" width="13.140625" style="10" customWidth="1"/>
    <col min="15625" max="15625" width="13.140625" style="10" bestFit="1" customWidth="1"/>
    <col min="15626" max="15626" width="11" style="10" bestFit="1" customWidth="1"/>
    <col min="15627" max="15627" width="12.140625" style="10" bestFit="1" customWidth="1"/>
    <col min="15628" max="15628" width="13.140625" style="10" bestFit="1" customWidth="1"/>
    <col min="15629" max="15629" width="17.5703125" style="10" bestFit="1" customWidth="1"/>
    <col min="15630" max="15630" width="13.85546875" style="10" customWidth="1"/>
    <col min="15631" max="15631" width="12.140625" style="10" bestFit="1" customWidth="1"/>
    <col min="15632" max="15632" width="11" style="10" bestFit="1" customWidth="1"/>
    <col min="15633" max="15633" width="5" style="10" customWidth="1"/>
    <col min="15634" max="15872" width="9.140625" style="10"/>
    <col min="15873" max="15873" width="3.7109375" style="10" bestFit="1" customWidth="1"/>
    <col min="15874" max="15874" width="9.28515625" style="10" customWidth="1"/>
    <col min="15875" max="15875" width="1" style="10" customWidth="1"/>
    <col min="15876" max="15876" width="13" style="10" bestFit="1" customWidth="1"/>
    <col min="15877" max="15877" width="13.140625" style="10" bestFit="1" customWidth="1"/>
    <col min="15878" max="15878" width="13.28515625" style="10" customWidth="1"/>
    <col min="15879" max="15879" width="12.140625" style="10" customWidth="1"/>
    <col min="15880" max="15880" width="13.140625" style="10" customWidth="1"/>
    <col min="15881" max="15881" width="13.140625" style="10" bestFit="1" customWidth="1"/>
    <col min="15882" max="15882" width="11" style="10" bestFit="1" customWidth="1"/>
    <col min="15883" max="15883" width="12.140625" style="10" bestFit="1" customWidth="1"/>
    <col min="15884" max="15884" width="13.140625" style="10" bestFit="1" customWidth="1"/>
    <col min="15885" max="15885" width="17.5703125" style="10" bestFit="1" customWidth="1"/>
    <col min="15886" max="15886" width="13.85546875" style="10" customWidth="1"/>
    <col min="15887" max="15887" width="12.140625" style="10" bestFit="1" customWidth="1"/>
    <col min="15888" max="15888" width="11" style="10" bestFit="1" customWidth="1"/>
    <col min="15889" max="15889" width="5" style="10" customWidth="1"/>
    <col min="15890" max="16128" width="9.140625" style="10"/>
    <col min="16129" max="16129" width="3.7109375" style="10" bestFit="1" customWidth="1"/>
    <col min="16130" max="16130" width="9.28515625" style="10" customWidth="1"/>
    <col min="16131" max="16131" width="1" style="10" customWidth="1"/>
    <col min="16132" max="16132" width="13" style="10" bestFit="1" customWidth="1"/>
    <col min="16133" max="16133" width="13.140625" style="10" bestFit="1" customWidth="1"/>
    <col min="16134" max="16134" width="13.28515625" style="10" customWidth="1"/>
    <col min="16135" max="16135" width="12.140625" style="10" customWidth="1"/>
    <col min="16136" max="16136" width="13.140625" style="10" customWidth="1"/>
    <col min="16137" max="16137" width="13.140625" style="10" bestFit="1" customWidth="1"/>
    <col min="16138" max="16138" width="11" style="10" bestFit="1" customWidth="1"/>
    <col min="16139" max="16139" width="12.140625" style="10" bestFit="1" customWidth="1"/>
    <col min="16140" max="16140" width="13.140625" style="10" bestFit="1" customWidth="1"/>
    <col min="16141" max="16141" width="17.5703125" style="10" bestFit="1" customWidth="1"/>
    <col min="16142" max="16142" width="13.85546875" style="10" customWidth="1"/>
    <col min="16143" max="16143" width="12.140625" style="10" bestFit="1" customWidth="1"/>
    <col min="16144" max="16144" width="11" style="10" bestFit="1" customWidth="1"/>
    <col min="16145" max="16145" width="5" style="10" customWidth="1"/>
    <col min="16146" max="16384" width="9.140625" style="10"/>
  </cols>
  <sheetData>
    <row r="1" spans="1:17" x14ac:dyDescent="0.2">
      <c r="A1" s="10" t="s">
        <v>42</v>
      </c>
      <c r="D1" s="11"/>
      <c r="E1" s="12"/>
      <c r="F1" s="11"/>
      <c r="G1" s="11"/>
      <c r="H1" s="11"/>
      <c r="I1" s="11"/>
      <c r="J1" s="11"/>
      <c r="K1" s="11"/>
      <c r="L1" s="11"/>
      <c r="M1" s="11"/>
      <c r="N1" s="11"/>
      <c r="O1" s="11"/>
      <c r="P1" s="11"/>
      <c r="Q1" s="11"/>
    </row>
    <row r="2" spans="1:17" x14ac:dyDescent="0.2">
      <c r="A2" s="10" t="s">
        <v>528</v>
      </c>
      <c r="D2" s="11"/>
      <c r="E2" s="12"/>
      <c r="F2" s="11"/>
      <c r="G2" s="11"/>
      <c r="H2" s="11"/>
      <c r="K2" s="11"/>
      <c r="L2" s="11"/>
      <c r="M2" s="11"/>
      <c r="N2" s="11"/>
      <c r="O2" s="11"/>
      <c r="P2" s="11"/>
      <c r="Q2" s="12"/>
    </row>
    <row r="3" spans="1:17" x14ac:dyDescent="0.2">
      <c r="A3" s="13" t="s">
        <v>496</v>
      </c>
      <c r="D3" s="11"/>
      <c r="E3" s="12"/>
      <c r="F3" s="14"/>
      <c r="G3" s="11"/>
      <c r="H3" s="11"/>
      <c r="K3" s="11"/>
      <c r="L3" s="11"/>
      <c r="M3" s="11"/>
      <c r="N3" s="11"/>
      <c r="O3" s="11"/>
      <c r="P3" s="11"/>
      <c r="Q3" s="12"/>
    </row>
    <row r="4" spans="1:17" x14ac:dyDescent="0.2">
      <c r="A4" s="11"/>
      <c r="B4" s="11"/>
      <c r="C4" s="11"/>
      <c r="D4" s="11"/>
      <c r="E4" s="11"/>
      <c r="F4" s="11"/>
      <c r="G4" s="11"/>
      <c r="H4" s="11"/>
      <c r="I4" s="11"/>
      <c r="J4" s="11"/>
      <c r="K4" s="11"/>
      <c r="L4" s="11"/>
      <c r="M4" s="15"/>
      <c r="N4" s="15"/>
      <c r="O4" s="15"/>
      <c r="P4" s="15"/>
      <c r="Q4" s="11"/>
    </row>
    <row r="5" spans="1:17" x14ac:dyDescent="0.2">
      <c r="A5" s="11"/>
      <c r="D5" s="11"/>
      <c r="E5" s="16" t="s">
        <v>43</v>
      </c>
      <c r="F5" s="16"/>
      <c r="G5" s="16"/>
      <c r="H5" s="16"/>
      <c r="I5" s="11"/>
      <c r="J5" s="11"/>
      <c r="K5" s="17"/>
      <c r="L5" s="11"/>
      <c r="M5" s="16" t="s">
        <v>44</v>
      </c>
      <c r="N5" s="16"/>
      <c r="O5" s="16"/>
      <c r="P5" s="16"/>
      <c r="Q5" s="11"/>
    </row>
    <row r="6" spans="1:17" x14ac:dyDescent="0.2">
      <c r="A6" s="11"/>
      <c r="D6" s="11"/>
      <c r="E6" s="16" t="s">
        <v>45</v>
      </c>
      <c r="F6" s="16" t="s">
        <v>46</v>
      </c>
      <c r="G6" s="16" t="s">
        <v>46</v>
      </c>
      <c r="H6" s="16"/>
      <c r="I6" s="17"/>
      <c r="J6" s="17"/>
      <c r="K6" s="17"/>
      <c r="L6" s="17"/>
      <c r="M6" s="16" t="s">
        <v>47</v>
      </c>
      <c r="N6" s="16" t="s">
        <v>48</v>
      </c>
      <c r="O6" s="16"/>
      <c r="P6" s="16"/>
      <c r="Q6" s="11"/>
    </row>
    <row r="7" spans="1:17" ht="41.25" customHeight="1" x14ac:dyDescent="0.2">
      <c r="A7" s="187" t="s">
        <v>49</v>
      </c>
      <c r="B7" s="187" t="s">
        <v>50</v>
      </c>
      <c r="C7" s="187"/>
      <c r="D7" s="187" t="s">
        <v>51</v>
      </c>
      <c r="E7" s="18" t="s">
        <v>9</v>
      </c>
      <c r="F7" s="19" t="s">
        <v>52</v>
      </c>
      <c r="G7" s="20" t="s">
        <v>53</v>
      </c>
      <c r="H7" s="20" t="s">
        <v>54</v>
      </c>
      <c r="I7" s="187" t="s">
        <v>55</v>
      </c>
      <c r="J7" s="20" t="s">
        <v>56</v>
      </c>
      <c r="K7" s="20" t="s">
        <v>57</v>
      </c>
      <c r="L7" s="20" t="s">
        <v>58</v>
      </c>
      <c r="M7" s="20" t="s">
        <v>59</v>
      </c>
      <c r="N7" s="20" t="s">
        <v>60</v>
      </c>
      <c r="O7" s="20" t="s">
        <v>61</v>
      </c>
      <c r="P7" s="20" t="s">
        <v>62</v>
      </c>
      <c r="Q7" s="21" t="s">
        <v>49</v>
      </c>
    </row>
    <row r="8" spans="1:17" x14ac:dyDescent="0.2">
      <c r="A8" s="11">
        <v>1</v>
      </c>
      <c r="B8" s="22">
        <v>8191</v>
      </c>
      <c r="C8" s="22"/>
      <c r="D8" s="11" t="s">
        <v>194</v>
      </c>
      <c r="E8" s="22">
        <v>10733490</v>
      </c>
      <c r="F8" s="22">
        <v>5701840</v>
      </c>
      <c r="G8" s="22">
        <v>8000</v>
      </c>
      <c r="H8" s="22">
        <v>0</v>
      </c>
      <c r="I8" s="22">
        <f t="shared" ref="I8:I45" si="0">(E8+F8+G8+H8)</f>
        <v>16443330</v>
      </c>
      <c r="J8" s="22">
        <v>0</v>
      </c>
      <c r="K8" s="22">
        <v>0</v>
      </c>
      <c r="L8" s="22">
        <f t="shared" ref="L8:L45" si="1">(I8+J8+K8)</f>
        <v>16443330</v>
      </c>
      <c r="M8" s="22">
        <v>17537925</v>
      </c>
      <c r="N8" s="22">
        <v>0</v>
      </c>
      <c r="O8" s="22">
        <v>710773</v>
      </c>
      <c r="P8" s="22">
        <v>0</v>
      </c>
      <c r="Q8" s="11">
        <v>1</v>
      </c>
    </row>
    <row r="9" spans="1:17" x14ac:dyDescent="0.2">
      <c r="A9" s="11">
        <v>2</v>
      </c>
      <c r="B9" s="22">
        <v>7225</v>
      </c>
      <c r="C9" s="22"/>
      <c r="D9" s="11" t="s">
        <v>195</v>
      </c>
      <c r="E9" s="22">
        <v>7424837</v>
      </c>
      <c r="F9" s="22">
        <v>2442850</v>
      </c>
      <c r="G9" s="22">
        <v>10423</v>
      </c>
      <c r="H9" s="22">
        <v>0</v>
      </c>
      <c r="I9" s="22">
        <f t="shared" si="0"/>
        <v>9878110</v>
      </c>
      <c r="J9" s="22">
        <v>0</v>
      </c>
      <c r="K9" s="22">
        <v>0</v>
      </c>
      <c r="L9" s="22">
        <f t="shared" si="1"/>
        <v>9878110</v>
      </c>
      <c r="M9" s="22">
        <v>9160144</v>
      </c>
      <c r="N9" s="22">
        <v>0</v>
      </c>
      <c r="O9" s="22">
        <v>0</v>
      </c>
      <c r="P9" s="22">
        <v>0</v>
      </c>
      <c r="Q9" s="11">
        <v>2</v>
      </c>
    </row>
    <row r="10" spans="1:17" x14ac:dyDescent="0.2">
      <c r="A10" s="11">
        <v>3</v>
      </c>
      <c r="B10" s="22">
        <v>6172</v>
      </c>
      <c r="C10" s="22"/>
      <c r="D10" s="11" t="s">
        <v>112</v>
      </c>
      <c r="E10" s="22">
        <v>6281056</v>
      </c>
      <c r="F10" s="22">
        <v>2177490</v>
      </c>
      <c r="G10" s="22">
        <v>0</v>
      </c>
      <c r="H10" s="22">
        <v>0</v>
      </c>
      <c r="I10" s="22">
        <f t="shared" si="0"/>
        <v>8458546</v>
      </c>
      <c r="J10" s="22">
        <v>4813</v>
      </c>
      <c r="K10" s="22">
        <v>500000</v>
      </c>
      <c r="L10" s="22">
        <f t="shared" si="1"/>
        <v>8963359</v>
      </c>
      <c r="M10" s="22">
        <v>9120750</v>
      </c>
      <c r="N10" s="22">
        <v>0</v>
      </c>
      <c r="O10" s="22">
        <v>0</v>
      </c>
      <c r="P10" s="22">
        <v>0</v>
      </c>
      <c r="Q10" s="11">
        <v>3</v>
      </c>
    </row>
    <row r="11" spans="1:17" x14ac:dyDescent="0.2">
      <c r="A11" s="11">
        <v>4</v>
      </c>
      <c r="B11" s="22">
        <v>4185</v>
      </c>
      <c r="C11" s="22"/>
      <c r="D11" s="11" t="s">
        <v>196</v>
      </c>
      <c r="E11" s="22">
        <v>3091155</v>
      </c>
      <c r="F11" s="22">
        <v>1004241</v>
      </c>
      <c r="G11" s="22">
        <v>3667</v>
      </c>
      <c r="H11" s="22">
        <v>0</v>
      </c>
      <c r="I11" s="22">
        <f t="shared" si="0"/>
        <v>4099063</v>
      </c>
      <c r="J11" s="22">
        <v>0</v>
      </c>
      <c r="K11" s="22">
        <v>0</v>
      </c>
      <c r="L11" s="22">
        <f t="shared" si="1"/>
        <v>4099063</v>
      </c>
      <c r="M11" s="22">
        <v>3452883</v>
      </c>
      <c r="N11" s="22">
        <v>0</v>
      </c>
      <c r="O11" s="22">
        <v>121476</v>
      </c>
      <c r="P11" s="22">
        <v>0</v>
      </c>
      <c r="Q11" s="11">
        <v>4</v>
      </c>
    </row>
    <row r="12" spans="1:17" x14ac:dyDescent="0.2">
      <c r="A12" s="11">
        <v>5</v>
      </c>
      <c r="B12" s="22">
        <v>5614</v>
      </c>
      <c r="C12" s="22"/>
      <c r="D12" s="11" t="s">
        <v>197</v>
      </c>
      <c r="E12" s="22">
        <v>3230024</v>
      </c>
      <c r="F12" s="22">
        <v>1437571</v>
      </c>
      <c r="G12" s="22">
        <v>11735</v>
      </c>
      <c r="H12" s="22">
        <v>1123419</v>
      </c>
      <c r="I12" s="22">
        <f t="shared" si="0"/>
        <v>5802749</v>
      </c>
      <c r="J12" s="22">
        <v>26850</v>
      </c>
      <c r="K12" s="22">
        <v>73100</v>
      </c>
      <c r="L12" s="22">
        <f t="shared" si="1"/>
        <v>5902699</v>
      </c>
      <c r="M12" s="22">
        <v>6050543</v>
      </c>
      <c r="N12" s="22">
        <v>89132</v>
      </c>
      <c r="O12" s="22">
        <v>161407</v>
      </c>
      <c r="P12" s="22">
        <v>0</v>
      </c>
      <c r="Q12" s="11">
        <v>5</v>
      </c>
    </row>
    <row r="13" spans="1:17" x14ac:dyDescent="0.2">
      <c r="A13" s="11">
        <v>6</v>
      </c>
      <c r="B13" s="22">
        <v>42620</v>
      </c>
      <c r="C13" s="22"/>
      <c r="D13" s="11" t="s">
        <v>198</v>
      </c>
      <c r="E13" s="22">
        <v>29763695</v>
      </c>
      <c r="F13" s="22">
        <v>5710020</v>
      </c>
      <c r="G13" s="22">
        <v>0</v>
      </c>
      <c r="H13" s="22">
        <v>690770</v>
      </c>
      <c r="I13" s="22">
        <f t="shared" si="0"/>
        <v>36164485</v>
      </c>
      <c r="J13" s="22">
        <v>0</v>
      </c>
      <c r="K13" s="22">
        <v>289512</v>
      </c>
      <c r="L13" s="22">
        <f t="shared" si="1"/>
        <v>36453997</v>
      </c>
      <c r="M13" s="22">
        <v>31091211</v>
      </c>
      <c r="N13" s="22">
        <v>0</v>
      </c>
      <c r="O13" s="22">
        <v>2511883</v>
      </c>
      <c r="P13" s="22">
        <v>111233</v>
      </c>
      <c r="Q13" s="11">
        <v>6</v>
      </c>
    </row>
    <row r="14" spans="1:17" x14ac:dyDescent="0.2">
      <c r="A14" s="11">
        <v>7</v>
      </c>
      <c r="B14" s="22">
        <v>3621</v>
      </c>
      <c r="C14" s="22"/>
      <c r="D14" s="11" t="s">
        <v>199</v>
      </c>
      <c r="E14" s="22">
        <v>2890763</v>
      </c>
      <c r="F14" s="22">
        <v>1408598</v>
      </c>
      <c r="G14" s="22">
        <v>502917</v>
      </c>
      <c r="H14" s="22">
        <v>0</v>
      </c>
      <c r="I14" s="22">
        <f t="shared" si="0"/>
        <v>4802278</v>
      </c>
      <c r="J14" s="22">
        <v>81699</v>
      </c>
      <c r="K14" s="22">
        <v>84000</v>
      </c>
      <c r="L14" s="22">
        <f t="shared" si="1"/>
        <v>4967977</v>
      </c>
      <c r="M14" s="22">
        <v>4412490</v>
      </c>
      <c r="N14" s="22">
        <v>50000</v>
      </c>
      <c r="O14" s="22">
        <v>0</v>
      </c>
      <c r="P14" s="22">
        <v>0</v>
      </c>
      <c r="Q14" s="11">
        <v>7</v>
      </c>
    </row>
    <row r="15" spans="1:17" x14ac:dyDescent="0.2">
      <c r="A15" s="11">
        <v>8</v>
      </c>
      <c r="B15" s="22">
        <v>5444</v>
      </c>
      <c r="C15" s="22"/>
      <c r="D15" s="11" t="s">
        <v>200</v>
      </c>
      <c r="E15" s="22">
        <v>4923984</v>
      </c>
      <c r="F15" s="22">
        <v>1478152</v>
      </c>
      <c r="G15" s="22">
        <v>5647</v>
      </c>
      <c r="H15" s="22">
        <v>0</v>
      </c>
      <c r="I15" s="22">
        <f t="shared" si="0"/>
        <v>6407783</v>
      </c>
      <c r="J15" s="22">
        <v>120000</v>
      </c>
      <c r="K15" s="22">
        <v>0</v>
      </c>
      <c r="L15" s="22">
        <f t="shared" si="1"/>
        <v>6527783</v>
      </c>
      <c r="M15" s="22">
        <v>5530577</v>
      </c>
      <c r="N15" s="22">
        <v>13024</v>
      </c>
      <c r="O15" s="22">
        <v>476884</v>
      </c>
      <c r="P15" s="22">
        <v>0</v>
      </c>
      <c r="Q15" s="11">
        <v>8</v>
      </c>
    </row>
    <row r="16" spans="1:17" x14ac:dyDescent="0.2">
      <c r="A16" s="11">
        <v>9</v>
      </c>
      <c r="B16" s="22">
        <v>5644</v>
      </c>
      <c r="C16" s="22"/>
      <c r="D16" s="11" t="s">
        <v>201</v>
      </c>
      <c r="E16" s="22">
        <v>3617225</v>
      </c>
      <c r="F16" s="22">
        <v>1343297</v>
      </c>
      <c r="G16" s="22">
        <v>47213</v>
      </c>
      <c r="H16" s="22">
        <v>0</v>
      </c>
      <c r="I16" s="22">
        <f t="shared" si="0"/>
        <v>5007735</v>
      </c>
      <c r="J16" s="22">
        <v>0</v>
      </c>
      <c r="K16" s="22">
        <v>752450</v>
      </c>
      <c r="L16" s="22">
        <f t="shared" si="1"/>
        <v>5760185</v>
      </c>
      <c r="M16" s="22">
        <v>5277279</v>
      </c>
      <c r="N16" s="22">
        <v>0</v>
      </c>
      <c r="O16" s="22">
        <v>435177</v>
      </c>
      <c r="P16" s="22">
        <v>0</v>
      </c>
      <c r="Q16" s="11">
        <v>9</v>
      </c>
    </row>
    <row r="17" spans="1:17" x14ac:dyDescent="0.2">
      <c r="A17" s="11">
        <v>10</v>
      </c>
      <c r="B17" s="22">
        <v>3691</v>
      </c>
      <c r="C17" s="22"/>
      <c r="D17" s="11" t="s">
        <v>202</v>
      </c>
      <c r="E17" s="22">
        <v>1435734</v>
      </c>
      <c r="F17" s="22">
        <v>623232</v>
      </c>
      <c r="G17" s="22">
        <v>70052</v>
      </c>
      <c r="H17" s="22">
        <v>0</v>
      </c>
      <c r="I17" s="22">
        <f t="shared" si="0"/>
        <v>2129018</v>
      </c>
      <c r="J17" s="22">
        <v>45320</v>
      </c>
      <c r="K17" s="22">
        <v>88194</v>
      </c>
      <c r="L17" s="22">
        <f t="shared" si="1"/>
        <v>2262532</v>
      </c>
      <c r="M17" s="22">
        <v>1878645</v>
      </c>
      <c r="N17" s="22">
        <v>0</v>
      </c>
      <c r="O17" s="22">
        <v>0</v>
      </c>
      <c r="P17" s="22">
        <v>2698</v>
      </c>
      <c r="Q17" s="11">
        <v>10</v>
      </c>
    </row>
    <row r="18" spans="1:17" x14ac:dyDescent="0.2">
      <c r="A18" s="11">
        <v>11</v>
      </c>
      <c r="B18" s="22">
        <v>21041</v>
      </c>
      <c r="C18" s="22"/>
      <c r="D18" s="11" t="s">
        <v>203</v>
      </c>
      <c r="E18" s="22">
        <v>29744313</v>
      </c>
      <c r="F18" s="22">
        <v>6163277</v>
      </c>
      <c r="G18" s="22">
        <v>76994</v>
      </c>
      <c r="H18" s="22">
        <v>35555</v>
      </c>
      <c r="I18" s="22">
        <f t="shared" si="0"/>
        <v>36020139</v>
      </c>
      <c r="J18" s="22">
        <v>0</v>
      </c>
      <c r="K18" s="22">
        <v>0</v>
      </c>
      <c r="L18" s="22">
        <f t="shared" si="1"/>
        <v>36020139</v>
      </c>
      <c r="M18" s="22">
        <v>27488297</v>
      </c>
      <c r="N18" s="22">
        <v>2241605</v>
      </c>
      <c r="O18" s="22">
        <v>1019581</v>
      </c>
      <c r="P18" s="22">
        <v>0</v>
      </c>
      <c r="Q18" s="11">
        <v>11</v>
      </c>
    </row>
    <row r="19" spans="1:17" x14ac:dyDescent="0.2">
      <c r="A19" s="11">
        <v>12</v>
      </c>
      <c r="B19" s="22">
        <v>3884</v>
      </c>
      <c r="C19" s="22"/>
      <c r="D19" s="10" t="s">
        <v>204</v>
      </c>
      <c r="E19" s="22">
        <v>2012178</v>
      </c>
      <c r="F19" s="22">
        <v>1286334</v>
      </c>
      <c r="G19" s="22">
        <v>422939</v>
      </c>
      <c r="H19" s="22">
        <v>0</v>
      </c>
      <c r="I19" s="22">
        <f t="shared" si="0"/>
        <v>3721451</v>
      </c>
      <c r="J19" s="22">
        <v>0</v>
      </c>
      <c r="K19" s="22">
        <v>0</v>
      </c>
      <c r="L19" s="22">
        <f t="shared" si="1"/>
        <v>3721451</v>
      </c>
      <c r="M19" s="22">
        <v>3245625</v>
      </c>
      <c r="N19" s="22">
        <v>528786</v>
      </c>
      <c r="O19" s="22">
        <v>150419</v>
      </c>
      <c r="P19" s="22">
        <v>0</v>
      </c>
      <c r="Q19" s="11">
        <v>12</v>
      </c>
    </row>
    <row r="20" spans="1:17" x14ac:dyDescent="0.2">
      <c r="A20" s="11">
        <v>13</v>
      </c>
      <c r="B20" s="22">
        <v>3542</v>
      </c>
      <c r="C20" s="22"/>
      <c r="D20" s="11" t="s">
        <v>205</v>
      </c>
      <c r="E20" s="22">
        <v>6427784</v>
      </c>
      <c r="F20" s="22">
        <v>5840823</v>
      </c>
      <c r="G20" s="22">
        <v>843064</v>
      </c>
      <c r="H20" s="22">
        <v>45814</v>
      </c>
      <c r="I20" s="22">
        <f t="shared" si="0"/>
        <v>13157485</v>
      </c>
      <c r="J20" s="22">
        <v>82975</v>
      </c>
      <c r="K20" s="22">
        <v>0</v>
      </c>
      <c r="L20" s="22">
        <f t="shared" si="1"/>
        <v>13240460</v>
      </c>
      <c r="M20" s="22">
        <v>11953852</v>
      </c>
      <c r="N20" s="22">
        <v>22970</v>
      </c>
      <c r="O20" s="22">
        <v>0</v>
      </c>
      <c r="P20" s="22">
        <v>0</v>
      </c>
      <c r="Q20" s="11">
        <v>13</v>
      </c>
    </row>
    <row r="21" spans="1:17" x14ac:dyDescent="0.2">
      <c r="A21" s="11">
        <v>14</v>
      </c>
      <c r="B21" s="22">
        <v>16379</v>
      </c>
      <c r="C21" s="22"/>
      <c r="D21" s="11" t="s">
        <v>126</v>
      </c>
      <c r="E21" s="22">
        <v>14024016</v>
      </c>
      <c r="F21" s="22">
        <v>2959963</v>
      </c>
      <c r="G21" s="22">
        <v>71542</v>
      </c>
      <c r="H21" s="22">
        <v>0</v>
      </c>
      <c r="I21" s="22">
        <f t="shared" si="0"/>
        <v>17055521</v>
      </c>
      <c r="J21" s="22">
        <v>0</v>
      </c>
      <c r="K21" s="22">
        <v>604380</v>
      </c>
      <c r="L21" s="22">
        <f t="shared" si="1"/>
        <v>17659901</v>
      </c>
      <c r="M21" s="22">
        <v>14736906</v>
      </c>
      <c r="N21" s="22">
        <v>806481</v>
      </c>
      <c r="O21" s="22">
        <v>1726615</v>
      </c>
      <c r="P21" s="22">
        <v>0</v>
      </c>
      <c r="Q21" s="11">
        <v>14</v>
      </c>
    </row>
    <row r="22" spans="1:17" x14ac:dyDescent="0.2">
      <c r="A22" s="11">
        <v>15</v>
      </c>
      <c r="B22" s="22">
        <v>4961</v>
      </c>
      <c r="C22" s="22"/>
      <c r="D22" s="11" t="s">
        <v>206</v>
      </c>
      <c r="E22" s="22">
        <v>4586484</v>
      </c>
      <c r="F22" s="22">
        <v>703739</v>
      </c>
      <c r="G22" s="22">
        <v>4491</v>
      </c>
      <c r="H22" s="22">
        <v>0</v>
      </c>
      <c r="I22" s="22">
        <f t="shared" si="0"/>
        <v>5294714</v>
      </c>
      <c r="J22" s="22">
        <v>0</v>
      </c>
      <c r="K22" s="22">
        <v>0</v>
      </c>
      <c r="L22" s="22">
        <f t="shared" si="1"/>
        <v>5294714</v>
      </c>
      <c r="M22" s="22">
        <v>3944082</v>
      </c>
      <c r="N22" s="22">
        <v>454461</v>
      </c>
      <c r="O22" s="22">
        <v>0</v>
      </c>
      <c r="P22" s="22">
        <v>0</v>
      </c>
      <c r="Q22" s="11">
        <v>15</v>
      </c>
    </row>
    <row r="23" spans="1:17" x14ac:dyDescent="0.2">
      <c r="A23" s="11">
        <v>16</v>
      </c>
      <c r="B23" s="22">
        <v>8216</v>
      </c>
      <c r="C23" s="22"/>
      <c r="D23" s="11" t="s">
        <v>207</v>
      </c>
      <c r="E23" s="22">
        <v>9566565</v>
      </c>
      <c r="F23" s="22">
        <v>2697418</v>
      </c>
      <c r="G23" s="22">
        <v>457649</v>
      </c>
      <c r="H23" s="22">
        <v>0</v>
      </c>
      <c r="I23" s="22">
        <f t="shared" si="0"/>
        <v>12721632</v>
      </c>
      <c r="J23" s="22">
        <v>586297</v>
      </c>
      <c r="K23" s="22">
        <v>1325000</v>
      </c>
      <c r="L23" s="22">
        <f t="shared" si="1"/>
        <v>14632929</v>
      </c>
      <c r="M23" s="22">
        <v>12742342</v>
      </c>
      <c r="N23" s="22">
        <v>0</v>
      </c>
      <c r="O23" s="22">
        <v>0</v>
      </c>
      <c r="P23" s="22">
        <v>154839</v>
      </c>
      <c r="Q23" s="11">
        <v>16</v>
      </c>
    </row>
    <row r="24" spans="1:17" x14ac:dyDescent="0.2">
      <c r="A24" s="11">
        <v>17</v>
      </c>
      <c r="B24" s="22">
        <v>14440</v>
      </c>
      <c r="C24" s="22"/>
      <c r="D24" s="11" t="s">
        <v>208</v>
      </c>
      <c r="E24" s="22">
        <v>9352104</v>
      </c>
      <c r="F24" s="22">
        <v>3859312</v>
      </c>
      <c r="G24" s="22">
        <v>0</v>
      </c>
      <c r="H24" s="22">
        <v>0</v>
      </c>
      <c r="I24" s="22">
        <f t="shared" si="0"/>
        <v>13211416</v>
      </c>
      <c r="J24" s="22">
        <v>569327</v>
      </c>
      <c r="K24" s="22">
        <v>3046000</v>
      </c>
      <c r="L24" s="22">
        <f t="shared" si="1"/>
        <v>16826743</v>
      </c>
      <c r="M24" s="22">
        <v>21256456</v>
      </c>
      <c r="N24" s="22">
        <v>0</v>
      </c>
      <c r="O24" s="22">
        <v>0</v>
      </c>
      <c r="P24" s="22">
        <v>0</v>
      </c>
      <c r="Q24" s="11">
        <v>17</v>
      </c>
    </row>
    <row r="25" spans="1:17" x14ac:dyDescent="0.2">
      <c r="A25" s="11">
        <v>18</v>
      </c>
      <c r="B25" s="22">
        <v>23292</v>
      </c>
      <c r="C25" s="22"/>
      <c r="D25" s="11" t="s">
        <v>209</v>
      </c>
      <c r="E25" s="22">
        <v>33820879</v>
      </c>
      <c r="F25" s="22">
        <v>4269970</v>
      </c>
      <c r="G25" s="22">
        <v>53850</v>
      </c>
      <c r="H25" s="22">
        <v>122092</v>
      </c>
      <c r="I25" s="22">
        <f t="shared" si="0"/>
        <v>38266791</v>
      </c>
      <c r="J25" s="22">
        <v>0</v>
      </c>
      <c r="K25" s="22">
        <v>0</v>
      </c>
      <c r="L25" s="22">
        <f t="shared" si="1"/>
        <v>38266791</v>
      </c>
      <c r="M25" s="22">
        <v>35161160</v>
      </c>
      <c r="N25" s="22">
        <v>781498</v>
      </c>
      <c r="O25" s="22">
        <v>2122558</v>
      </c>
      <c r="P25" s="22">
        <v>200000</v>
      </c>
      <c r="Q25" s="11">
        <v>18</v>
      </c>
    </row>
    <row r="26" spans="1:17" x14ac:dyDescent="0.2">
      <c r="A26" s="11">
        <v>19</v>
      </c>
      <c r="B26" s="22">
        <v>42616</v>
      </c>
      <c r="C26" s="22"/>
      <c r="D26" s="11" t="s">
        <v>210</v>
      </c>
      <c r="E26" s="22">
        <v>49136229</v>
      </c>
      <c r="F26" s="22">
        <v>8663758</v>
      </c>
      <c r="G26" s="22">
        <v>29240</v>
      </c>
      <c r="H26" s="22">
        <v>15505</v>
      </c>
      <c r="I26" s="22">
        <f t="shared" si="0"/>
        <v>57844732</v>
      </c>
      <c r="J26" s="22">
        <v>201441</v>
      </c>
      <c r="K26" s="22">
        <v>2937901</v>
      </c>
      <c r="L26" s="22">
        <f t="shared" si="1"/>
        <v>60984074</v>
      </c>
      <c r="M26" s="22">
        <v>49875211</v>
      </c>
      <c r="N26" s="22">
        <v>6946813</v>
      </c>
      <c r="O26" s="22">
        <v>8066276</v>
      </c>
      <c r="P26" s="22">
        <v>0</v>
      </c>
      <c r="Q26" s="11">
        <v>19</v>
      </c>
    </row>
    <row r="27" spans="1:17" x14ac:dyDescent="0.2">
      <c r="A27" s="11">
        <v>20</v>
      </c>
      <c r="B27" s="22">
        <v>4895</v>
      </c>
      <c r="C27" s="22"/>
      <c r="D27" s="11" t="s">
        <v>211</v>
      </c>
      <c r="E27" s="22">
        <v>3928011</v>
      </c>
      <c r="F27" s="22">
        <v>1459574</v>
      </c>
      <c r="G27" s="22">
        <v>5428</v>
      </c>
      <c r="H27" s="22">
        <v>0</v>
      </c>
      <c r="I27" s="22">
        <f t="shared" si="0"/>
        <v>5393013</v>
      </c>
      <c r="J27" s="22">
        <v>0</v>
      </c>
      <c r="K27" s="22">
        <v>0</v>
      </c>
      <c r="L27" s="22">
        <f t="shared" si="1"/>
        <v>5393013</v>
      </c>
      <c r="M27" s="22">
        <v>5194449</v>
      </c>
      <c r="N27" s="22">
        <v>600624</v>
      </c>
      <c r="O27" s="22">
        <v>399864</v>
      </c>
      <c r="P27" s="22">
        <v>0</v>
      </c>
      <c r="Q27" s="11">
        <v>20</v>
      </c>
    </row>
    <row r="28" spans="1:17" x14ac:dyDescent="0.2">
      <c r="A28" s="11">
        <v>21</v>
      </c>
      <c r="B28" s="22">
        <v>5968</v>
      </c>
      <c r="C28" s="22"/>
      <c r="D28" s="11" t="s">
        <v>212</v>
      </c>
      <c r="E28" s="22">
        <v>5023860</v>
      </c>
      <c r="F28" s="22">
        <v>2401972</v>
      </c>
      <c r="G28" s="22">
        <v>14404</v>
      </c>
      <c r="H28" s="22">
        <v>0</v>
      </c>
      <c r="I28" s="22">
        <f t="shared" si="0"/>
        <v>7440236</v>
      </c>
      <c r="J28" s="22">
        <v>651041</v>
      </c>
      <c r="K28" s="22">
        <v>0</v>
      </c>
      <c r="L28" s="22">
        <f t="shared" si="1"/>
        <v>8091277</v>
      </c>
      <c r="M28" s="22">
        <v>8701960</v>
      </c>
      <c r="N28" s="22">
        <v>25550</v>
      </c>
      <c r="O28" s="22">
        <v>225975</v>
      </c>
      <c r="P28" s="22">
        <v>0</v>
      </c>
      <c r="Q28" s="11">
        <v>21</v>
      </c>
    </row>
    <row r="29" spans="1:17" x14ac:dyDescent="0.2">
      <c r="A29" s="11">
        <v>22</v>
      </c>
      <c r="B29" s="22">
        <v>4721</v>
      </c>
      <c r="C29" s="22"/>
      <c r="D29" s="10" t="s">
        <v>166</v>
      </c>
      <c r="E29" s="22">
        <v>3545030</v>
      </c>
      <c r="F29" s="22">
        <v>1402116</v>
      </c>
      <c r="G29" s="22">
        <v>0</v>
      </c>
      <c r="H29" s="22">
        <v>0</v>
      </c>
      <c r="I29" s="22">
        <f t="shared" si="0"/>
        <v>4947146</v>
      </c>
      <c r="J29" s="22">
        <v>0</v>
      </c>
      <c r="K29" s="22">
        <v>0</v>
      </c>
      <c r="L29" s="22">
        <f t="shared" si="1"/>
        <v>4947146</v>
      </c>
      <c r="M29" s="22">
        <v>4197665</v>
      </c>
      <c r="N29" s="22">
        <v>0</v>
      </c>
      <c r="O29" s="22">
        <v>0</v>
      </c>
      <c r="P29" s="22">
        <v>106645</v>
      </c>
      <c r="Q29" s="11">
        <v>22</v>
      </c>
    </row>
    <row r="30" spans="1:17" x14ac:dyDescent="0.2">
      <c r="A30" s="11">
        <v>23</v>
      </c>
      <c r="B30" s="22">
        <v>9086</v>
      </c>
      <c r="C30" s="22"/>
      <c r="D30" s="11" t="s">
        <v>174</v>
      </c>
      <c r="E30" s="22">
        <v>5668394</v>
      </c>
      <c r="F30" s="22">
        <v>2957248</v>
      </c>
      <c r="G30" s="22">
        <v>317253</v>
      </c>
      <c r="H30" s="22">
        <v>0</v>
      </c>
      <c r="I30" s="22">
        <f t="shared" si="0"/>
        <v>8942895</v>
      </c>
      <c r="J30" s="22">
        <v>0</v>
      </c>
      <c r="K30" s="22">
        <v>0</v>
      </c>
      <c r="L30" s="22">
        <f t="shared" si="1"/>
        <v>8942895</v>
      </c>
      <c r="M30" s="22">
        <v>9039474</v>
      </c>
      <c r="N30" s="22">
        <v>0</v>
      </c>
      <c r="O30" s="22">
        <v>754572</v>
      </c>
      <c r="P30" s="22">
        <v>7000</v>
      </c>
      <c r="Q30" s="11">
        <v>23</v>
      </c>
    </row>
    <row r="31" spans="1:17" x14ac:dyDescent="0.2">
      <c r="A31" s="11">
        <v>24</v>
      </c>
      <c r="B31" s="22">
        <v>7727</v>
      </c>
      <c r="C31" s="22"/>
      <c r="D31" s="13" t="s">
        <v>213</v>
      </c>
      <c r="E31" s="22">
        <v>9921511</v>
      </c>
      <c r="F31" s="22">
        <v>1197271</v>
      </c>
      <c r="G31" s="22">
        <v>32640</v>
      </c>
      <c r="H31" s="22">
        <v>0</v>
      </c>
      <c r="I31" s="22">
        <f t="shared" si="0"/>
        <v>11151422</v>
      </c>
      <c r="J31" s="22">
        <v>141425</v>
      </c>
      <c r="K31" s="22">
        <v>0</v>
      </c>
      <c r="L31" s="22">
        <f t="shared" si="1"/>
        <v>11292847</v>
      </c>
      <c r="M31" s="22">
        <v>8841401</v>
      </c>
      <c r="N31" s="22">
        <v>50000</v>
      </c>
      <c r="O31" s="22">
        <v>0</v>
      </c>
      <c r="P31" s="22">
        <v>0</v>
      </c>
      <c r="Q31" s="11">
        <v>24</v>
      </c>
    </row>
    <row r="32" spans="1:17" x14ac:dyDescent="0.2">
      <c r="A32" s="11">
        <v>25</v>
      </c>
      <c r="B32" s="22">
        <v>5823</v>
      </c>
      <c r="C32" s="22"/>
      <c r="D32" s="11" t="s">
        <v>214</v>
      </c>
      <c r="E32" s="22">
        <v>4081849</v>
      </c>
      <c r="F32" s="22">
        <v>1019452</v>
      </c>
      <c r="G32" s="22">
        <v>44161</v>
      </c>
      <c r="H32" s="22">
        <v>0</v>
      </c>
      <c r="I32" s="22">
        <f t="shared" si="0"/>
        <v>5145462</v>
      </c>
      <c r="J32" s="22">
        <v>52196</v>
      </c>
      <c r="K32" s="22">
        <v>0</v>
      </c>
      <c r="L32" s="22">
        <f t="shared" si="1"/>
        <v>5197658</v>
      </c>
      <c r="M32" s="22">
        <v>5016613</v>
      </c>
      <c r="N32" s="22">
        <v>449456</v>
      </c>
      <c r="O32" s="22">
        <v>7260</v>
      </c>
      <c r="P32" s="22">
        <v>0</v>
      </c>
      <c r="Q32" s="11">
        <v>25</v>
      </c>
    </row>
    <row r="33" spans="1:17" x14ac:dyDescent="0.2">
      <c r="A33" s="11">
        <v>26</v>
      </c>
      <c r="B33" s="22">
        <v>4799</v>
      </c>
      <c r="C33" s="22"/>
      <c r="D33" s="11" t="s">
        <v>215</v>
      </c>
      <c r="E33" s="22">
        <v>6740476</v>
      </c>
      <c r="F33" s="22">
        <v>1886637</v>
      </c>
      <c r="G33" s="22">
        <v>11637</v>
      </c>
      <c r="H33" s="22">
        <v>0</v>
      </c>
      <c r="I33" s="22">
        <f t="shared" si="0"/>
        <v>8638750</v>
      </c>
      <c r="J33" s="22">
        <v>0</v>
      </c>
      <c r="K33" s="22">
        <v>2042</v>
      </c>
      <c r="L33" s="22">
        <f t="shared" si="1"/>
        <v>8640792</v>
      </c>
      <c r="M33" s="22">
        <v>8378003</v>
      </c>
      <c r="N33" s="22">
        <v>0</v>
      </c>
      <c r="O33" s="22">
        <v>340079</v>
      </c>
      <c r="P33" s="22">
        <v>152943</v>
      </c>
      <c r="Q33" s="11">
        <v>26</v>
      </c>
    </row>
    <row r="34" spans="1:17" x14ac:dyDescent="0.2">
      <c r="A34" s="11">
        <v>27</v>
      </c>
      <c r="B34" s="22">
        <v>8089</v>
      </c>
      <c r="C34" s="22"/>
      <c r="D34" s="11" t="s">
        <v>216</v>
      </c>
      <c r="E34" s="22">
        <v>7377095</v>
      </c>
      <c r="F34" s="22">
        <v>1931015</v>
      </c>
      <c r="G34" s="22">
        <v>148777</v>
      </c>
      <c r="H34" s="22">
        <v>0</v>
      </c>
      <c r="I34" s="22">
        <f t="shared" si="0"/>
        <v>9456887</v>
      </c>
      <c r="J34" s="22">
        <v>254464</v>
      </c>
      <c r="K34" s="22">
        <v>0</v>
      </c>
      <c r="L34" s="22">
        <f t="shared" si="1"/>
        <v>9711351</v>
      </c>
      <c r="M34" s="22">
        <v>8166584</v>
      </c>
      <c r="N34" s="22">
        <v>0</v>
      </c>
      <c r="O34" s="22">
        <v>0</v>
      </c>
      <c r="P34" s="22">
        <v>0</v>
      </c>
      <c r="Q34" s="11">
        <v>27</v>
      </c>
    </row>
    <row r="35" spans="1:17" x14ac:dyDescent="0.2">
      <c r="A35" s="11">
        <v>28</v>
      </c>
      <c r="B35" s="22">
        <v>8142</v>
      </c>
      <c r="C35" s="22"/>
      <c r="D35" s="11" t="s">
        <v>217</v>
      </c>
      <c r="E35" s="22">
        <v>6627287</v>
      </c>
      <c r="F35" s="22">
        <v>3920875</v>
      </c>
      <c r="G35" s="22">
        <v>17034</v>
      </c>
      <c r="H35" s="22">
        <v>0</v>
      </c>
      <c r="I35" s="22">
        <f t="shared" si="0"/>
        <v>10565196</v>
      </c>
      <c r="J35" s="22">
        <v>0</v>
      </c>
      <c r="K35" s="22">
        <v>0</v>
      </c>
      <c r="L35" s="22">
        <f t="shared" si="1"/>
        <v>10565196</v>
      </c>
      <c r="M35" s="22">
        <v>8999966</v>
      </c>
      <c r="N35" s="22">
        <v>0</v>
      </c>
      <c r="O35" s="22">
        <v>0</v>
      </c>
      <c r="P35" s="22">
        <v>0</v>
      </c>
      <c r="Q35" s="11">
        <v>28</v>
      </c>
    </row>
    <row r="36" spans="1:17" x14ac:dyDescent="0.2">
      <c r="A36" s="11">
        <v>29</v>
      </c>
      <c r="B36" s="22">
        <v>4650</v>
      </c>
      <c r="C36" s="22"/>
      <c r="D36" s="11" t="s">
        <v>218</v>
      </c>
      <c r="E36" s="22">
        <v>8829481</v>
      </c>
      <c r="F36" s="22">
        <v>2007470</v>
      </c>
      <c r="G36" s="22">
        <v>151770</v>
      </c>
      <c r="H36" s="22">
        <v>0</v>
      </c>
      <c r="I36" s="22">
        <f t="shared" si="0"/>
        <v>10988721</v>
      </c>
      <c r="J36" s="22">
        <v>0</v>
      </c>
      <c r="K36" s="22">
        <v>0</v>
      </c>
      <c r="L36" s="22">
        <f t="shared" si="1"/>
        <v>10988721</v>
      </c>
      <c r="M36" s="22">
        <v>8402367</v>
      </c>
      <c r="N36" s="22">
        <v>0</v>
      </c>
      <c r="O36" s="22">
        <v>0</v>
      </c>
      <c r="P36" s="22">
        <v>13460</v>
      </c>
      <c r="Q36" s="11">
        <v>29</v>
      </c>
    </row>
    <row r="37" spans="1:17" x14ac:dyDescent="0.2">
      <c r="A37" s="11">
        <v>30</v>
      </c>
      <c r="B37" s="22">
        <v>6398</v>
      </c>
      <c r="C37" s="22"/>
      <c r="D37" s="11" t="s">
        <v>219</v>
      </c>
      <c r="E37" s="22">
        <v>4505679</v>
      </c>
      <c r="F37" s="22">
        <v>647797</v>
      </c>
      <c r="G37" s="22">
        <v>84227</v>
      </c>
      <c r="H37" s="22">
        <v>981</v>
      </c>
      <c r="I37" s="22">
        <f t="shared" si="0"/>
        <v>5238684</v>
      </c>
      <c r="J37" s="22">
        <v>105604</v>
      </c>
      <c r="K37" s="22">
        <v>0</v>
      </c>
      <c r="L37" s="22">
        <f t="shared" si="1"/>
        <v>5344288</v>
      </c>
      <c r="M37" s="22">
        <v>4266164</v>
      </c>
      <c r="N37" s="22">
        <v>770174</v>
      </c>
      <c r="O37" s="22">
        <v>258264</v>
      </c>
      <c r="P37" s="22">
        <v>65564</v>
      </c>
      <c r="Q37" s="11">
        <v>30</v>
      </c>
    </row>
    <row r="38" spans="1:17" x14ac:dyDescent="0.2">
      <c r="A38" s="11">
        <v>31</v>
      </c>
      <c r="B38" s="22">
        <v>4627</v>
      </c>
      <c r="C38" s="22"/>
      <c r="D38" s="11" t="s">
        <v>187</v>
      </c>
      <c r="E38" s="22">
        <v>3839220</v>
      </c>
      <c r="F38" s="22">
        <v>1317410</v>
      </c>
      <c r="G38" s="22">
        <v>6814</v>
      </c>
      <c r="H38" s="22">
        <v>0</v>
      </c>
      <c r="I38" s="22">
        <f t="shared" si="0"/>
        <v>5163444</v>
      </c>
      <c r="J38" s="22">
        <v>0</v>
      </c>
      <c r="K38" s="22">
        <v>393534</v>
      </c>
      <c r="L38" s="22">
        <f t="shared" si="1"/>
        <v>5556978</v>
      </c>
      <c r="M38" s="22">
        <v>5426866</v>
      </c>
      <c r="N38" s="22">
        <v>212194</v>
      </c>
      <c r="O38" s="22">
        <v>0</v>
      </c>
      <c r="P38" s="22">
        <v>38011</v>
      </c>
      <c r="Q38" s="11">
        <v>31</v>
      </c>
    </row>
    <row r="39" spans="1:17" x14ac:dyDescent="0.2">
      <c r="A39" s="11">
        <v>32</v>
      </c>
      <c r="B39" s="22">
        <v>15687</v>
      </c>
      <c r="C39" s="22"/>
      <c r="D39" s="11" t="s">
        <v>220</v>
      </c>
      <c r="E39" s="22">
        <v>25023275</v>
      </c>
      <c r="F39" s="22">
        <v>3599549</v>
      </c>
      <c r="G39" s="22">
        <v>155634</v>
      </c>
      <c r="H39" s="22">
        <v>83002</v>
      </c>
      <c r="I39" s="22">
        <f t="shared" si="0"/>
        <v>28861460</v>
      </c>
      <c r="J39" s="22">
        <v>590400</v>
      </c>
      <c r="K39" s="22">
        <v>5309111</v>
      </c>
      <c r="L39" s="22">
        <f t="shared" si="1"/>
        <v>34760971</v>
      </c>
      <c r="M39" s="22">
        <v>28964595</v>
      </c>
      <c r="N39" s="22">
        <v>1496177</v>
      </c>
      <c r="O39" s="22">
        <v>0</v>
      </c>
      <c r="P39" s="22">
        <v>0</v>
      </c>
      <c r="Q39" s="11">
        <v>32</v>
      </c>
    </row>
    <row r="40" spans="1:17" x14ac:dyDescent="0.2">
      <c r="A40" s="11">
        <v>33</v>
      </c>
      <c r="B40" s="22">
        <v>8098</v>
      </c>
      <c r="C40" s="22"/>
      <c r="D40" s="11" t="s">
        <v>221</v>
      </c>
      <c r="E40" s="22">
        <v>6553748</v>
      </c>
      <c r="F40" s="22">
        <v>2079944</v>
      </c>
      <c r="G40" s="22">
        <v>18639</v>
      </c>
      <c r="H40" s="22">
        <v>0</v>
      </c>
      <c r="I40" s="22">
        <f t="shared" si="0"/>
        <v>8652331</v>
      </c>
      <c r="J40" s="22">
        <v>173633</v>
      </c>
      <c r="K40" s="22">
        <v>0</v>
      </c>
      <c r="L40" s="22">
        <f t="shared" si="1"/>
        <v>8825964</v>
      </c>
      <c r="M40" s="22">
        <v>7966981</v>
      </c>
      <c r="N40" s="22">
        <v>0</v>
      </c>
      <c r="O40" s="22">
        <v>0</v>
      </c>
      <c r="P40" s="22">
        <v>0</v>
      </c>
      <c r="Q40" s="11">
        <v>33</v>
      </c>
    </row>
    <row r="41" spans="1:17" x14ac:dyDescent="0.2">
      <c r="A41" s="11">
        <v>34</v>
      </c>
      <c r="B41" s="22">
        <v>9611</v>
      </c>
      <c r="C41" s="22"/>
      <c r="D41" s="11" t="s">
        <v>222</v>
      </c>
      <c r="E41" s="22">
        <v>11880106</v>
      </c>
      <c r="F41" s="22">
        <v>3243275</v>
      </c>
      <c r="G41" s="22">
        <v>266730</v>
      </c>
      <c r="H41" s="22">
        <v>0</v>
      </c>
      <c r="I41" s="22">
        <f t="shared" si="0"/>
        <v>15390111</v>
      </c>
      <c r="J41" s="22">
        <v>0</v>
      </c>
      <c r="K41" s="22">
        <v>0</v>
      </c>
      <c r="L41" s="22">
        <f t="shared" si="1"/>
        <v>15390111</v>
      </c>
      <c r="M41" s="22">
        <v>14403829</v>
      </c>
      <c r="N41" s="22">
        <v>0</v>
      </c>
      <c r="O41" s="22">
        <v>717632</v>
      </c>
      <c r="P41" s="22">
        <v>0</v>
      </c>
      <c r="Q41" s="11">
        <v>34</v>
      </c>
    </row>
    <row r="42" spans="1:17" x14ac:dyDescent="0.2">
      <c r="A42" s="11">
        <v>35</v>
      </c>
      <c r="B42" s="22">
        <v>3306</v>
      </c>
      <c r="C42" s="22"/>
      <c r="D42" s="11" t="s">
        <v>223</v>
      </c>
      <c r="E42" s="22">
        <v>8307219</v>
      </c>
      <c r="F42" s="22">
        <v>5984139</v>
      </c>
      <c r="G42" s="22">
        <v>430850</v>
      </c>
      <c r="H42" s="22">
        <v>0</v>
      </c>
      <c r="I42" s="22">
        <f t="shared" si="0"/>
        <v>14722208</v>
      </c>
      <c r="J42" s="22">
        <v>0</v>
      </c>
      <c r="K42" s="22">
        <v>122400</v>
      </c>
      <c r="L42" s="22">
        <f t="shared" si="1"/>
        <v>14844608</v>
      </c>
      <c r="M42" s="22">
        <v>13871895</v>
      </c>
      <c r="N42" s="22">
        <v>262994</v>
      </c>
      <c r="O42" s="22">
        <v>714917</v>
      </c>
      <c r="P42" s="22">
        <v>0</v>
      </c>
      <c r="Q42" s="11">
        <v>35</v>
      </c>
    </row>
    <row r="43" spans="1:17" x14ac:dyDescent="0.2">
      <c r="A43" s="11">
        <v>36</v>
      </c>
      <c r="B43" s="22">
        <v>3286</v>
      </c>
      <c r="C43" s="22"/>
      <c r="D43" s="11" t="s">
        <v>191</v>
      </c>
      <c r="E43" s="22">
        <v>3624326</v>
      </c>
      <c r="F43" s="22">
        <v>875831</v>
      </c>
      <c r="G43" s="22">
        <v>6217</v>
      </c>
      <c r="H43" s="22">
        <v>0</v>
      </c>
      <c r="I43" s="22">
        <f>(E43+F43+G43+H43)</f>
        <v>4506374</v>
      </c>
      <c r="J43" s="22">
        <v>0</v>
      </c>
      <c r="K43" s="22">
        <v>0</v>
      </c>
      <c r="L43" s="22">
        <f>(I43+J43+K43)</f>
        <v>4506374</v>
      </c>
      <c r="M43" s="22">
        <v>3052706</v>
      </c>
      <c r="N43" s="22">
        <v>466966</v>
      </c>
      <c r="O43" s="22">
        <v>0</v>
      </c>
      <c r="P43" s="22">
        <v>137398</v>
      </c>
      <c r="Q43" s="11">
        <v>36</v>
      </c>
    </row>
    <row r="44" spans="1:17" x14ac:dyDescent="0.2">
      <c r="A44" s="11">
        <v>37</v>
      </c>
      <c r="B44" s="22">
        <v>5097</v>
      </c>
      <c r="C44" s="22"/>
      <c r="D44" s="11" t="s">
        <v>224</v>
      </c>
      <c r="E44" s="22">
        <v>4770486</v>
      </c>
      <c r="F44" s="22">
        <v>1178236</v>
      </c>
      <c r="G44" s="22">
        <v>4915</v>
      </c>
      <c r="H44" s="22">
        <v>0</v>
      </c>
      <c r="I44" s="22">
        <f>(E44+F44+G44+H44)</f>
        <v>5953637</v>
      </c>
      <c r="J44" s="22">
        <v>148101</v>
      </c>
      <c r="K44" s="22">
        <v>0</v>
      </c>
      <c r="L44" s="22">
        <f>(I44+J44+K44)</f>
        <v>6101738</v>
      </c>
      <c r="M44" s="22">
        <v>5806686</v>
      </c>
      <c r="N44" s="22">
        <v>81254</v>
      </c>
      <c r="O44" s="22">
        <v>207112</v>
      </c>
      <c r="P44" s="22">
        <v>0</v>
      </c>
      <c r="Q44" s="11">
        <v>36</v>
      </c>
    </row>
    <row r="45" spans="1:17" x14ac:dyDescent="0.2">
      <c r="A45" s="24">
        <v>38</v>
      </c>
      <c r="B45" s="22">
        <v>8211</v>
      </c>
      <c r="C45" s="22"/>
      <c r="D45" s="10" t="s">
        <v>225</v>
      </c>
      <c r="E45" s="25">
        <v>11923607</v>
      </c>
      <c r="F45" s="25">
        <v>4026173</v>
      </c>
      <c r="G45" s="25">
        <v>6372</v>
      </c>
      <c r="H45" s="25">
        <v>8882</v>
      </c>
      <c r="I45" s="25">
        <f t="shared" si="0"/>
        <v>15965034</v>
      </c>
      <c r="J45" s="25">
        <v>800000</v>
      </c>
      <c r="K45" s="25">
        <v>1393</v>
      </c>
      <c r="L45" s="25">
        <f t="shared" si="1"/>
        <v>16766427</v>
      </c>
      <c r="M45" s="25">
        <v>18921120</v>
      </c>
      <c r="N45" s="25">
        <v>0</v>
      </c>
      <c r="O45" s="25">
        <v>1054266</v>
      </c>
      <c r="P45" s="25">
        <v>0</v>
      </c>
      <c r="Q45" s="24">
        <v>38</v>
      </c>
    </row>
    <row r="46" spans="1:17" x14ac:dyDescent="0.2">
      <c r="A46" s="24">
        <f>A45</f>
        <v>38</v>
      </c>
      <c r="B46" s="25">
        <f>SUM(B8:B45)</f>
        <v>358999</v>
      </c>
      <c r="C46" s="26"/>
      <c r="D46" s="17" t="s">
        <v>102</v>
      </c>
      <c r="E46" s="27">
        <f t="shared" ref="E46:P46" si="2">SUM(E8:E45)</f>
        <v>374233175</v>
      </c>
      <c r="F46" s="27">
        <f t="shared" si="2"/>
        <v>102907869</v>
      </c>
      <c r="G46" s="27">
        <f t="shared" si="2"/>
        <v>4342925</v>
      </c>
      <c r="H46" s="27">
        <f t="shared" si="2"/>
        <v>2126020</v>
      </c>
      <c r="I46" s="27">
        <f t="shared" si="2"/>
        <v>483609989</v>
      </c>
      <c r="J46" s="27">
        <f t="shared" si="2"/>
        <v>4635586</v>
      </c>
      <c r="K46" s="27">
        <f t="shared" si="2"/>
        <v>15529017</v>
      </c>
      <c r="L46" s="27">
        <f t="shared" si="2"/>
        <v>503774592</v>
      </c>
      <c r="M46" s="27">
        <f t="shared" si="2"/>
        <v>451535702</v>
      </c>
      <c r="N46" s="27">
        <f t="shared" si="2"/>
        <v>16350159</v>
      </c>
      <c r="O46" s="27">
        <f t="shared" si="2"/>
        <v>22182990</v>
      </c>
      <c r="P46" s="27">
        <f t="shared" si="2"/>
        <v>989791</v>
      </c>
      <c r="Q46" s="24">
        <f>Q45</f>
        <v>38</v>
      </c>
    </row>
    <row r="47" spans="1:17" x14ac:dyDescent="0.2">
      <c r="A47" s="11"/>
      <c r="B47" s="11"/>
      <c r="C47" s="11"/>
      <c r="D47" s="11"/>
      <c r="E47" s="11"/>
      <c r="F47" s="11"/>
      <c r="G47" s="11"/>
      <c r="H47" s="11"/>
      <c r="I47" s="11"/>
      <c r="J47" s="11"/>
      <c r="K47" s="11"/>
      <c r="L47" s="11"/>
      <c r="M47" s="11"/>
      <c r="N47" s="11"/>
      <c r="O47" s="11"/>
      <c r="P47" s="11"/>
      <c r="Q47" s="11"/>
    </row>
    <row r="48" spans="1:17" x14ac:dyDescent="0.2">
      <c r="A48" s="11"/>
      <c r="B48" s="11"/>
      <c r="C48" s="11"/>
      <c r="D48" s="11"/>
      <c r="E48" s="11"/>
      <c r="F48" s="11"/>
      <c r="G48" s="11"/>
      <c r="H48" s="11"/>
      <c r="I48" s="11"/>
      <c r="J48" s="11"/>
      <c r="K48" s="11"/>
      <c r="L48" s="11"/>
      <c r="M48" s="11"/>
      <c r="N48" s="11"/>
      <c r="O48" s="11"/>
      <c r="P48" s="11"/>
      <c r="Q48" s="11"/>
    </row>
  </sheetData>
  <printOptions gridLines="1"/>
  <pageMargins left="0.3" right="0.27" top="0.49" bottom="0.17" header="0.5" footer="0.27"/>
  <pageSetup paperSize="5" scale="91"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U111"/>
  <sheetViews>
    <sheetView zoomScaleNormal="100" workbookViewId="0"/>
  </sheetViews>
  <sheetFormatPr defaultColWidth="12.7109375" defaultRowHeight="9.75" customHeight="1" x14ac:dyDescent="0.2"/>
  <cols>
    <col min="1" max="1" width="4.140625" style="32" customWidth="1"/>
    <col min="2" max="2" width="14.140625" style="32" bestFit="1" customWidth="1"/>
    <col min="3" max="3" width="14.5703125" style="32" bestFit="1" customWidth="1"/>
    <col min="4" max="4" width="12.140625" style="32" customWidth="1"/>
    <col min="5" max="5" width="12.7109375" style="32" customWidth="1"/>
    <col min="6" max="6" width="10" style="32" customWidth="1"/>
    <col min="7" max="7" width="12.140625" style="32" bestFit="1" customWidth="1"/>
    <col min="8" max="8" width="9.85546875" style="32" customWidth="1"/>
    <col min="9" max="10" width="12.140625" style="32" bestFit="1" customWidth="1"/>
    <col min="11" max="11" width="14.5703125" style="32" bestFit="1" customWidth="1"/>
    <col min="12" max="12" width="16.28515625" style="32" customWidth="1"/>
    <col min="13" max="13" width="12.42578125" style="32" customWidth="1"/>
    <col min="14" max="14" width="12.140625" style="32" bestFit="1" customWidth="1"/>
    <col min="15" max="15" width="13.140625" style="32" bestFit="1" customWidth="1"/>
    <col min="16" max="16" width="12.140625" style="32" bestFit="1" customWidth="1"/>
    <col min="17" max="17" width="11.85546875" style="32" customWidth="1"/>
    <col min="18" max="19" width="13.140625" style="32" bestFit="1" customWidth="1"/>
    <col min="20" max="20" width="14.5703125" style="32" bestFit="1" customWidth="1"/>
    <col min="21" max="21" width="4.7109375" style="32" customWidth="1"/>
    <col min="22" max="256" width="12.7109375" style="32"/>
    <col min="257" max="257" width="4.140625" style="32" customWidth="1"/>
    <col min="258" max="258" width="14.140625" style="32" bestFit="1" customWidth="1"/>
    <col min="259" max="259" width="14.5703125" style="32" bestFit="1" customWidth="1"/>
    <col min="260" max="260" width="12.140625" style="32" customWidth="1"/>
    <col min="261" max="261" width="12.7109375" style="32" customWidth="1"/>
    <col min="262" max="262" width="10" style="32" customWidth="1"/>
    <col min="263" max="263" width="12.140625" style="32" bestFit="1" customWidth="1"/>
    <col min="264" max="264" width="9.85546875" style="32" customWidth="1"/>
    <col min="265" max="266" width="12.140625" style="32" bestFit="1" customWidth="1"/>
    <col min="267" max="267" width="14.5703125" style="32" bestFit="1" customWidth="1"/>
    <col min="268" max="268" width="16.28515625" style="32" customWidth="1"/>
    <col min="269" max="269" width="12.42578125" style="32" customWidth="1"/>
    <col min="270" max="270" width="12.140625" style="32" bestFit="1" customWidth="1"/>
    <col min="271" max="271" width="13.140625" style="32" bestFit="1" customWidth="1"/>
    <col min="272" max="272" width="12.140625" style="32" bestFit="1" customWidth="1"/>
    <col min="273" max="273" width="11.85546875" style="32" customWidth="1"/>
    <col min="274" max="275" width="13.140625" style="32" bestFit="1" customWidth="1"/>
    <col min="276" max="276" width="14.5703125" style="32" bestFit="1" customWidth="1"/>
    <col min="277" max="277" width="4.7109375" style="32" customWidth="1"/>
    <col min="278" max="512" width="12.7109375" style="32"/>
    <col min="513" max="513" width="4.140625" style="32" customWidth="1"/>
    <col min="514" max="514" width="14.140625" style="32" bestFit="1" customWidth="1"/>
    <col min="515" max="515" width="14.5703125" style="32" bestFit="1" customWidth="1"/>
    <col min="516" max="516" width="12.140625" style="32" customWidth="1"/>
    <col min="517" max="517" width="12.7109375" style="32" customWidth="1"/>
    <col min="518" max="518" width="10" style="32" customWidth="1"/>
    <col min="519" max="519" width="12.140625" style="32" bestFit="1" customWidth="1"/>
    <col min="520" max="520" width="9.85546875" style="32" customWidth="1"/>
    <col min="521" max="522" width="12.140625" style="32" bestFit="1" customWidth="1"/>
    <col min="523" max="523" width="14.5703125" style="32" bestFit="1" customWidth="1"/>
    <col min="524" max="524" width="16.28515625" style="32" customWidth="1"/>
    <col min="525" max="525" width="12.42578125" style="32" customWidth="1"/>
    <col min="526" max="526" width="12.140625" style="32" bestFit="1" customWidth="1"/>
    <col min="527" max="527" width="13.140625" style="32" bestFit="1" customWidth="1"/>
    <col min="528" max="528" width="12.140625" style="32" bestFit="1" customWidth="1"/>
    <col min="529" max="529" width="11.85546875" style="32" customWidth="1"/>
    <col min="530" max="531" width="13.140625" style="32" bestFit="1" customWidth="1"/>
    <col min="532" max="532" width="14.5703125" style="32" bestFit="1" customWidth="1"/>
    <col min="533" max="533" width="4.7109375" style="32" customWidth="1"/>
    <col min="534" max="768" width="12.7109375" style="32"/>
    <col min="769" max="769" width="4.140625" style="32" customWidth="1"/>
    <col min="770" max="770" width="14.140625" style="32" bestFit="1" customWidth="1"/>
    <col min="771" max="771" width="14.5703125" style="32" bestFit="1" customWidth="1"/>
    <col min="772" max="772" width="12.140625" style="32" customWidth="1"/>
    <col min="773" max="773" width="12.7109375" style="32" customWidth="1"/>
    <col min="774" max="774" width="10" style="32" customWidth="1"/>
    <col min="775" max="775" width="12.140625" style="32" bestFit="1" customWidth="1"/>
    <col min="776" max="776" width="9.85546875" style="32" customWidth="1"/>
    <col min="777" max="778" width="12.140625" style="32" bestFit="1" customWidth="1"/>
    <col min="779" max="779" width="14.5703125" style="32" bestFit="1" customWidth="1"/>
    <col min="780" max="780" width="16.28515625" style="32" customWidth="1"/>
    <col min="781" max="781" width="12.42578125" style="32" customWidth="1"/>
    <col min="782" max="782" width="12.140625" style="32" bestFit="1" customWidth="1"/>
    <col min="783" max="783" width="13.140625" style="32" bestFit="1" customWidth="1"/>
    <col min="784" max="784" width="12.140625" style="32" bestFit="1" customWidth="1"/>
    <col min="785" max="785" width="11.85546875" style="32" customWidth="1"/>
    <col min="786" max="787" width="13.140625" style="32" bestFit="1" customWidth="1"/>
    <col min="788" max="788" width="14.5703125" style="32" bestFit="1" customWidth="1"/>
    <col min="789" max="789" width="4.7109375" style="32" customWidth="1"/>
    <col min="790" max="1024" width="12.7109375" style="32"/>
    <col min="1025" max="1025" width="4.140625" style="32" customWidth="1"/>
    <col min="1026" max="1026" width="14.140625" style="32" bestFit="1" customWidth="1"/>
    <col min="1027" max="1027" width="14.5703125" style="32" bestFit="1" customWidth="1"/>
    <col min="1028" max="1028" width="12.140625" style="32" customWidth="1"/>
    <col min="1029" max="1029" width="12.7109375" style="32" customWidth="1"/>
    <col min="1030" max="1030" width="10" style="32" customWidth="1"/>
    <col min="1031" max="1031" width="12.140625" style="32" bestFit="1" customWidth="1"/>
    <col min="1032" max="1032" width="9.85546875" style="32" customWidth="1"/>
    <col min="1033" max="1034" width="12.140625" style="32" bestFit="1" customWidth="1"/>
    <col min="1035" max="1035" width="14.5703125" style="32" bestFit="1" customWidth="1"/>
    <col min="1036" max="1036" width="16.28515625" style="32" customWidth="1"/>
    <col min="1037" max="1037" width="12.42578125" style="32" customWidth="1"/>
    <col min="1038" max="1038" width="12.140625" style="32" bestFit="1" customWidth="1"/>
    <col min="1039" max="1039" width="13.140625" style="32" bestFit="1" customWidth="1"/>
    <col min="1040" max="1040" width="12.140625" style="32" bestFit="1" customWidth="1"/>
    <col min="1041" max="1041" width="11.85546875" style="32" customWidth="1"/>
    <col min="1042" max="1043" width="13.140625" style="32" bestFit="1" customWidth="1"/>
    <col min="1044" max="1044" width="14.5703125" style="32" bestFit="1" customWidth="1"/>
    <col min="1045" max="1045" width="4.7109375" style="32" customWidth="1"/>
    <col min="1046" max="1280" width="12.7109375" style="32"/>
    <col min="1281" max="1281" width="4.140625" style="32" customWidth="1"/>
    <col min="1282" max="1282" width="14.140625" style="32" bestFit="1" customWidth="1"/>
    <col min="1283" max="1283" width="14.5703125" style="32" bestFit="1" customWidth="1"/>
    <col min="1284" max="1284" width="12.140625" style="32" customWidth="1"/>
    <col min="1285" max="1285" width="12.7109375" style="32" customWidth="1"/>
    <col min="1286" max="1286" width="10" style="32" customWidth="1"/>
    <col min="1287" max="1287" width="12.140625" style="32" bestFit="1" customWidth="1"/>
    <col min="1288" max="1288" width="9.85546875" style="32" customWidth="1"/>
    <col min="1289" max="1290" width="12.140625" style="32" bestFit="1" customWidth="1"/>
    <col min="1291" max="1291" width="14.5703125" style="32" bestFit="1" customWidth="1"/>
    <col min="1292" max="1292" width="16.28515625" style="32" customWidth="1"/>
    <col min="1293" max="1293" width="12.42578125" style="32" customWidth="1"/>
    <col min="1294" max="1294" width="12.140625" style="32" bestFit="1" customWidth="1"/>
    <col min="1295" max="1295" width="13.140625" style="32" bestFit="1" customWidth="1"/>
    <col min="1296" max="1296" width="12.140625" style="32" bestFit="1" customWidth="1"/>
    <col min="1297" max="1297" width="11.85546875" style="32" customWidth="1"/>
    <col min="1298" max="1299" width="13.140625" style="32" bestFit="1" customWidth="1"/>
    <col min="1300" max="1300" width="14.5703125" style="32" bestFit="1" customWidth="1"/>
    <col min="1301" max="1301" width="4.7109375" style="32" customWidth="1"/>
    <col min="1302" max="1536" width="12.7109375" style="32"/>
    <col min="1537" max="1537" width="4.140625" style="32" customWidth="1"/>
    <col min="1538" max="1538" width="14.140625" style="32" bestFit="1" customWidth="1"/>
    <col min="1539" max="1539" width="14.5703125" style="32" bestFit="1" customWidth="1"/>
    <col min="1540" max="1540" width="12.140625" style="32" customWidth="1"/>
    <col min="1541" max="1541" width="12.7109375" style="32" customWidth="1"/>
    <col min="1542" max="1542" width="10" style="32" customWidth="1"/>
    <col min="1543" max="1543" width="12.140625" style="32" bestFit="1" customWidth="1"/>
    <col min="1544" max="1544" width="9.85546875" style="32" customWidth="1"/>
    <col min="1545" max="1546" width="12.140625" style="32" bestFit="1" customWidth="1"/>
    <col min="1547" max="1547" width="14.5703125" style="32" bestFit="1" customWidth="1"/>
    <col min="1548" max="1548" width="16.28515625" style="32" customWidth="1"/>
    <col min="1549" max="1549" width="12.42578125" style="32" customWidth="1"/>
    <col min="1550" max="1550" width="12.140625" style="32" bestFit="1" customWidth="1"/>
    <col min="1551" max="1551" width="13.140625" style="32" bestFit="1" customWidth="1"/>
    <col min="1552" max="1552" width="12.140625" style="32" bestFit="1" customWidth="1"/>
    <col min="1553" max="1553" width="11.85546875" style="32" customWidth="1"/>
    <col min="1554" max="1555" width="13.140625" style="32" bestFit="1" customWidth="1"/>
    <col min="1556" max="1556" width="14.5703125" style="32" bestFit="1" customWidth="1"/>
    <col min="1557" max="1557" width="4.7109375" style="32" customWidth="1"/>
    <col min="1558" max="1792" width="12.7109375" style="32"/>
    <col min="1793" max="1793" width="4.140625" style="32" customWidth="1"/>
    <col min="1794" max="1794" width="14.140625" style="32" bestFit="1" customWidth="1"/>
    <col min="1795" max="1795" width="14.5703125" style="32" bestFit="1" customWidth="1"/>
    <col min="1796" max="1796" width="12.140625" style="32" customWidth="1"/>
    <col min="1797" max="1797" width="12.7109375" style="32" customWidth="1"/>
    <col min="1798" max="1798" width="10" style="32" customWidth="1"/>
    <col min="1799" max="1799" width="12.140625" style="32" bestFit="1" customWidth="1"/>
    <col min="1800" max="1800" width="9.85546875" style="32" customWidth="1"/>
    <col min="1801" max="1802" width="12.140625" style="32" bestFit="1" customWidth="1"/>
    <col min="1803" max="1803" width="14.5703125" style="32" bestFit="1" customWidth="1"/>
    <col min="1804" max="1804" width="16.28515625" style="32" customWidth="1"/>
    <col min="1805" max="1805" width="12.42578125" style="32" customWidth="1"/>
    <col min="1806" max="1806" width="12.140625" style="32" bestFit="1" customWidth="1"/>
    <col min="1807" max="1807" width="13.140625" style="32" bestFit="1" customWidth="1"/>
    <col min="1808" max="1808" width="12.140625" style="32" bestFit="1" customWidth="1"/>
    <col min="1809" max="1809" width="11.85546875" style="32" customWidth="1"/>
    <col min="1810" max="1811" width="13.140625" style="32" bestFit="1" customWidth="1"/>
    <col min="1812" max="1812" width="14.5703125" style="32" bestFit="1" customWidth="1"/>
    <col min="1813" max="1813" width="4.7109375" style="32" customWidth="1"/>
    <col min="1814" max="2048" width="12.7109375" style="32"/>
    <col min="2049" max="2049" width="4.140625" style="32" customWidth="1"/>
    <col min="2050" max="2050" width="14.140625" style="32" bestFit="1" customWidth="1"/>
    <col min="2051" max="2051" width="14.5703125" style="32" bestFit="1" customWidth="1"/>
    <col min="2052" max="2052" width="12.140625" style="32" customWidth="1"/>
    <col min="2053" max="2053" width="12.7109375" style="32" customWidth="1"/>
    <col min="2054" max="2054" width="10" style="32" customWidth="1"/>
    <col min="2055" max="2055" width="12.140625" style="32" bestFit="1" customWidth="1"/>
    <col min="2056" max="2056" width="9.85546875" style="32" customWidth="1"/>
    <col min="2057" max="2058" width="12.140625" style="32" bestFit="1" customWidth="1"/>
    <col min="2059" max="2059" width="14.5703125" style="32" bestFit="1" customWidth="1"/>
    <col min="2060" max="2060" width="16.28515625" style="32" customWidth="1"/>
    <col min="2061" max="2061" width="12.42578125" style="32" customWidth="1"/>
    <col min="2062" max="2062" width="12.140625" style="32" bestFit="1" customWidth="1"/>
    <col min="2063" max="2063" width="13.140625" style="32" bestFit="1" customWidth="1"/>
    <col min="2064" max="2064" width="12.140625" style="32" bestFit="1" customWidth="1"/>
    <col min="2065" max="2065" width="11.85546875" style="32" customWidth="1"/>
    <col min="2066" max="2067" width="13.140625" style="32" bestFit="1" customWidth="1"/>
    <col min="2068" max="2068" width="14.5703125" style="32" bestFit="1" customWidth="1"/>
    <col min="2069" max="2069" width="4.7109375" style="32" customWidth="1"/>
    <col min="2070" max="2304" width="12.7109375" style="32"/>
    <col min="2305" max="2305" width="4.140625" style="32" customWidth="1"/>
    <col min="2306" max="2306" width="14.140625" style="32" bestFit="1" customWidth="1"/>
    <col min="2307" max="2307" width="14.5703125" style="32" bestFit="1" customWidth="1"/>
    <col min="2308" max="2308" width="12.140625" style="32" customWidth="1"/>
    <col min="2309" max="2309" width="12.7109375" style="32" customWidth="1"/>
    <col min="2310" max="2310" width="10" style="32" customWidth="1"/>
    <col min="2311" max="2311" width="12.140625" style="32" bestFit="1" customWidth="1"/>
    <col min="2312" max="2312" width="9.85546875" style="32" customWidth="1"/>
    <col min="2313" max="2314" width="12.140625" style="32" bestFit="1" customWidth="1"/>
    <col min="2315" max="2315" width="14.5703125" style="32" bestFit="1" customWidth="1"/>
    <col min="2316" max="2316" width="16.28515625" style="32" customWidth="1"/>
    <col min="2317" max="2317" width="12.42578125" style="32" customWidth="1"/>
    <col min="2318" max="2318" width="12.140625" style="32" bestFit="1" customWidth="1"/>
    <col min="2319" max="2319" width="13.140625" style="32" bestFit="1" customWidth="1"/>
    <col min="2320" max="2320" width="12.140625" style="32" bestFit="1" customWidth="1"/>
    <col min="2321" max="2321" width="11.85546875" style="32" customWidth="1"/>
    <col min="2322" max="2323" width="13.140625" style="32" bestFit="1" customWidth="1"/>
    <col min="2324" max="2324" width="14.5703125" style="32" bestFit="1" customWidth="1"/>
    <col min="2325" max="2325" width="4.7109375" style="32" customWidth="1"/>
    <col min="2326" max="2560" width="12.7109375" style="32"/>
    <col min="2561" max="2561" width="4.140625" style="32" customWidth="1"/>
    <col min="2562" max="2562" width="14.140625" style="32" bestFit="1" customWidth="1"/>
    <col min="2563" max="2563" width="14.5703125" style="32" bestFit="1" customWidth="1"/>
    <col min="2564" max="2564" width="12.140625" style="32" customWidth="1"/>
    <col min="2565" max="2565" width="12.7109375" style="32" customWidth="1"/>
    <col min="2566" max="2566" width="10" style="32" customWidth="1"/>
    <col min="2567" max="2567" width="12.140625" style="32" bestFit="1" customWidth="1"/>
    <col min="2568" max="2568" width="9.85546875" style="32" customWidth="1"/>
    <col min="2569" max="2570" width="12.140625" style="32" bestFit="1" customWidth="1"/>
    <col min="2571" max="2571" width="14.5703125" style="32" bestFit="1" customWidth="1"/>
    <col min="2572" max="2572" width="16.28515625" style="32" customWidth="1"/>
    <col min="2573" max="2573" width="12.42578125" style="32" customWidth="1"/>
    <col min="2574" max="2574" width="12.140625" style="32" bestFit="1" customWidth="1"/>
    <col min="2575" max="2575" width="13.140625" style="32" bestFit="1" customWidth="1"/>
    <col min="2576" max="2576" width="12.140625" style="32" bestFit="1" customWidth="1"/>
    <col min="2577" max="2577" width="11.85546875" style="32" customWidth="1"/>
    <col min="2578" max="2579" width="13.140625" style="32" bestFit="1" customWidth="1"/>
    <col min="2580" max="2580" width="14.5703125" style="32" bestFit="1" customWidth="1"/>
    <col min="2581" max="2581" width="4.7109375" style="32" customWidth="1"/>
    <col min="2582" max="2816" width="12.7109375" style="32"/>
    <col min="2817" max="2817" width="4.140625" style="32" customWidth="1"/>
    <col min="2818" max="2818" width="14.140625" style="32" bestFit="1" customWidth="1"/>
    <col min="2819" max="2819" width="14.5703125" style="32" bestFit="1" customWidth="1"/>
    <col min="2820" max="2820" width="12.140625" style="32" customWidth="1"/>
    <col min="2821" max="2821" width="12.7109375" style="32" customWidth="1"/>
    <col min="2822" max="2822" width="10" style="32" customWidth="1"/>
    <col min="2823" max="2823" width="12.140625" style="32" bestFit="1" customWidth="1"/>
    <col min="2824" max="2824" width="9.85546875" style="32" customWidth="1"/>
    <col min="2825" max="2826" width="12.140625" style="32" bestFit="1" customWidth="1"/>
    <col min="2827" max="2827" width="14.5703125" style="32" bestFit="1" customWidth="1"/>
    <col min="2828" max="2828" width="16.28515625" style="32" customWidth="1"/>
    <col min="2829" max="2829" width="12.42578125" style="32" customWidth="1"/>
    <col min="2830" max="2830" width="12.140625" style="32" bestFit="1" customWidth="1"/>
    <col min="2831" max="2831" width="13.140625" style="32" bestFit="1" customWidth="1"/>
    <col min="2832" max="2832" width="12.140625" style="32" bestFit="1" customWidth="1"/>
    <col min="2833" max="2833" width="11.85546875" style="32" customWidth="1"/>
    <col min="2834" max="2835" width="13.140625" style="32" bestFit="1" customWidth="1"/>
    <col min="2836" max="2836" width="14.5703125" style="32" bestFit="1" customWidth="1"/>
    <col min="2837" max="2837" width="4.7109375" style="32" customWidth="1"/>
    <col min="2838" max="3072" width="12.7109375" style="32"/>
    <col min="3073" max="3073" width="4.140625" style="32" customWidth="1"/>
    <col min="3074" max="3074" width="14.140625" style="32" bestFit="1" customWidth="1"/>
    <col min="3075" max="3075" width="14.5703125" style="32" bestFit="1" customWidth="1"/>
    <col min="3076" max="3076" width="12.140625" style="32" customWidth="1"/>
    <col min="3077" max="3077" width="12.7109375" style="32" customWidth="1"/>
    <col min="3078" max="3078" width="10" style="32" customWidth="1"/>
    <col min="3079" max="3079" width="12.140625" style="32" bestFit="1" customWidth="1"/>
    <col min="3080" max="3080" width="9.85546875" style="32" customWidth="1"/>
    <col min="3081" max="3082" width="12.140625" style="32" bestFit="1" customWidth="1"/>
    <col min="3083" max="3083" width="14.5703125" style="32" bestFit="1" customWidth="1"/>
    <col min="3084" max="3084" width="16.28515625" style="32" customWidth="1"/>
    <col min="3085" max="3085" width="12.42578125" style="32" customWidth="1"/>
    <col min="3086" max="3086" width="12.140625" style="32" bestFit="1" customWidth="1"/>
    <col min="3087" max="3087" width="13.140625" style="32" bestFit="1" customWidth="1"/>
    <col min="3088" max="3088" width="12.140625" style="32" bestFit="1" customWidth="1"/>
    <col min="3089" max="3089" width="11.85546875" style="32" customWidth="1"/>
    <col min="3090" max="3091" width="13.140625" style="32" bestFit="1" customWidth="1"/>
    <col min="3092" max="3092" width="14.5703125" style="32" bestFit="1" customWidth="1"/>
    <col min="3093" max="3093" width="4.7109375" style="32" customWidth="1"/>
    <col min="3094" max="3328" width="12.7109375" style="32"/>
    <col min="3329" max="3329" width="4.140625" style="32" customWidth="1"/>
    <col min="3330" max="3330" width="14.140625" style="32" bestFit="1" customWidth="1"/>
    <col min="3331" max="3331" width="14.5703125" style="32" bestFit="1" customWidth="1"/>
    <col min="3332" max="3332" width="12.140625" style="32" customWidth="1"/>
    <col min="3333" max="3333" width="12.7109375" style="32" customWidth="1"/>
    <col min="3334" max="3334" width="10" style="32" customWidth="1"/>
    <col min="3335" max="3335" width="12.140625" style="32" bestFit="1" customWidth="1"/>
    <col min="3336" max="3336" width="9.85546875" style="32" customWidth="1"/>
    <col min="3337" max="3338" width="12.140625" style="32" bestFit="1" customWidth="1"/>
    <col min="3339" max="3339" width="14.5703125" style="32" bestFit="1" customWidth="1"/>
    <col min="3340" max="3340" width="16.28515625" style="32" customWidth="1"/>
    <col min="3341" max="3341" width="12.42578125" style="32" customWidth="1"/>
    <col min="3342" max="3342" width="12.140625" style="32" bestFit="1" customWidth="1"/>
    <col min="3343" max="3343" width="13.140625" style="32" bestFit="1" customWidth="1"/>
    <col min="3344" max="3344" width="12.140625" style="32" bestFit="1" customWidth="1"/>
    <col min="3345" max="3345" width="11.85546875" style="32" customWidth="1"/>
    <col min="3346" max="3347" width="13.140625" style="32" bestFit="1" customWidth="1"/>
    <col min="3348" max="3348" width="14.5703125" style="32" bestFit="1" customWidth="1"/>
    <col min="3349" max="3349" width="4.7109375" style="32" customWidth="1"/>
    <col min="3350" max="3584" width="12.7109375" style="32"/>
    <col min="3585" max="3585" width="4.140625" style="32" customWidth="1"/>
    <col min="3586" max="3586" width="14.140625" style="32" bestFit="1" customWidth="1"/>
    <col min="3587" max="3587" width="14.5703125" style="32" bestFit="1" customWidth="1"/>
    <col min="3588" max="3588" width="12.140625" style="32" customWidth="1"/>
    <col min="3589" max="3589" width="12.7109375" style="32" customWidth="1"/>
    <col min="3590" max="3590" width="10" style="32" customWidth="1"/>
    <col min="3591" max="3591" width="12.140625" style="32" bestFit="1" customWidth="1"/>
    <col min="3592" max="3592" width="9.85546875" style="32" customWidth="1"/>
    <col min="3593" max="3594" width="12.140625" style="32" bestFit="1" customWidth="1"/>
    <col min="3595" max="3595" width="14.5703125" style="32" bestFit="1" customWidth="1"/>
    <col min="3596" max="3596" width="16.28515625" style="32" customWidth="1"/>
    <col min="3597" max="3597" width="12.42578125" style="32" customWidth="1"/>
    <col min="3598" max="3598" width="12.140625" style="32" bestFit="1" customWidth="1"/>
    <col min="3599" max="3599" width="13.140625" style="32" bestFit="1" customWidth="1"/>
    <col min="3600" max="3600" width="12.140625" style="32" bestFit="1" customWidth="1"/>
    <col min="3601" max="3601" width="11.85546875" style="32" customWidth="1"/>
    <col min="3602" max="3603" width="13.140625" style="32" bestFit="1" customWidth="1"/>
    <col min="3604" max="3604" width="14.5703125" style="32" bestFit="1" customWidth="1"/>
    <col min="3605" max="3605" width="4.7109375" style="32" customWidth="1"/>
    <col min="3606" max="3840" width="12.7109375" style="32"/>
    <col min="3841" max="3841" width="4.140625" style="32" customWidth="1"/>
    <col min="3842" max="3842" width="14.140625" style="32" bestFit="1" customWidth="1"/>
    <col min="3843" max="3843" width="14.5703125" style="32" bestFit="1" customWidth="1"/>
    <col min="3844" max="3844" width="12.140625" style="32" customWidth="1"/>
    <col min="3845" max="3845" width="12.7109375" style="32" customWidth="1"/>
    <col min="3846" max="3846" width="10" style="32" customWidth="1"/>
    <col min="3847" max="3847" width="12.140625" style="32" bestFit="1" customWidth="1"/>
    <col min="3848" max="3848" width="9.85546875" style="32" customWidth="1"/>
    <col min="3849" max="3850" width="12.140625" style="32" bestFit="1" customWidth="1"/>
    <col min="3851" max="3851" width="14.5703125" style="32" bestFit="1" customWidth="1"/>
    <col min="3852" max="3852" width="16.28515625" style="32" customWidth="1"/>
    <col min="3853" max="3853" width="12.42578125" style="32" customWidth="1"/>
    <col min="3854" max="3854" width="12.140625" style="32" bestFit="1" customWidth="1"/>
    <col min="3855" max="3855" width="13.140625" style="32" bestFit="1" customWidth="1"/>
    <col min="3856" max="3856" width="12.140625" style="32" bestFit="1" customWidth="1"/>
    <col min="3857" max="3857" width="11.85546875" style="32" customWidth="1"/>
    <col min="3858" max="3859" width="13.140625" style="32" bestFit="1" customWidth="1"/>
    <col min="3860" max="3860" width="14.5703125" style="32" bestFit="1" customWidth="1"/>
    <col min="3861" max="3861" width="4.7109375" style="32" customWidth="1"/>
    <col min="3862" max="4096" width="12.7109375" style="32"/>
    <col min="4097" max="4097" width="4.140625" style="32" customWidth="1"/>
    <col min="4098" max="4098" width="14.140625" style="32" bestFit="1" customWidth="1"/>
    <col min="4099" max="4099" width="14.5703125" style="32" bestFit="1" customWidth="1"/>
    <col min="4100" max="4100" width="12.140625" style="32" customWidth="1"/>
    <col min="4101" max="4101" width="12.7109375" style="32" customWidth="1"/>
    <col min="4102" max="4102" width="10" style="32" customWidth="1"/>
    <col min="4103" max="4103" width="12.140625" style="32" bestFit="1" customWidth="1"/>
    <col min="4104" max="4104" width="9.85546875" style="32" customWidth="1"/>
    <col min="4105" max="4106" width="12.140625" style="32" bestFit="1" customWidth="1"/>
    <col min="4107" max="4107" width="14.5703125" style="32" bestFit="1" customWidth="1"/>
    <col min="4108" max="4108" width="16.28515625" style="32" customWidth="1"/>
    <col min="4109" max="4109" width="12.42578125" style="32" customWidth="1"/>
    <col min="4110" max="4110" width="12.140625" style="32" bestFit="1" customWidth="1"/>
    <col min="4111" max="4111" width="13.140625" style="32" bestFit="1" customWidth="1"/>
    <col min="4112" max="4112" width="12.140625" style="32" bestFit="1" customWidth="1"/>
    <col min="4113" max="4113" width="11.85546875" style="32" customWidth="1"/>
    <col min="4114" max="4115" width="13.140625" style="32" bestFit="1" customWidth="1"/>
    <col min="4116" max="4116" width="14.5703125" style="32" bestFit="1" customWidth="1"/>
    <col min="4117" max="4117" width="4.7109375" style="32" customWidth="1"/>
    <col min="4118" max="4352" width="12.7109375" style="32"/>
    <col min="4353" max="4353" width="4.140625" style="32" customWidth="1"/>
    <col min="4354" max="4354" width="14.140625" style="32" bestFit="1" customWidth="1"/>
    <col min="4355" max="4355" width="14.5703125" style="32" bestFit="1" customWidth="1"/>
    <col min="4356" max="4356" width="12.140625" style="32" customWidth="1"/>
    <col min="4357" max="4357" width="12.7109375" style="32" customWidth="1"/>
    <col min="4358" max="4358" width="10" style="32" customWidth="1"/>
    <col min="4359" max="4359" width="12.140625" style="32" bestFit="1" customWidth="1"/>
    <col min="4360" max="4360" width="9.85546875" style="32" customWidth="1"/>
    <col min="4361" max="4362" width="12.140625" style="32" bestFit="1" customWidth="1"/>
    <col min="4363" max="4363" width="14.5703125" style="32" bestFit="1" customWidth="1"/>
    <col min="4364" max="4364" width="16.28515625" style="32" customWidth="1"/>
    <col min="4365" max="4365" width="12.42578125" style="32" customWidth="1"/>
    <col min="4366" max="4366" width="12.140625" style="32" bestFit="1" customWidth="1"/>
    <col min="4367" max="4367" width="13.140625" style="32" bestFit="1" customWidth="1"/>
    <col min="4368" max="4368" width="12.140625" style="32" bestFit="1" customWidth="1"/>
    <col min="4369" max="4369" width="11.85546875" style="32" customWidth="1"/>
    <col min="4370" max="4371" width="13.140625" style="32" bestFit="1" customWidth="1"/>
    <col min="4372" max="4372" width="14.5703125" style="32" bestFit="1" customWidth="1"/>
    <col min="4373" max="4373" width="4.7109375" style="32" customWidth="1"/>
    <col min="4374" max="4608" width="12.7109375" style="32"/>
    <col min="4609" max="4609" width="4.140625" style="32" customWidth="1"/>
    <col min="4610" max="4610" width="14.140625" style="32" bestFit="1" customWidth="1"/>
    <col min="4611" max="4611" width="14.5703125" style="32" bestFit="1" customWidth="1"/>
    <col min="4612" max="4612" width="12.140625" style="32" customWidth="1"/>
    <col min="4613" max="4613" width="12.7109375" style="32" customWidth="1"/>
    <col min="4614" max="4614" width="10" style="32" customWidth="1"/>
    <col min="4615" max="4615" width="12.140625" style="32" bestFit="1" customWidth="1"/>
    <col min="4616" max="4616" width="9.85546875" style="32" customWidth="1"/>
    <col min="4617" max="4618" width="12.140625" style="32" bestFit="1" customWidth="1"/>
    <col min="4619" max="4619" width="14.5703125" style="32" bestFit="1" customWidth="1"/>
    <col min="4620" max="4620" width="16.28515625" style="32" customWidth="1"/>
    <col min="4621" max="4621" width="12.42578125" style="32" customWidth="1"/>
    <col min="4622" max="4622" width="12.140625" style="32" bestFit="1" customWidth="1"/>
    <col min="4623" max="4623" width="13.140625" style="32" bestFit="1" customWidth="1"/>
    <col min="4624" max="4624" width="12.140625" style="32" bestFit="1" customWidth="1"/>
    <col min="4625" max="4625" width="11.85546875" style="32" customWidth="1"/>
    <col min="4626" max="4627" width="13.140625" style="32" bestFit="1" customWidth="1"/>
    <col min="4628" max="4628" width="14.5703125" style="32" bestFit="1" customWidth="1"/>
    <col min="4629" max="4629" width="4.7109375" style="32" customWidth="1"/>
    <col min="4630" max="4864" width="12.7109375" style="32"/>
    <col min="4865" max="4865" width="4.140625" style="32" customWidth="1"/>
    <col min="4866" max="4866" width="14.140625" style="32" bestFit="1" customWidth="1"/>
    <col min="4867" max="4867" width="14.5703125" style="32" bestFit="1" customWidth="1"/>
    <col min="4868" max="4868" width="12.140625" style="32" customWidth="1"/>
    <col min="4869" max="4869" width="12.7109375" style="32" customWidth="1"/>
    <col min="4870" max="4870" width="10" style="32" customWidth="1"/>
    <col min="4871" max="4871" width="12.140625" style="32" bestFit="1" customWidth="1"/>
    <col min="4872" max="4872" width="9.85546875" style="32" customWidth="1"/>
    <col min="4873" max="4874" width="12.140625" style="32" bestFit="1" customWidth="1"/>
    <col min="4875" max="4875" width="14.5703125" style="32" bestFit="1" customWidth="1"/>
    <col min="4876" max="4876" width="16.28515625" style="32" customWidth="1"/>
    <col min="4877" max="4877" width="12.42578125" style="32" customWidth="1"/>
    <col min="4878" max="4878" width="12.140625" style="32" bestFit="1" customWidth="1"/>
    <col min="4879" max="4879" width="13.140625" style="32" bestFit="1" customWidth="1"/>
    <col min="4880" max="4880" width="12.140625" style="32" bestFit="1" customWidth="1"/>
    <col min="4881" max="4881" width="11.85546875" style="32" customWidth="1"/>
    <col min="4882" max="4883" width="13.140625" style="32" bestFit="1" customWidth="1"/>
    <col min="4884" max="4884" width="14.5703125" style="32" bestFit="1" customWidth="1"/>
    <col min="4885" max="4885" width="4.7109375" style="32" customWidth="1"/>
    <col min="4886" max="5120" width="12.7109375" style="32"/>
    <col min="5121" max="5121" width="4.140625" style="32" customWidth="1"/>
    <col min="5122" max="5122" width="14.140625" style="32" bestFit="1" customWidth="1"/>
    <col min="5123" max="5123" width="14.5703125" style="32" bestFit="1" customWidth="1"/>
    <col min="5124" max="5124" width="12.140625" style="32" customWidth="1"/>
    <col min="5125" max="5125" width="12.7109375" style="32" customWidth="1"/>
    <col min="5126" max="5126" width="10" style="32" customWidth="1"/>
    <col min="5127" max="5127" width="12.140625" style="32" bestFit="1" customWidth="1"/>
    <col min="5128" max="5128" width="9.85546875" style="32" customWidth="1"/>
    <col min="5129" max="5130" width="12.140625" style="32" bestFit="1" customWidth="1"/>
    <col min="5131" max="5131" width="14.5703125" style="32" bestFit="1" customWidth="1"/>
    <col min="5132" max="5132" width="16.28515625" style="32" customWidth="1"/>
    <col min="5133" max="5133" width="12.42578125" style="32" customWidth="1"/>
    <col min="5134" max="5134" width="12.140625" style="32" bestFit="1" customWidth="1"/>
    <col min="5135" max="5135" width="13.140625" style="32" bestFit="1" customWidth="1"/>
    <col min="5136" max="5136" width="12.140625" style="32" bestFit="1" customWidth="1"/>
    <col min="5137" max="5137" width="11.85546875" style="32" customWidth="1"/>
    <col min="5138" max="5139" width="13.140625" style="32" bestFit="1" customWidth="1"/>
    <col min="5140" max="5140" width="14.5703125" style="32" bestFit="1" customWidth="1"/>
    <col min="5141" max="5141" width="4.7109375" style="32" customWidth="1"/>
    <col min="5142" max="5376" width="12.7109375" style="32"/>
    <col min="5377" max="5377" width="4.140625" style="32" customWidth="1"/>
    <col min="5378" max="5378" width="14.140625" style="32" bestFit="1" customWidth="1"/>
    <col min="5379" max="5379" width="14.5703125" style="32" bestFit="1" customWidth="1"/>
    <col min="5380" max="5380" width="12.140625" style="32" customWidth="1"/>
    <col min="5381" max="5381" width="12.7109375" style="32" customWidth="1"/>
    <col min="5382" max="5382" width="10" style="32" customWidth="1"/>
    <col min="5383" max="5383" width="12.140625" style="32" bestFit="1" customWidth="1"/>
    <col min="5384" max="5384" width="9.85546875" style="32" customWidth="1"/>
    <col min="5385" max="5386" width="12.140625" style="32" bestFit="1" customWidth="1"/>
    <col min="5387" max="5387" width="14.5703125" style="32" bestFit="1" customWidth="1"/>
    <col min="5388" max="5388" width="16.28515625" style="32" customWidth="1"/>
    <col min="5389" max="5389" width="12.42578125" style="32" customWidth="1"/>
    <col min="5390" max="5390" width="12.140625" style="32" bestFit="1" customWidth="1"/>
    <col min="5391" max="5391" width="13.140625" style="32" bestFit="1" customWidth="1"/>
    <col min="5392" max="5392" width="12.140625" style="32" bestFit="1" customWidth="1"/>
    <col min="5393" max="5393" width="11.85546875" style="32" customWidth="1"/>
    <col min="5394" max="5395" width="13.140625" style="32" bestFit="1" customWidth="1"/>
    <col min="5396" max="5396" width="14.5703125" style="32" bestFit="1" customWidth="1"/>
    <col min="5397" max="5397" width="4.7109375" style="32" customWidth="1"/>
    <col min="5398" max="5632" width="12.7109375" style="32"/>
    <col min="5633" max="5633" width="4.140625" style="32" customWidth="1"/>
    <col min="5634" max="5634" width="14.140625" style="32" bestFit="1" customWidth="1"/>
    <col min="5635" max="5635" width="14.5703125" style="32" bestFit="1" customWidth="1"/>
    <col min="5636" max="5636" width="12.140625" style="32" customWidth="1"/>
    <col min="5637" max="5637" width="12.7109375" style="32" customWidth="1"/>
    <col min="5638" max="5638" width="10" style="32" customWidth="1"/>
    <col min="5639" max="5639" width="12.140625" style="32" bestFit="1" customWidth="1"/>
    <col min="5640" max="5640" width="9.85546875" style="32" customWidth="1"/>
    <col min="5641" max="5642" width="12.140625" style="32" bestFit="1" customWidth="1"/>
    <col min="5643" max="5643" width="14.5703125" style="32" bestFit="1" customWidth="1"/>
    <col min="5644" max="5644" width="16.28515625" style="32" customWidth="1"/>
    <col min="5645" max="5645" width="12.42578125" style="32" customWidth="1"/>
    <col min="5646" max="5646" width="12.140625" style="32" bestFit="1" customWidth="1"/>
    <col min="5647" max="5647" width="13.140625" style="32" bestFit="1" customWidth="1"/>
    <col min="5648" max="5648" width="12.140625" style="32" bestFit="1" customWidth="1"/>
    <col min="5649" max="5649" width="11.85546875" style="32" customWidth="1"/>
    <col min="5650" max="5651" width="13.140625" style="32" bestFit="1" customWidth="1"/>
    <col min="5652" max="5652" width="14.5703125" style="32" bestFit="1" customWidth="1"/>
    <col min="5653" max="5653" width="4.7109375" style="32" customWidth="1"/>
    <col min="5654" max="5888" width="12.7109375" style="32"/>
    <col min="5889" max="5889" width="4.140625" style="32" customWidth="1"/>
    <col min="5890" max="5890" width="14.140625" style="32" bestFit="1" customWidth="1"/>
    <col min="5891" max="5891" width="14.5703125" style="32" bestFit="1" customWidth="1"/>
    <col min="5892" max="5892" width="12.140625" style="32" customWidth="1"/>
    <col min="5893" max="5893" width="12.7109375" style="32" customWidth="1"/>
    <col min="5894" max="5894" width="10" style="32" customWidth="1"/>
    <col min="5895" max="5895" width="12.140625" style="32" bestFit="1" customWidth="1"/>
    <col min="5896" max="5896" width="9.85546875" style="32" customWidth="1"/>
    <col min="5897" max="5898" width="12.140625" style="32" bestFit="1" customWidth="1"/>
    <col min="5899" max="5899" width="14.5703125" style="32" bestFit="1" customWidth="1"/>
    <col min="5900" max="5900" width="16.28515625" style="32" customWidth="1"/>
    <col min="5901" max="5901" width="12.42578125" style="32" customWidth="1"/>
    <col min="5902" max="5902" width="12.140625" style="32" bestFit="1" customWidth="1"/>
    <col min="5903" max="5903" width="13.140625" style="32" bestFit="1" customWidth="1"/>
    <col min="5904" max="5904" width="12.140625" style="32" bestFit="1" customWidth="1"/>
    <col min="5905" max="5905" width="11.85546875" style="32" customWidth="1"/>
    <col min="5906" max="5907" width="13.140625" style="32" bestFit="1" customWidth="1"/>
    <col min="5908" max="5908" width="14.5703125" style="32" bestFit="1" customWidth="1"/>
    <col min="5909" max="5909" width="4.7109375" style="32" customWidth="1"/>
    <col min="5910" max="6144" width="12.7109375" style="32"/>
    <col min="6145" max="6145" width="4.140625" style="32" customWidth="1"/>
    <col min="6146" max="6146" width="14.140625" style="32" bestFit="1" customWidth="1"/>
    <col min="6147" max="6147" width="14.5703125" style="32" bestFit="1" customWidth="1"/>
    <col min="6148" max="6148" width="12.140625" style="32" customWidth="1"/>
    <col min="6149" max="6149" width="12.7109375" style="32" customWidth="1"/>
    <col min="6150" max="6150" width="10" style="32" customWidth="1"/>
    <col min="6151" max="6151" width="12.140625" style="32" bestFit="1" customWidth="1"/>
    <col min="6152" max="6152" width="9.85546875" style="32" customWidth="1"/>
    <col min="6153" max="6154" width="12.140625" style="32" bestFit="1" customWidth="1"/>
    <col min="6155" max="6155" width="14.5703125" style="32" bestFit="1" customWidth="1"/>
    <col min="6156" max="6156" width="16.28515625" style="32" customWidth="1"/>
    <col min="6157" max="6157" width="12.42578125" style="32" customWidth="1"/>
    <col min="6158" max="6158" width="12.140625" style="32" bestFit="1" customWidth="1"/>
    <col min="6159" max="6159" width="13.140625" style="32" bestFit="1" customWidth="1"/>
    <col min="6160" max="6160" width="12.140625" style="32" bestFit="1" customWidth="1"/>
    <col min="6161" max="6161" width="11.85546875" style="32" customWidth="1"/>
    <col min="6162" max="6163" width="13.140625" style="32" bestFit="1" customWidth="1"/>
    <col min="6164" max="6164" width="14.5703125" style="32" bestFit="1" customWidth="1"/>
    <col min="6165" max="6165" width="4.7109375" style="32" customWidth="1"/>
    <col min="6166" max="6400" width="12.7109375" style="32"/>
    <col min="6401" max="6401" width="4.140625" style="32" customWidth="1"/>
    <col min="6402" max="6402" width="14.140625" style="32" bestFit="1" customWidth="1"/>
    <col min="6403" max="6403" width="14.5703125" style="32" bestFit="1" customWidth="1"/>
    <col min="6404" max="6404" width="12.140625" style="32" customWidth="1"/>
    <col min="6405" max="6405" width="12.7109375" style="32" customWidth="1"/>
    <col min="6406" max="6406" width="10" style="32" customWidth="1"/>
    <col min="6407" max="6407" width="12.140625" style="32" bestFit="1" customWidth="1"/>
    <col min="6408" max="6408" width="9.85546875" style="32" customWidth="1"/>
    <col min="6409" max="6410" width="12.140625" style="32" bestFit="1" customWidth="1"/>
    <col min="6411" max="6411" width="14.5703125" style="32" bestFit="1" customWidth="1"/>
    <col min="6412" max="6412" width="16.28515625" style="32" customWidth="1"/>
    <col min="6413" max="6413" width="12.42578125" style="32" customWidth="1"/>
    <col min="6414" max="6414" width="12.140625" style="32" bestFit="1" customWidth="1"/>
    <col min="6415" max="6415" width="13.140625" style="32" bestFit="1" customWidth="1"/>
    <col min="6416" max="6416" width="12.140625" style="32" bestFit="1" customWidth="1"/>
    <col min="6417" max="6417" width="11.85546875" style="32" customWidth="1"/>
    <col min="6418" max="6419" width="13.140625" style="32" bestFit="1" customWidth="1"/>
    <col min="6420" max="6420" width="14.5703125" style="32" bestFit="1" customWidth="1"/>
    <col min="6421" max="6421" width="4.7109375" style="32" customWidth="1"/>
    <col min="6422" max="6656" width="12.7109375" style="32"/>
    <col min="6657" max="6657" width="4.140625" style="32" customWidth="1"/>
    <col min="6658" max="6658" width="14.140625" style="32" bestFit="1" customWidth="1"/>
    <col min="6659" max="6659" width="14.5703125" style="32" bestFit="1" customWidth="1"/>
    <col min="6660" max="6660" width="12.140625" style="32" customWidth="1"/>
    <col min="6661" max="6661" width="12.7109375" style="32" customWidth="1"/>
    <col min="6662" max="6662" width="10" style="32" customWidth="1"/>
    <col min="6663" max="6663" width="12.140625" style="32" bestFit="1" customWidth="1"/>
    <col min="6664" max="6664" width="9.85546875" style="32" customWidth="1"/>
    <col min="6665" max="6666" width="12.140625" style="32" bestFit="1" customWidth="1"/>
    <col min="6667" max="6667" width="14.5703125" style="32" bestFit="1" customWidth="1"/>
    <col min="6668" max="6668" width="16.28515625" style="32" customWidth="1"/>
    <col min="6669" max="6669" width="12.42578125" style="32" customWidth="1"/>
    <col min="6670" max="6670" width="12.140625" style="32" bestFit="1" customWidth="1"/>
    <col min="6671" max="6671" width="13.140625" style="32" bestFit="1" customWidth="1"/>
    <col min="6672" max="6672" width="12.140625" style="32" bestFit="1" customWidth="1"/>
    <col min="6673" max="6673" width="11.85546875" style="32" customWidth="1"/>
    <col min="6674" max="6675" width="13.140625" style="32" bestFit="1" customWidth="1"/>
    <col min="6676" max="6676" width="14.5703125" style="32" bestFit="1" customWidth="1"/>
    <col min="6677" max="6677" width="4.7109375" style="32" customWidth="1"/>
    <col min="6678" max="6912" width="12.7109375" style="32"/>
    <col min="6913" max="6913" width="4.140625" style="32" customWidth="1"/>
    <col min="6914" max="6914" width="14.140625" style="32" bestFit="1" customWidth="1"/>
    <col min="6915" max="6915" width="14.5703125" style="32" bestFit="1" customWidth="1"/>
    <col min="6916" max="6916" width="12.140625" style="32" customWidth="1"/>
    <col min="6917" max="6917" width="12.7109375" style="32" customWidth="1"/>
    <col min="6918" max="6918" width="10" style="32" customWidth="1"/>
    <col min="6919" max="6919" width="12.140625" style="32" bestFit="1" customWidth="1"/>
    <col min="6920" max="6920" width="9.85546875" style="32" customWidth="1"/>
    <col min="6921" max="6922" width="12.140625" style="32" bestFit="1" customWidth="1"/>
    <col min="6923" max="6923" width="14.5703125" style="32" bestFit="1" customWidth="1"/>
    <col min="6924" max="6924" width="16.28515625" style="32" customWidth="1"/>
    <col min="6925" max="6925" width="12.42578125" style="32" customWidth="1"/>
    <col min="6926" max="6926" width="12.140625" style="32" bestFit="1" customWidth="1"/>
    <col min="6927" max="6927" width="13.140625" style="32" bestFit="1" customWidth="1"/>
    <col min="6928" max="6928" width="12.140625" style="32" bestFit="1" customWidth="1"/>
    <col min="6929" max="6929" width="11.85546875" style="32" customWidth="1"/>
    <col min="6930" max="6931" width="13.140625" style="32" bestFit="1" customWidth="1"/>
    <col min="6932" max="6932" width="14.5703125" style="32" bestFit="1" customWidth="1"/>
    <col min="6933" max="6933" width="4.7109375" style="32" customWidth="1"/>
    <col min="6934" max="7168" width="12.7109375" style="32"/>
    <col min="7169" max="7169" width="4.140625" style="32" customWidth="1"/>
    <col min="7170" max="7170" width="14.140625" style="32" bestFit="1" customWidth="1"/>
    <col min="7171" max="7171" width="14.5703125" style="32" bestFit="1" customWidth="1"/>
    <col min="7172" max="7172" width="12.140625" style="32" customWidth="1"/>
    <col min="7173" max="7173" width="12.7109375" style="32" customWidth="1"/>
    <col min="7174" max="7174" width="10" style="32" customWidth="1"/>
    <col min="7175" max="7175" width="12.140625" style="32" bestFit="1" customWidth="1"/>
    <col min="7176" max="7176" width="9.85546875" style="32" customWidth="1"/>
    <col min="7177" max="7178" width="12.140625" style="32" bestFit="1" customWidth="1"/>
    <col min="7179" max="7179" width="14.5703125" style="32" bestFit="1" customWidth="1"/>
    <col min="7180" max="7180" width="16.28515625" style="32" customWidth="1"/>
    <col min="7181" max="7181" width="12.42578125" style="32" customWidth="1"/>
    <col min="7182" max="7182" width="12.140625" style="32" bestFit="1" customWidth="1"/>
    <col min="7183" max="7183" width="13.140625" style="32" bestFit="1" customWidth="1"/>
    <col min="7184" max="7184" width="12.140625" style="32" bestFit="1" customWidth="1"/>
    <col min="7185" max="7185" width="11.85546875" style="32" customWidth="1"/>
    <col min="7186" max="7187" width="13.140625" style="32" bestFit="1" customWidth="1"/>
    <col min="7188" max="7188" width="14.5703125" style="32" bestFit="1" customWidth="1"/>
    <col min="7189" max="7189" width="4.7109375" style="32" customWidth="1"/>
    <col min="7190" max="7424" width="12.7109375" style="32"/>
    <col min="7425" max="7425" width="4.140625" style="32" customWidth="1"/>
    <col min="7426" max="7426" width="14.140625" style="32" bestFit="1" customWidth="1"/>
    <col min="7427" max="7427" width="14.5703125" style="32" bestFit="1" customWidth="1"/>
    <col min="7428" max="7428" width="12.140625" style="32" customWidth="1"/>
    <col min="7429" max="7429" width="12.7109375" style="32" customWidth="1"/>
    <col min="7430" max="7430" width="10" style="32" customWidth="1"/>
    <col min="7431" max="7431" width="12.140625" style="32" bestFit="1" customWidth="1"/>
    <col min="7432" max="7432" width="9.85546875" style="32" customWidth="1"/>
    <col min="7433" max="7434" width="12.140625" style="32" bestFit="1" customWidth="1"/>
    <col min="7435" max="7435" width="14.5703125" style="32" bestFit="1" customWidth="1"/>
    <col min="7436" max="7436" width="16.28515625" style="32" customWidth="1"/>
    <col min="7437" max="7437" width="12.42578125" style="32" customWidth="1"/>
    <col min="7438" max="7438" width="12.140625" style="32" bestFit="1" customWidth="1"/>
    <col min="7439" max="7439" width="13.140625" style="32" bestFit="1" customWidth="1"/>
    <col min="7440" max="7440" width="12.140625" style="32" bestFit="1" customWidth="1"/>
    <col min="7441" max="7441" width="11.85546875" style="32" customWidth="1"/>
    <col min="7442" max="7443" width="13.140625" style="32" bestFit="1" customWidth="1"/>
    <col min="7444" max="7444" width="14.5703125" style="32" bestFit="1" customWidth="1"/>
    <col min="7445" max="7445" width="4.7109375" style="32" customWidth="1"/>
    <col min="7446" max="7680" width="12.7109375" style="32"/>
    <col min="7681" max="7681" width="4.140625" style="32" customWidth="1"/>
    <col min="7682" max="7682" width="14.140625" style="32" bestFit="1" customWidth="1"/>
    <col min="7683" max="7683" width="14.5703125" style="32" bestFit="1" customWidth="1"/>
    <col min="7684" max="7684" width="12.140625" style="32" customWidth="1"/>
    <col min="7685" max="7685" width="12.7109375" style="32" customWidth="1"/>
    <col min="7686" max="7686" width="10" style="32" customWidth="1"/>
    <col min="7687" max="7687" width="12.140625" style="32" bestFit="1" customWidth="1"/>
    <col min="7688" max="7688" width="9.85546875" style="32" customWidth="1"/>
    <col min="7689" max="7690" width="12.140625" style="32" bestFit="1" customWidth="1"/>
    <col min="7691" max="7691" width="14.5703125" style="32" bestFit="1" customWidth="1"/>
    <col min="7692" max="7692" width="16.28515625" style="32" customWidth="1"/>
    <col min="7693" max="7693" width="12.42578125" style="32" customWidth="1"/>
    <col min="7694" max="7694" width="12.140625" style="32" bestFit="1" customWidth="1"/>
    <col min="7695" max="7695" width="13.140625" style="32" bestFit="1" customWidth="1"/>
    <col min="7696" max="7696" width="12.140625" style="32" bestFit="1" customWidth="1"/>
    <col min="7697" max="7697" width="11.85546875" style="32" customWidth="1"/>
    <col min="7698" max="7699" width="13.140625" style="32" bestFit="1" customWidth="1"/>
    <col min="7700" max="7700" width="14.5703125" style="32" bestFit="1" customWidth="1"/>
    <col min="7701" max="7701" width="4.7109375" style="32" customWidth="1"/>
    <col min="7702" max="7936" width="12.7109375" style="32"/>
    <col min="7937" max="7937" width="4.140625" style="32" customWidth="1"/>
    <col min="7938" max="7938" width="14.140625" style="32" bestFit="1" customWidth="1"/>
    <col min="7939" max="7939" width="14.5703125" style="32" bestFit="1" customWidth="1"/>
    <col min="7940" max="7940" width="12.140625" style="32" customWidth="1"/>
    <col min="7941" max="7941" width="12.7109375" style="32" customWidth="1"/>
    <col min="7942" max="7942" width="10" style="32" customWidth="1"/>
    <col min="7943" max="7943" width="12.140625" style="32" bestFit="1" customWidth="1"/>
    <col min="7944" max="7944" width="9.85546875" style="32" customWidth="1"/>
    <col min="7945" max="7946" width="12.140625" style="32" bestFit="1" customWidth="1"/>
    <col min="7947" max="7947" width="14.5703125" style="32" bestFit="1" customWidth="1"/>
    <col min="7948" max="7948" width="16.28515625" style="32" customWidth="1"/>
    <col min="7949" max="7949" width="12.42578125" style="32" customWidth="1"/>
    <col min="7950" max="7950" width="12.140625" style="32" bestFit="1" customWidth="1"/>
    <col min="7951" max="7951" width="13.140625" style="32" bestFit="1" customWidth="1"/>
    <col min="7952" max="7952" width="12.140625" style="32" bestFit="1" customWidth="1"/>
    <col min="7953" max="7953" width="11.85546875" style="32" customWidth="1"/>
    <col min="7954" max="7955" width="13.140625" style="32" bestFit="1" customWidth="1"/>
    <col min="7956" max="7956" width="14.5703125" style="32" bestFit="1" customWidth="1"/>
    <col min="7957" max="7957" width="4.7109375" style="32" customWidth="1"/>
    <col min="7958" max="8192" width="12.7109375" style="32"/>
    <col min="8193" max="8193" width="4.140625" style="32" customWidth="1"/>
    <col min="8194" max="8194" width="14.140625" style="32" bestFit="1" customWidth="1"/>
    <col min="8195" max="8195" width="14.5703125" style="32" bestFit="1" customWidth="1"/>
    <col min="8196" max="8196" width="12.140625" style="32" customWidth="1"/>
    <col min="8197" max="8197" width="12.7109375" style="32" customWidth="1"/>
    <col min="8198" max="8198" width="10" style="32" customWidth="1"/>
    <col min="8199" max="8199" width="12.140625" style="32" bestFit="1" customWidth="1"/>
    <col min="8200" max="8200" width="9.85546875" style="32" customWidth="1"/>
    <col min="8201" max="8202" width="12.140625" style="32" bestFit="1" customWidth="1"/>
    <col min="8203" max="8203" width="14.5703125" style="32" bestFit="1" customWidth="1"/>
    <col min="8204" max="8204" width="16.28515625" style="32" customWidth="1"/>
    <col min="8205" max="8205" width="12.42578125" style="32" customWidth="1"/>
    <col min="8206" max="8206" width="12.140625" style="32" bestFit="1" customWidth="1"/>
    <col min="8207" max="8207" width="13.140625" style="32" bestFit="1" customWidth="1"/>
    <col min="8208" max="8208" width="12.140625" style="32" bestFit="1" customWidth="1"/>
    <col min="8209" max="8209" width="11.85546875" style="32" customWidth="1"/>
    <col min="8210" max="8211" width="13.140625" style="32" bestFit="1" customWidth="1"/>
    <col min="8212" max="8212" width="14.5703125" style="32" bestFit="1" customWidth="1"/>
    <col min="8213" max="8213" width="4.7109375" style="32" customWidth="1"/>
    <col min="8214" max="8448" width="12.7109375" style="32"/>
    <col min="8449" max="8449" width="4.140625" style="32" customWidth="1"/>
    <col min="8450" max="8450" width="14.140625" style="32" bestFit="1" customWidth="1"/>
    <col min="8451" max="8451" width="14.5703125" style="32" bestFit="1" customWidth="1"/>
    <col min="8452" max="8452" width="12.140625" style="32" customWidth="1"/>
    <col min="8453" max="8453" width="12.7109375" style="32" customWidth="1"/>
    <col min="8454" max="8454" width="10" style="32" customWidth="1"/>
    <col min="8455" max="8455" width="12.140625" style="32" bestFit="1" customWidth="1"/>
    <col min="8456" max="8456" width="9.85546875" style="32" customWidth="1"/>
    <col min="8457" max="8458" width="12.140625" style="32" bestFit="1" customWidth="1"/>
    <col min="8459" max="8459" width="14.5703125" style="32" bestFit="1" customWidth="1"/>
    <col min="8460" max="8460" width="16.28515625" style="32" customWidth="1"/>
    <col min="8461" max="8461" width="12.42578125" style="32" customWidth="1"/>
    <col min="8462" max="8462" width="12.140625" style="32" bestFit="1" customWidth="1"/>
    <col min="8463" max="8463" width="13.140625" style="32" bestFit="1" customWidth="1"/>
    <col min="8464" max="8464" width="12.140625" style="32" bestFit="1" customWidth="1"/>
    <col min="8465" max="8465" width="11.85546875" style="32" customWidth="1"/>
    <col min="8466" max="8467" width="13.140625" style="32" bestFit="1" customWidth="1"/>
    <col min="8468" max="8468" width="14.5703125" style="32" bestFit="1" customWidth="1"/>
    <col min="8469" max="8469" width="4.7109375" style="32" customWidth="1"/>
    <col min="8470" max="8704" width="12.7109375" style="32"/>
    <col min="8705" max="8705" width="4.140625" style="32" customWidth="1"/>
    <col min="8706" max="8706" width="14.140625" style="32" bestFit="1" customWidth="1"/>
    <col min="8707" max="8707" width="14.5703125" style="32" bestFit="1" customWidth="1"/>
    <col min="8708" max="8708" width="12.140625" style="32" customWidth="1"/>
    <col min="8709" max="8709" width="12.7109375" style="32" customWidth="1"/>
    <col min="8710" max="8710" width="10" style="32" customWidth="1"/>
    <col min="8711" max="8711" width="12.140625" style="32" bestFit="1" customWidth="1"/>
    <col min="8712" max="8712" width="9.85546875" style="32" customWidth="1"/>
    <col min="8713" max="8714" width="12.140625" style="32" bestFit="1" customWidth="1"/>
    <col min="8715" max="8715" width="14.5703125" style="32" bestFit="1" customWidth="1"/>
    <col min="8716" max="8716" width="16.28515625" style="32" customWidth="1"/>
    <col min="8717" max="8717" width="12.42578125" style="32" customWidth="1"/>
    <col min="8718" max="8718" width="12.140625" style="32" bestFit="1" customWidth="1"/>
    <col min="8719" max="8719" width="13.140625" style="32" bestFit="1" customWidth="1"/>
    <col min="8720" max="8720" width="12.140625" style="32" bestFit="1" customWidth="1"/>
    <col min="8721" max="8721" width="11.85546875" style="32" customWidth="1"/>
    <col min="8722" max="8723" width="13.140625" style="32" bestFit="1" customWidth="1"/>
    <col min="8724" max="8724" width="14.5703125" style="32" bestFit="1" customWidth="1"/>
    <col min="8725" max="8725" width="4.7109375" style="32" customWidth="1"/>
    <col min="8726" max="8960" width="12.7109375" style="32"/>
    <col min="8961" max="8961" width="4.140625" style="32" customWidth="1"/>
    <col min="8962" max="8962" width="14.140625" style="32" bestFit="1" customWidth="1"/>
    <col min="8963" max="8963" width="14.5703125" style="32" bestFit="1" customWidth="1"/>
    <col min="8964" max="8964" width="12.140625" style="32" customWidth="1"/>
    <col min="8965" max="8965" width="12.7109375" style="32" customWidth="1"/>
    <col min="8966" max="8966" width="10" style="32" customWidth="1"/>
    <col min="8967" max="8967" width="12.140625" style="32" bestFit="1" customWidth="1"/>
    <col min="8968" max="8968" width="9.85546875" style="32" customWidth="1"/>
    <col min="8969" max="8970" width="12.140625" style="32" bestFit="1" customWidth="1"/>
    <col min="8971" max="8971" width="14.5703125" style="32" bestFit="1" customWidth="1"/>
    <col min="8972" max="8972" width="16.28515625" style="32" customWidth="1"/>
    <col min="8973" max="8973" width="12.42578125" style="32" customWidth="1"/>
    <col min="8974" max="8974" width="12.140625" style="32" bestFit="1" customWidth="1"/>
    <col min="8975" max="8975" width="13.140625" style="32" bestFit="1" customWidth="1"/>
    <col min="8976" max="8976" width="12.140625" style="32" bestFit="1" customWidth="1"/>
    <col min="8977" max="8977" width="11.85546875" style="32" customWidth="1"/>
    <col min="8978" max="8979" width="13.140625" style="32" bestFit="1" customWidth="1"/>
    <col min="8980" max="8980" width="14.5703125" style="32" bestFit="1" customWidth="1"/>
    <col min="8981" max="8981" width="4.7109375" style="32" customWidth="1"/>
    <col min="8982" max="9216" width="12.7109375" style="32"/>
    <col min="9217" max="9217" width="4.140625" style="32" customWidth="1"/>
    <col min="9218" max="9218" width="14.140625" style="32" bestFit="1" customWidth="1"/>
    <col min="9219" max="9219" width="14.5703125" style="32" bestFit="1" customWidth="1"/>
    <col min="9220" max="9220" width="12.140625" style="32" customWidth="1"/>
    <col min="9221" max="9221" width="12.7109375" style="32" customWidth="1"/>
    <col min="9222" max="9222" width="10" style="32" customWidth="1"/>
    <col min="9223" max="9223" width="12.140625" style="32" bestFit="1" customWidth="1"/>
    <col min="9224" max="9224" width="9.85546875" style="32" customWidth="1"/>
    <col min="9225" max="9226" width="12.140625" style="32" bestFit="1" customWidth="1"/>
    <col min="9227" max="9227" width="14.5703125" style="32" bestFit="1" customWidth="1"/>
    <col min="9228" max="9228" width="16.28515625" style="32" customWidth="1"/>
    <col min="9229" max="9229" width="12.42578125" style="32" customWidth="1"/>
    <col min="9230" max="9230" width="12.140625" style="32" bestFit="1" customWidth="1"/>
    <col min="9231" max="9231" width="13.140625" style="32" bestFit="1" customWidth="1"/>
    <col min="9232" max="9232" width="12.140625" style="32" bestFit="1" customWidth="1"/>
    <col min="9233" max="9233" width="11.85546875" style="32" customWidth="1"/>
    <col min="9234" max="9235" width="13.140625" style="32" bestFit="1" customWidth="1"/>
    <col min="9236" max="9236" width="14.5703125" style="32" bestFit="1" customWidth="1"/>
    <col min="9237" max="9237" width="4.7109375" style="32" customWidth="1"/>
    <col min="9238" max="9472" width="12.7109375" style="32"/>
    <col min="9473" max="9473" width="4.140625" style="32" customWidth="1"/>
    <col min="9474" max="9474" width="14.140625" style="32" bestFit="1" customWidth="1"/>
    <col min="9475" max="9475" width="14.5703125" style="32" bestFit="1" customWidth="1"/>
    <col min="9476" max="9476" width="12.140625" style="32" customWidth="1"/>
    <col min="9477" max="9477" width="12.7109375" style="32" customWidth="1"/>
    <col min="9478" max="9478" width="10" style="32" customWidth="1"/>
    <col min="9479" max="9479" width="12.140625" style="32" bestFit="1" customWidth="1"/>
    <col min="9480" max="9480" width="9.85546875" style="32" customWidth="1"/>
    <col min="9481" max="9482" width="12.140625" style="32" bestFit="1" customWidth="1"/>
    <col min="9483" max="9483" width="14.5703125" style="32" bestFit="1" customWidth="1"/>
    <col min="9484" max="9484" width="16.28515625" style="32" customWidth="1"/>
    <col min="9485" max="9485" width="12.42578125" style="32" customWidth="1"/>
    <col min="9486" max="9486" width="12.140625" style="32" bestFit="1" customWidth="1"/>
    <col min="9487" max="9487" width="13.140625" style="32" bestFit="1" customWidth="1"/>
    <col min="9488" max="9488" width="12.140625" style="32" bestFit="1" customWidth="1"/>
    <col min="9489" max="9489" width="11.85546875" style="32" customWidth="1"/>
    <col min="9490" max="9491" width="13.140625" style="32" bestFit="1" customWidth="1"/>
    <col min="9492" max="9492" width="14.5703125" style="32" bestFit="1" customWidth="1"/>
    <col min="9493" max="9493" width="4.7109375" style="32" customWidth="1"/>
    <col min="9494" max="9728" width="12.7109375" style="32"/>
    <col min="9729" max="9729" width="4.140625" style="32" customWidth="1"/>
    <col min="9730" max="9730" width="14.140625" style="32" bestFit="1" customWidth="1"/>
    <col min="9731" max="9731" width="14.5703125" style="32" bestFit="1" customWidth="1"/>
    <col min="9732" max="9732" width="12.140625" style="32" customWidth="1"/>
    <col min="9733" max="9733" width="12.7109375" style="32" customWidth="1"/>
    <col min="9734" max="9734" width="10" style="32" customWidth="1"/>
    <col min="9735" max="9735" width="12.140625" style="32" bestFit="1" customWidth="1"/>
    <col min="9736" max="9736" width="9.85546875" style="32" customWidth="1"/>
    <col min="9737" max="9738" width="12.140625" style="32" bestFit="1" customWidth="1"/>
    <col min="9739" max="9739" width="14.5703125" style="32" bestFit="1" customWidth="1"/>
    <col min="9740" max="9740" width="16.28515625" style="32" customWidth="1"/>
    <col min="9741" max="9741" width="12.42578125" style="32" customWidth="1"/>
    <col min="9742" max="9742" width="12.140625" style="32" bestFit="1" customWidth="1"/>
    <col min="9743" max="9743" width="13.140625" style="32" bestFit="1" customWidth="1"/>
    <col min="9744" max="9744" width="12.140625" style="32" bestFit="1" customWidth="1"/>
    <col min="9745" max="9745" width="11.85546875" style="32" customWidth="1"/>
    <col min="9746" max="9747" width="13.140625" style="32" bestFit="1" customWidth="1"/>
    <col min="9748" max="9748" width="14.5703125" style="32" bestFit="1" customWidth="1"/>
    <col min="9749" max="9749" width="4.7109375" style="32" customWidth="1"/>
    <col min="9750" max="9984" width="12.7109375" style="32"/>
    <col min="9985" max="9985" width="4.140625" style="32" customWidth="1"/>
    <col min="9986" max="9986" width="14.140625" style="32" bestFit="1" customWidth="1"/>
    <col min="9987" max="9987" width="14.5703125" style="32" bestFit="1" customWidth="1"/>
    <col min="9988" max="9988" width="12.140625" style="32" customWidth="1"/>
    <col min="9989" max="9989" width="12.7109375" style="32" customWidth="1"/>
    <col min="9990" max="9990" width="10" style="32" customWidth="1"/>
    <col min="9991" max="9991" width="12.140625" style="32" bestFit="1" customWidth="1"/>
    <col min="9992" max="9992" width="9.85546875" style="32" customWidth="1"/>
    <col min="9993" max="9994" width="12.140625" style="32" bestFit="1" customWidth="1"/>
    <col min="9995" max="9995" width="14.5703125" style="32" bestFit="1" customWidth="1"/>
    <col min="9996" max="9996" width="16.28515625" style="32" customWidth="1"/>
    <col min="9997" max="9997" width="12.42578125" style="32" customWidth="1"/>
    <col min="9998" max="9998" width="12.140625" style="32" bestFit="1" customWidth="1"/>
    <col min="9999" max="9999" width="13.140625" style="32" bestFit="1" customWidth="1"/>
    <col min="10000" max="10000" width="12.140625" style="32" bestFit="1" customWidth="1"/>
    <col min="10001" max="10001" width="11.85546875" style="32" customWidth="1"/>
    <col min="10002" max="10003" width="13.140625" style="32" bestFit="1" customWidth="1"/>
    <col min="10004" max="10004" width="14.5703125" style="32" bestFit="1" customWidth="1"/>
    <col min="10005" max="10005" width="4.7109375" style="32" customWidth="1"/>
    <col min="10006" max="10240" width="12.7109375" style="32"/>
    <col min="10241" max="10241" width="4.140625" style="32" customWidth="1"/>
    <col min="10242" max="10242" width="14.140625" style="32" bestFit="1" customWidth="1"/>
    <col min="10243" max="10243" width="14.5703125" style="32" bestFit="1" customWidth="1"/>
    <col min="10244" max="10244" width="12.140625" style="32" customWidth="1"/>
    <col min="10245" max="10245" width="12.7109375" style="32" customWidth="1"/>
    <col min="10246" max="10246" width="10" style="32" customWidth="1"/>
    <col min="10247" max="10247" width="12.140625" style="32" bestFit="1" customWidth="1"/>
    <col min="10248" max="10248" width="9.85546875" style="32" customWidth="1"/>
    <col min="10249" max="10250" width="12.140625" style="32" bestFit="1" customWidth="1"/>
    <col min="10251" max="10251" width="14.5703125" style="32" bestFit="1" customWidth="1"/>
    <col min="10252" max="10252" width="16.28515625" style="32" customWidth="1"/>
    <col min="10253" max="10253" width="12.42578125" style="32" customWidth="1"/>
    <col min="10254" max="10254" width="12.140625" style="32" bestFit="1" customWidth="1"/>
    <col min="10255" max="10255" width="13.140625" style="32" bestFit="1" customWidth="1"/>
    <col min="10256" max="10256" width="12.140625" style="32" bestFit="1" customWidth="1"/>
    <col min="10257" max="10257" width="11.85546875" style="32" customWidth="1"/>
    <col min="10258" max="10259" width="13.140625" style="32" bestFit="1" customWidth="1"/>
    <col min="10260" max="10260" width="14.5703125" style="32" bestFit="1" customWidth="1"/>
    <col min="10261" max="10261" width="4.7109375" style="32" customWidth="1"/>
    <col min="10262" max="10496" width="12.7109375" style="32"/>
    <col min="10497" max="10497" width="4.140625" style="32" customWidth="1"/>
    <col min="10498" max="10498" width="14.140625" style="32" bestFit="1" customWidth="1"/>
    <col min="10499" max="10499" width="14.5703125" style="32" bestFit="1" customWidth="1"/>
    <col min="10500" max="10500" width="12.140625" style="32" customWidth="1"/>
    <col min="10501" max="10501" width="12.7109375" style="32" customWidth="1"/>
    <col min="10502" max="10502" width="10" style="32" customWidth="1"/>
    <col min="10503" max="10503" width="12.140625" style="32" bestFit="1" customWidth="1"/>
    <col min="10504" max="10504" width="9.85546875" style="32" customWidth="1"/>
    <col min="10505" max="10506" width="12.140625" style="32" bestFit="1" customWidth="1"/>
    <col min="10507" max="10507" width="14.5703125" style="32" bestFit="1" customWidth="1"/>
    <col min="10508" max="10508" width="16.28515625" style="32" customWidth="1"/>
    <col min="10509" max="10509" width="12.42578125" style="32" customWidth="1"/>
    <col min="10510" max="10510" width="12.140625" style="32" bestFit="1" customWidth="1"/>
    <col min="10511" max="10511" width="13.140625" style="32" bestFit="1" customWidth="1"/>
    <col min="10512" max="10512" width="12.140625" style="32" bestFit="1" customWidth="1"/>
    <col min="10513" max="10513" width="11.85546875" style="32" customWidth="1"/>
    <col min="10514" max="10515" width="13.140625" style="32" bestFit="1" customWidth="1"/>
    <col min="10516" max="10516" width="14.5703125" style="32" bestFit="1" customWidth="1"/>
    <col min="10517" max="10517" width="4.7109375" style="32" customWidth="1"/>
    <col min="10518" max="10752" width="12.7109375" style="32"/>
    <col min="10753" max="10753" width="4.140625" style="32" customWidth="1"/>
    <col min="10754" max="10754" width="14.140625" style="32" bestFit="1" customWidth="1"/>
    <col min="10755" max="10755" width="14.5703125" style="32" bestFit="1" customWidth="1"/>
    <col min="10756" max="10756" width="12.140625" style="32" customWidth="1"/>
    <col min="10757" max="10757" width="12.7109375" style="32" customWidth="1"/>
    <col min="10758" max="10758" width="10" style="32" customWidth="1"/>
    <col min="10759" max="10759" width="12.140625" style="32" bestFit="1" customWidth="1"/>
    <col min="10760" max="10760" width="9.85546875" style="32" customWidth="1"/>
    <col min="10761" max="10762" width="12.140625" style="32" bestFit="1" customWidth="1"/>
    <col min="10763" max="10763" width="14.5703125" style="32" bestFit="1" customWidth="1"/>
    <col min="10764" max="10764" width="16.28515625" style="32" customWidth="1"/>
    <col min="10765" max="10765" width="12.42578125" style="32" customWidth="1"/>
    <col min="10766" max="10766" width="12.140625" style="32" bestFit="1" customWidth="1"/>
    <col min="10767" max="10767" width="13.140625" style="32" bestFit="1" customWidth="1"/>
    <col min="10768" max="10768" width="12.140625" style="32" bestFit="1" customWidth="1"/>
    <col min="10769" max="10769" width="11.85546875" style="32" customWidth="1"/>
    <col min="10770" max="10771" width="13.140625" style="32" bestFit="1" customWidth="1"/>
    <col min="10772" max="10772" width="14.5703125" style="32" bestFit="1" customWidth="1"/>
    <col min="10773" max="10773" width="4.7109375" style="32" customWidth="1"/>
    <col min="10774" max="11008" width="12.7109375" style="32"/>
    <col min="11009" max="11009" width="4.140625" style="32" customWidth="1"/>
    <col min="11010" max="11010" width="14.140625" style="32" bestFit="1" customWidth="1"/>
    <col min="11011" max="11011" width="14.5703125" style="32" bestFit="1" customWidth="1"/>
    <col min="11012" max="11012" width="12.140625" style="32" customWidth="1"/>
    <col min="11013" max="11013" width="12.7109375" style="32" customWidth="1"/>
    <col min="11014" max="11014" width="10" style="32" customWidth="1"/>
    <col min="11015" max="11015" width="12.140625" style="32" bestFit="1" customWidth="1"/>
    <col min="11016" max="11016" width="9.85546875" style="32" customWidth="1"/>
    <col min="11017" max="11018" width="12.140625" style="32" bestFit="1" customWidth="1"/>
    <col min="11019" max="11019" width="14.5703125" style="32" bestFit="1" customWidth="1"/>
    <col min="11020" max="11020" width="16.28515625" style="32" customWidth="1"/>
    <col min="11021" max="11021" width="12.42578125" style="32" customWidth="1"/>
    <col min="11022" max="11022" width="12.140625" style="32" bestFit="1" customWidth="1"/>
    <col min="11023" max="11023" width="13.140625" style="32" bestFit="1" customWidth="1"/>
    <col min="11024" max="11024" width="12.140625" style="32" bestFit="1" customWidth="1"/>
    <col min="11025" max="11025" width="11.85546875" style="32" customWidth="1"/>
    <col min="11026" max="11027" width="13.140625" style="32" bestFit="1" customWidth="1"/>
    <col min="11028" max="11028" width="14.5703125" style="32" bestFit="1" customWidth="1"/>
    <col min="11029" max="11029" width="4.7109375" style="32" customWidth="1"/>
    <col min="11030" max="11264" width="12.7109375" style="32"/>
    <col min="11265" max="11265" width="4.140625" style="32" customWidth="1"/>
    <col min="11266" max="11266" width="14.140625" style="32" bestFit="1" customWidth="1"/>
    <col min="11267" max="11267" width="14.5703125" style="32" bestFit="1" customWidth="1"/>
    <col min="11268" max="11268" width="12.140625" style="32" customWidth="1"/>
    <col min="11269" max="11269" width="12.7109375" style="32" customWidth="1"/>
    <col min="11270" max="11270" width="10" style="32" customWidth="1"/>
    <col min="11271" max="11271" width="12.140625" style="32" bestFit="1" customWidth="1"/>
    <col min="11272" max="11272" width="9.85546875" style="32" customWidth="1"/>
    <col min="11273" max="11274" width="12.140625" style="32" bestFit="1" customWidth="1"/>
    <col min="11275" max="11275" width="14.5703125" style="32" bestFit="1" customWidth="1"/>
    <col min="11276" max="11276" width="16.28515625" style="32" customWidth="1"/>
    <col min="11277" max="11277" width="12.42578125" style="32" customWidth="1"/>
    <col min="11278" max="11278" width="12.140625" style="32" bestFit="1" customWidth="1"/>
    <col min="11279" max="11279" width="13.140625" style="32" bestFit="1" customWidth="1"/>
    <col min="11280" max="11280" width="12.140625" style="32" bestFit="1" customWidth="1"/>
    <col min="11281" max="11281" width="11.85546875" style="32" customWidth="1"/>
    <col min="11282" max="11283" width="13.140625" style="32" bestFit="1" customWidth="1"/>
    <col min="11284" max="11284" width="14.5703125" style="32" bestFit="1" customWidth="1"/>
    <col min="11285" max="11285" width="4.7109375" style="32" customWidth="1"/>
    <col min="11286" max="11520" width="12.7109375" style="32"/>
    <col min="11521" max="11521" width="4.140625" style="32" customWidth="1"/>
    <col min="11522" max="11522" width="14.140625" style="32" bestFit="1" customWidth="1"/>
    <col min="11523" max="11523" width="14.5703125" style="32" bestFit="1" customWidth="1"/>
    <col min="11524" max="11524" width="12.140625" style="32" customWidth="1"/>
    <col min="11525" max="11525" width="12.7109375" style="32" customWidth="1"/>
    <col min="11526" max="11526" width="10" style="32" customWidth="1"/>
    <col min="11527" max="11527" width="12.140625" style="32" bestFit="1" customWidth="1"/>
    <col min="11528" max="11528" width="9.85546875" style="32" customWidth="1"/>
    <col min="11529" max="11530" width="12.140625" style="32" bestFit="1" customWidth="1"/>
    <col min="11531" max="11531" width="14.5703125" style="32" bestFit="1" customWidth="1"/>
    <col min="11532" max="11532" width="16.28515625" style="32" customWidth="1"/>
    <col min="11533" max="11533" width="12.42578125" style="32" customWidth="1"/>
    <col min="11534" max="11534" width="12.140625" style="32" bestFit="1" customWidth="1"/>
    <col min="11535" max="11535" width="13.140625" style="32" bestFit="1" customWidth="1"/>
    <col min="11536" max="11536" width="12.140625" style="32" bestFit="1" customWidth="1"/>
    <col min="11537" max="11537" width="11.85546875" style="32" customWidth="1"/>
    <col min="11538" max="11539" width="13.140625" style="32" bestFit="1" customWidth="1"/>
    <col min="11540" max="11540" width="14.5703125" style="32" bestFit="1" customWidth="1"/>
    <col min="11541" max="11541" width="4.7109375" style="32" customWidth="1"/>
    <col min="11542" max="11776" width="12.7109375" style="32"/>
    <col min="11777" max="11777" width="4.140625" style="32" customWidth="1"/>
    <col min="11778" max="11778" width="14.140625" style="32" bestFit="1" customWidth="1"/>
    <col min="11779" max="11779" width="14.5703125" style="32" bestFit="1" customWidth="1"/>
    <col min="11780" max="11780" width="12.140625" style="32" customWidth="1"/>
    <col min="11781" max="11781" width="12.7109375" style="32" customWidth="1"/>
    <col min="11782" max="11782" width="10" style="32" customWidth="1"/>
    <col min="11783" max="11783" width="12.140625" style="32" bestFit="1" customWidth="1"/>
    <col min="11784" max="11784" width="9.85546875" style="32" customWidth="1"/>
    <col min="11785" max="11786" width="12.140625" style="32" bestFit="1" customWidth="1"/>
    <col min="11787" max="11787" width="14.5703125" style="32" bestFit="1" customWidth="1"/>
    <col min="11788" max="11788" width="16.28515625" style="32" customWidth="1"/>
    <col min="11789" max="11789" width="12.42578125" style="32" customWidth="1"/>
    <col min="11790" max="11790" width="12.140625" style="32" bestFit="1" customWidth="1"/>
    <col min="11791" max="11791" width="13.140625" style="32" bestFit="1" customWidth="1"/>
    <col min="11792" max="11792" width="12.140625" style="32" bestFit="1" customWidth="1"/>
    <col min="11793" max="11793" width="11.85546875" style="32" customWidth="1"/>
    <col min="11794" max="11795" width="13.140625" style="32" bestFit="1" customWidth="1"/>
    <col min="11796" max="11796" width="14.5703125" style="32" bestFit="1" customWidth="1"/>
    <col min="11797" max="11797" width="4.7109375" style="32" customWidth="1"/>
    <col min="11798" max="12032" width="12.7109375" style="32"/>
    <col min="12033" max="12033" width="4.140625" style="32" customWidth="1"/>
    <col min="12034" max="12034" width="14.140625" style="32" bestFit="1" customWidth="1"/>
    <col min="12035" max="12035" width="14.5703125" style="32" bestFit="1" customWidth="1"/>
    <col min="12036" max="12036" width="12.140625" style="32" customWidth="1"/>
    <col min="12037" max="12037" width="12.7109375" style="32" customWidth="1"/>
    <col min="12038" max="12038" width="10" style="32" customWidth="1"/>
    <col min="12039" max="12039" width="12.140625" style="32" bestFit="1" customWidth="1"/>
    <col min="12040" max="12040" width="9.85546875" style="32" customWidth="1"/>
    <col min="12041" max="12042" width="12.140625" style="32" bestFit="1" customWidth="1"/>
    <col min="12043" max="12043" width="14.5703125" style="32" bestFit="1" customWidth="1"/>
    <col min="12044" max="12044" width="16.28515625" style="32" customWidth="1"/>
    <col min="12045" max="12045" width="12.42578125" style="32" customWidth="1"/>
    <col min="12046" max="12046" width="12.140625" style="32" bestFit="1" customWidth="1"/>
    <col min="12047" max="12047" width="13.140625" style="32" bestFit="1" customWidth="1"/>
    <col min="12048" max="12048" width="12.140625" style="32" bestFit="1" customWidth="1"/>
    <col min="12049" max="12049" width="11.85546875" style="32" customWidth="1"/>
    <col min="12050" max="12051" width="13.140625" style="32" bestFit="1" customWidth="1"/>
    <col min="12052" max="12052" width="14.5703125" style="32" bestFit="1" customWidth="1"/>
    <col min="12053" max="12053" width="4.7109375" style="32" customWidth="1"/>
    <col min="12054" max="12288" width="12.7109375" style="32"/>
    <col min="12289" max="12289" width="4.140625" style="32" customWidth="1"/>
    <col min="12290" max="12290" width="14.140625" style="32" bestFit="1" customWidth="1"/>
    <col min="12291" max="12291" width="14.5703125" style="32" bestFit="1" customWidth="1"/>
    <col min="12292" max="12292" width="12.140625" style="32" customWidth="1"/>
    <col min="12293" max="12293" width="12.7109375" style="32" customWidth="1"/>
    <col min="12294" max="12294" width="10" style="32" customWidth="1"/>
    <col min="12295" max="12295" width="12.140625" style="32" bestFit="1" customWidth="1"/>
    <col min="12296" max="12296" width="9.85546875" style="32" customWidth="1"/>
    <col min="12297" max="12298" width="12.140625" style="32" bestFit="1" customWidth="1"/>
    <col min="12299" max="12299" width="14.5703125" style="32" bestFit="1" customWidth="1"/>
    <col min="12300" max="12300" width="16.28515625" style="32" customWidth="1"/>
    <col min="12301" max="12301" width="12.42578125" style="32" customWidth="1"/>
    <col min="12302" max="12302" width="12.140625" style="32" bestFit="1" customWidth="1"/>
    <col min="12303" max="12303" width="13.140625" style="32" bestFit="1" customWidth="1"/>
    <col min="12304" max="12304" width="12.140625" style="32" bestFit="1" customWidth="1"/>
    <col min="12305" max="12305" width="11.85546875" style="32" customWidth="1"/>
    <col min="12306" max="12307" width="13.140625" style="32" bestFit="1" customWidth="1"/>
    <col min="12308" max="12308" width="14.5703125" style="32" bestFit="1" customWidth="1"/>
    <col min="12309" max="12309" width="4.7109375" style="32" customWidth="1"/>
    <col min="12310" max="12544" width="12.7109375" style="32"/>
    <col min="12545" max="12545" width="4.140625" style="32" customWidth="1"/>
    <col min="12546" max="12546" width="14.140625" style="32" bestFit="1" customWidth="1"/>
    <col min="12547" max="12547" width="14.5703125" style="32" bestFit="1" customWidth="1"/>
    <col min="12548" max="12548" width="12.140625" style="32" customWidth="1"/>
    <col min="12549" max="12549" width="12.7109375" style="32" customWidth="1"/>
    <col min="12550" max="12550" width="10" style="32" customWidth="1"/>
    <col min="12551" max="12551" width="12.140625" style="32" bestFit="1" customWidth="1"/>
    <col min="12552" max="12552" width="9.85546875" style="32" customWidth="1"/>
    <col min="12553" max="12554" width="12.140625" style="32" bestFit="1" customWidth="1"/>
    <col min="12555" max="12555" width="14.5703125" style="32" bestFit="1" customWidth="1"/>
    <col min="12556" max="12556" width="16.28515625" style="32" customWidth="1"/>
    <col min="12557" max="12557" width="12.42578125" style="32" customWidth="1"/>
    <col min="12558" max="12558" width="12.140625" style="32" bestFit="1" customWidth="1"/>
    <col min="12559" max="12559" width="13.140625" style="32" bestFit="1" customWidth="1"/>
    <col min="12560" max="12560" width="12.140625" style="32" bestFit="1" customWidth="1"/>
    <col min="12561" max="12561" width="11.85546875" style="32" customWidth="1"/>
    <col min="12562" max="12563" width="13.140625" style="32" bestFit="1" customWidth="1"/>
    <col min="12564" max="12564" width="14.5703125" style="32" bestFit="1" customWidth="1"/>
    <col min="12565" max="12565" width="4.7109375" style="32" customWidth="1"/>
    <col min="12566" max="12800" width="12.7109375" style="32"/>
    <col min="12801" max="12801" width="4.140625" style="32" customWidth="1"/>
    <col min="12802" max="12802" width="14.140625" style="32" bestFit="1" customWidth="1"/>
    <col min="12803" max="12803" width="14.5703125" style="32" bestFit="1" customWidth="1"/>
    <col min="12804" max="12804" width="12.140625" style="32" customWidth="1"/>
    <col min="12805" max="12805" width="12.7109375" style="32" customWidth="1"/>
    <col min="12806" max="12806" width="10" style="32" customWidth="1"/>
    <col min="12807" max="12807" width="12.140625" style="32" bestFit="1" customWidth="1"/>
    <col min="12808" max="12808" width="9.85546875" style="32" customWidth="1"/>
    <col min="12809" max="12810" width="12.140625" style="32" bestFit="1" customWidth="1"/>
    <col min="12811" max="12811" width="14.5703125" style="32" bestFit="1" customWidth="1"/>
    <col min="12812" max="12812" width="16.28515625" style="32" customWidth="1"/>
    <col min="12813" max="12813" width="12.42578125" style="32" customWidth="1"/>
    <col min="12814" max="12814" width="12.140625" style="32" bestFit="1" customWidth="1"/>
    <col min="12815" max="12815" width="13.140625" style="32" bestFit="1" customWidth="1"/>
    <col min="12816" max="12816" width="12.140625" style="32" bestFit="1" customWidth="1"/>
    <col min="12817" max="12817" width="11.85546875" style="32" customWidth="1"/>
    <col min="12818" max="12819" width="13.140625" style="32" bestFit="1" customWidth="1"/>
    <col min="12820" max="12820" width="14.5703125" style="32" bestFit="1" customWidth="1"/>
    <col min="12821" max="12821" width="4.7109375" style="32" customWidth="1"/>
    <col min="12822" max="13056" width="12.7109375" style="32"/>
    <col min="13057" max="13057" width="4.140625" style="32" customWidth="1"/>
    <col min="13058" max="13058" width="14.140625" style="32" bestFit="1" customWidth="1"/>
    <col min="13059" max="13059" width="14.5703125" style="32" bestFit="1" customWidth="1"/>
    <col min="13060" max="13060" width="12.140625" style="32" customWidth="1"/>
    <col min="13061" max="13061" width="12.7109375" style="32" customWidth="1"/>
    <col min="13062" max="13062" width="10" style="32" customWidth="1"/>
    <col min="13063" max="13063" width="12.140625" style="32" bestFit="1" customWidth="1"/>
    <col min="13064" max="13064" width="9.85546875" style="32" customWidth="1"/>
    <col min="13065" max="13066" width="12.140625" style="32" bestFit="1" customWidth="1"/>
    <col min="13067" max="13067" width="14.5703125" style="32" bestFit="1" customWidth="1"/>
    <col min="13068" max="13068" width="16.28515625" style="32" customWidth="1"/>
    <col min="13069" max="13069" width="12.42578125" style="32" customWidth="1"/>
    <col min="13070" max="13070" width="12.140625" style="32" bestFit="1" customWidth="1"/>
    <col min="13071" max="13071" width="13.140625" style="32" bestFit="1" customWidth="1"/>
    <col min="13072" max="13072" width="12.140625" style="32" bestFit="1" customWidth="1"/>
    <col min="13073" max="13073" width="11.85546875" style="32" customWidth="1"/>
    <col min="13074" max="13075" width="13.140625" style="32" bestFit="1" customWidth="1"/>
    <col min="13076" max="13076" width="14.5703125" style="32" bestFit="1" customWidth="1"/>
    <col min="13077" max="13077" width="4.7109375" style="32" customWidth="1"/>
    <col min="13078" max="13312" width="12.7109375" style="32"/>
    <col min="13313" max="13313" width="4.140625" style="32" customWidth="1"/>
    <col min="13314" max="13314" width="14.140625" style="32" bestFit="1" customWidth="1"/>
    <col min="13315" max="13315" width="14.5703125" style="32" bestFit="1" customWidth="1"/>
    <col min="13316" max="13316" width="12.140625" style="32" customWidth="1"/>
    <col min="13317" max="13317" width="12.7109375" style="32" customWidth="1"/>
    <col min="13318" max="13318" width="10" style="32" customWidth="1"/>
    <col min="13319" max="13319" width="12.140625" style="32" bestFit="1" customWidth="1"/>
    <col min="13320" max="13320" width="9.85546875" style="32" customWidth="1"/>
    <col min="13321" max="13322" width="12.140625" style="32" bestFit="1" customWidth="1"/>
    <col min="13323" max="13323" width="14.5703125" style="32" bestFit="1" customWidth="1"/>
    <col min="13324" max="13324" width="16.28515625" style="32" customWidth="1"/>
    <col min="13325" max="13325" width="12.42578125" style="32" customWidth="1"/>
    <col min="13326" max="13326" width="12.140625" style="32" bestFit="1" customWidth="1"/>
    <col min="13327" max="13327" width="13.140625" style="32" bestFit="1" customWidth="1"/>
    <col min="13328" max="13328" width="12.140625" style="32" bestFit="1" customWidth="1"/>
    <col min="13329" max="13329" width="11.85546875" style="32" customWidth="1"/>
    <col min="13330" max="13331" width="13.140625" style="32" bestFit="1" customWidth="1"/>
    <col min="13332" max="13332" width="14.5703125" style="32" bestFit="1" customWidth="1"/>
    <col min="13333" max="13333" width="4.7109375" style="32" customWidth="1"/>
    <col min="13334" max="13568" width="12.7109375" style="32"/>
    <col min="13569" max="13569" width="4.140625" style="32" customWidth="1"/>
    <col min="13570" max="13570" width="14.140625" style="32" bestFit="1" customWidth="1"/>
    <col min="13571" max="13571" width="14.5703125" style="32" bestFit="1" customWidth="1"/>
    <col min="13572" max="13572" width="12.140625" style="32" customWidth="1"/>
    <col min="13573" max="13573" width="12.7109375" style="32" customWidth="1"/>
    <col min="13574" max="13574" width="10" style="32" customWidth="1"/>
    <col min="13575" max="13575" width="12.140625" style="32" bestFit="1" customWidth="1"/>
    <col min="13576" max="13576" width="9.85546875" style="32" customWidth="1"/>
    <col min="13577" max="13578" width="12.140625" style="32" bestFit="1" customWidth="1"/>
    <col min="13579" max="13579" width="14.5703125" style="32" bestFit="1" customWidth="1"/>
    <col min="13580" max="13580" width="16.28515625" style="32" customWidth="1"/>
    <col min="13581" max="13581" width="12.42578125" style="32" customWidth="1"/>
    <col min="13582" max="13582" width="12.140625" style="32" bestFit="1" customWidth="1"/>
    <col min="13583" max="13583" width="13.140625" style="32" bestFit="1" customWidth="1"/>
    <col min="13584" max="13584" width="12.140625" style="32" bestFit="1" customWidth="1"/>
    <col min="13585" max="13585" width="11.85546875" style="32" customWidth="1"/>
    <col min="13586" max="13587" width="13.140625" style="32" bestFit="1" customWidth="1"/>
    <col min="13588" max="13588" width="14.5703125" style="32" bestFit="1" customWidth="1"/>
    <col min="13589" max="13589" width="4.7109375" style="32" customWidth="1"/>
    <col min="13590" max="13824" width="12.7109375" style="32"/>
    <col min="13825" max="13825" width="4.140625" style="32" customWidth="1"/>
    <col min="13826" max="13826" width="14.140625" style="32" bestFit="1" customWidth="1"/>
    <col min="13827" max="13827" width="14.5703125" style="32" bestFit="1" customWidth="1"/>
    <col min="13828" max="13828" width="12.140625" style="32" customWidth="1"/>
    <col min="13829" max="13829" width="12.7109375" style="32" customWidth="1"/>
    <col min="13830" max="13830" width="10" style="32" customWidth="1"/>
    <col min="13831" max="13831" width="12.140625" style="32" bestFit="1" customWidth="1"/>
    <col min="13832" max="13832" width="9.85546875" style="32" customWidth="1"/>
    <col min="13833" max="13834" width="12.140625" style="32" bestFit="1" customWidth="1"/>
    <col min="13835" max="13835" width="14.5703125" style="32" bestFit="1" customWidth="1"/>
    <col min="13836" max="13836" width="16.28515625" style="32" customWidth="1"/>
    <col min="13837" max="13837" width="12.42578125" style="32" customWidth="1"/>
    <col min="13838" max="13838" width="12.140625" style="32" bestFit="1" customWidth="1"/>
    <col min="13839" max="13839" width="13.140625" style="32" bestFit="1" customWidth="1"/>
    <col min="13840" max="13840" width="12.140625" style="32" bestFit="1" customWidth="1"/>
    <col min="13841" max="13841" width="11.85546875" style="32" customWidth="1"/>
    <col min="13842" max="13843" width="13.140625" style="32" bestFit="1" customWidth="1"/>
    <col min="13844" max="13844" width="14.5703125" style="32" bestFit="1" customWidth="1"/>
    <col min="13845" max="13845" width="4.7109375" style="32" customWidth="1"/>
    <col min="13846" max="14080" width="12.7109375" style="32"/>
    <col min="14081" max="14081" width="4.140625" style="32" customWidth="1"/>
    <col min="14082" max="14082" width="14.140625" style="32" bestFit="1" customWidth="1"/>
    <col min="14083" max="14083" width="14.5703125" style="32" bestFit="1" customWidth="1"/>
    <col min="14084" max="14084" width="12.140625" style="32" customWidth="1"/>
    <col min="14085" max="14085" width="12.7109375" style="32" customWidth="1"/>
    <col min="14086" max="14086" width="10" style="32" customWidth="1"/>
    <col min="14087" max="14087" width="12.140625" style="32" bestFit="1" customWidth="1"/>
    <col min="14088" max="14088" width="9.85546875" style="32" customWidth="1"/>
    <col min="14089" max="14090" width="12.140625" style="32" bestFit="1" customWidth="1"/>
    <col min="14091" max="14091" width="14.5703125" style="32" bestFit="1" customWidth="1"/>
    <col min="14092" max="14092" width="16.28515625" style="32" customWidth="1"/>
    <col min="14093" max="14093" width="12.42578125" style="32" customWidth="1"/>
    <col min="14094" max="14094" width="12.140625" style="32" bestFit="1" customWidth="1"/>
    <col min="14095" max="14095" width="13.140625" style="32" bestFit="1" customWidth="1"/>
    <col min="14096" max="14096" width="12.140625" style="32" bestFit="1" customWidth="1"/>
    <col min="14097" max="14097" width="11.85546875" style="32" customWidth="1"/>
    <col min="14098" max="14099" width="13.140625" style="32" bestFit="1" customWidth="1"/>
    <col min="14100" max="14100" width="14.5703125" style="32" bestFit="1" customWidth="1"/>
    <col min="14101" max="14101" width="4.7109375" style="32" customWidth="1"/>
    <col min="14102" max="14336" width="12.7109375" style="32"/>
    <col min="14337" max="14337" width="4.140625" style="32" customWidth="1"/>
    <col min="14338" max="14338" width="14.140625" style="32" bestFit="1" customWidth="1"/>
    <col min="14339" max="14339" width="14.5703125" style="32" bestFit="1" customWidth="1"/>
    <col min="14340" max="14340" width="12.140625" style="32" customWidth="1"/>
    <col min="14341" max="14341" width="12.7109375" style="32" customWidth="1"/>
    <col min="14342" max="14342" width="10" style="32" customWidth="1"/>
    <col min="14343" max="14343" width="12.140625" style="32" bestFit="1" customWidth="1"/>
    <col min="14344" max="14344" width="9.85546875" style="32" customWidth="1"/>
    <col min="14345" max="14346" width="12.140625" style="32" bestFit="1" customWidth="1"/>
    <col min="14347" max="14347" width="14.5703125" style="32" bestFit="1" customWidth="1"/>
    <col min="14348" max="14348" width="16.28515625" style="32" customWidth="1"/>
    <col min="14349" max="14349" width="12.42578125" style="32" customWidth="1"/>
    <col min="14350" max="14350" width="12.140625" style="32" bestFit="1" customWidth="1"/>
    <col min="14351" max="14351" width="13.140625" style="32" bestFit="1" customWidth="1"/>
    <col min="14352" max="14352" width="12.140625" style="32" bestFit="1" customWidth="1"/>
    <col min="14353" max="14353" width="11.85546875" style="32" customWidth="1"/>
    <col min="14354" max="14355" width="13.140625" style="32" bestFit="1" customWidth="1"/>
    <col min="14356" max="14356" width="14.5703125" style="32" bestFit="1" customWidth="1"/>
    <col min="14357" max="14357" width="4.7109375" style="32" customWidth="1"/>
    <col min="14358" max="14592" width="12.7109375" style="32"/>
    <col min="14593" max="14593" width="4.140625" style="32" customWidth="1"/>
    <col min="14594" max="14594" width="14.140625" style="32" bestFit="1" customWidth="1"/>
    <col min="14595" max="14595" width="14.5703125" style="32" bestFit="1" customWidth="1"/>
    <col min="14596" max="14596" width="12.140625" style="32" customWidth="1"/>
    <col min="14597" max="14597" width="12.7109375" style="32" customWidth="1"/>
    <col min="14598" max="14598" width="10" style="32" customWidth="1"/>
    <col min="14599" max="14599" width="12.140625" style="32" bestFit="1" customWidth="1"/>
    <col min="14600" max="14600" width="9.85546875" style="32" customWidth="1"/>
    <col min="14601" max="14602" width="12.140625" style="32" bestFit="1" customWidth="1"/>
    <col min="14603" max="14603" width="14.5703125" style="32" bestFit="1" customWidth="1"/>
    <col min="14604" max="14604" width="16.28515625" style="32" customWidth="1"/>
    <col min="14605" max="14605" width="12.42578125" style="32" customWidth="1"/>
    <col min="14606" max="14606" width="12.140625" style="32" bestFit="1" customWidth="1"/>
    <col min="14607" max="14607" width="13.140625" style="32" bestFit="1" customWidth="1"/>
    <col min="14608" max="14608" width="12.140625" style="32" bestFit="1" customWidth="1"/>
    <col min="14609" max="14609" width="11.85546875" style="32" customWidth="1"/>
    <col min="14610" max="14611" width="13.140625" style="32" bestFit="1" customWidth="1"/>
    <col min="14612" max="14612" width="14.5703125" style="32" bestFit="1" customWidth="1"/>
    <col min="14613" max="14613" width="4.7109375" style="32" customWidth="1"/>
    <col min="14614" max="14848" width="12.7109375" style="32"/>
    <col min="14849" max="14849" width="4.140625" style="32" customWidth="1"/>
    <col min="14850" max="14850" width="14.140625" style="32" bestFit="1" customWidth="1"/>
    <col min="14851" max="14851" width="14.5703125" style="32" bestFit="1" customWidth="1"/>
    <col min="14852" max="14852" width="12.140625" style="32" customWidth="1"/>
    <col min="14853" max="14853" width="12.7109375" style="32" customWidth="1"/>
    <col min="14854" max="14854" width="10" style="32" customWidth="1"/>
    <col min="14855" max="14855" width="12.140625" style="32" bestFit="1" customWidth="1"/>
    <col min="14856" max="14856" width="9.85546875" style="32" customWidth="1"/>
    <col min="14857" max="14858" width="12.140625" style="32" bestFit="1" customWidth="1"/>
    <col min="14859" max="14859" width="14.5703125" style="32" bestFit="1" customWidth="1"/>
    <col min="14860" max="14860" width="16.28515625" style="32" customWidth="1"/>
    <col min="14861" max="14861" width="12.42578125" style="32" customWidth="1"/>
    <col min="14862" max="14862" width="12.140625" style="32" bestFit="1" customWidth="1"/>
    <col min="14863" max="14863" width="13.140625" style="32" bestFit="1" customWidth="1"/>
    <col min="14864" max="14864" width="12.140625" style="32" bestFit="1" customWidth="1"/>
    <col min="14865" max="14865" width="11.85546875" style="32" customWidth="1"/>
    <col min="14866" max="14867" width="13.140625" style="32" bestFit="1" customWidth="1"/>
    <col min="14868" max="14868" width="14.5703125" style="32" bestFit="1" customWidth="1"/>
    <col min="14869" max="14869" width="4.7109375" style="32" customWidth="1"/>
    <col min="14870" max="15104" width="12.7109375" style="32"/>
    <col min="15105" max="15105" width="4.140625" style="32" customWidth="1"/>
    <col min="15106" max="15106" width="14.140625" style="32" bestFit="1" customWidth="1"/>
    <col min="15107" max="15107" width="14.5703125" style="32" bestFit="1" customWidth="1"/>
    <col min="15108" max="15108" width="12.140625" style="32" customWidth="1"/>
    <col min="15109" max="15109" width="12.7109375" style="32" customWidth="1"/>
    <col min="15110" max="15110" width="10" style="32" customWidth="1"/>
    <col min="15111" max="15111" width="12.140625" style="32" bestFit="1" customWidth="1"/>
    <col min="15112" max="15112" width="9.85546875" style="32" customWidth="1"/>
    <col min="15113" max="15114" width="12.140625" style="32" bestFit="1" customWidth="1"/>
    <col min="15115" max="15115" width="14.5703125" style="32" bestFit="1" customWidth="1"/>
    <col min="15116" max="15116" width="16.28515625" style="32" customWidth="1"/>
    <col min="15117" max="15117" width="12.42578125" style="32" customWidth="1"/>
    <col min="15118" max="15118" width="12.140625" style="32" bestFit="1" customWidth="1"/>
    <col min="15119" max="15119" width="13.140625" style="32" bestFit="1" customWidth="1"/>
    <col min="15120" max="15120" width="12.140625" style="32" bestFit="1" customWidth="1"/>
    <col min="15121" max="15121" width="11.85546875" style="32" customWidth="1"/>
    <col min="15122" max="15123" width="13.140625" style="32" bestFit="1" customWidth="1"/>
    <col min="15124" max="15124" width="14.5703125" style="32" bestFit="1" customWidth="1"/>
    <col min="15125" max="15125" width="4.7109375" style="32" customWidth="1"/>
    <col min="15126" max="15360" width="12.7109375" style="32"/>
    <col min="15361" max="15361" width="4.140625" style="32" customWidth="1"/>
    <col min="15362" max="15362" width="14.140625" style="32" bestFit="1" customWidth="1"/>
    <col min="15363" max="15363" width="14.5703125" style="32" bestFit="1" customWidth="1"/>
    <col min="15364" max="15364" width="12.140625" style="32" customWidth="1"/>
    <col min="15365" max="15365" width="12.7109375" style="32" customWidth="1"/>
    <col min="15366" max="15366" width="10" style="32" customWidth="1"/>
    <col min="15367" max="15367" width="12.140625" style="32" bestFit="1" customWidth="1"/>
    <col min="15368" max="15368" width="9.85546875" style="32" customWidth="1"/>
    <col min="15369" max="15370" width="12.140625" style="32" bestFit="1" customWidth="1"/>
    <col min="15371" max="15371" width="14.5703125" style="32" bestFit="1" customWidth="1"/>
    <col min="15372" max="15372" width="16.28515625" style="32" customWidth="1"/>
    <col min="15373" max="15373" width="12.42578125" style="32" customWidth="1"/>
    <col min="15374" max="15374" width="12.140625" style="32" bestFit="1" customWidth="1"/>
    <col min="15375" max="15375" width="13.140625" style="32" bestFit="1" customWidth="1"/>
    <col min="15376" max="15376" width="12.140625" style="32" bestFit="1" customWidth="1"/>
    <col min="15377" max="15377" width="11.85546875" style="32" customWidth="1"/>
    <col min="15378" max="15379" width="13.140625" style="32" bestFit="1" customWidth="1"/>
    <col min="15380" max="15380" width="14.5703125" style="32" bestFit="1" customWidth="1"/>
    <col min="15381" max="15381" width="4.7109375" style="32" customWidth="1"/>
    <col min="15382" max="15616" width="12.7109375" style="32"/>
    <col min="15617" max="15617" width="4.140625" style="32" customWidth="1"/>
    <col min="15618" max="15618" width="14.140625" style="32" bestFit="1" customWidth="1"/>
    <col min="15619" max="15619" width="14.5703125" style="32" bestFit="1" customWidth="1"/>
    <col min="15620" max="15620" width="12.140625" style="32" customWidth="1"/>
    <col min="15621" max="15621" width="12.7109375" style="32" customWidth="1"/>
    <col min="15622" max="15622" width="10" style="32" customWidth="1"/>
    <col min="15623" max="15623" width="12.140625" style="32" bestFit="1" customWidth="1"/>
    <col min="15624" max="15624" width="9.85546875" style="32" customWidth="1"/>
    <col min="15625" max="15626" width="12.140625" style="32" bestFit="1" customWidth="1"/>
    <col min="15627" max="15627" width="14.5703125" style="32" bestFit="1" customWidth="1"/>
    <col min="15628" max="15628" width="16.28515625" style="32" customWidth="1"/>
    <col min="15629" max="15629" width="12.42578125" style="32" customWidth="1"/>
    <col min="15630" max="15630" width="12.140625" style="32" bestFit="1" customWidth="1"/>
    <col min="15631" max="15631" width="13.140625" style="32" bestFit="1" customWidth="1"/>
    <col min="15632" max="15632" width="12.140625" style="32" bestFit="1" customWidth="1"/>
    <col min="15633" max="15633" width="11.85546875" style="32" customWidth="1"/>
    <col min="15634" max="15635" width="13.140625" style="32" bestFit="1" customWidth="1"/>
    <col min="15636" max="15636" width="14.5703125" style="32" bestFit="1" customWidth="1"/>
    <col min="15637" max="15637" width="4.7109375" style="32" customWidth="1"/>
    <col min="15638" max="15872" width="12.7109375" style="32"/>
    <col min="15873" max="15873" width="4.140625" style="32" customWidth="1"/>
    <col min="15874" max="15874" width="14.140625" style="32" bestFit="1" customWidth="1"/>
    <col min="15875" max="15875" width="14.5703125" style="32" bestFit="1" customWidth="1"/>
    <col min="15876" max="15876" width="12.140625" style="32" customWidth="1"/>
    <col min="15877" max="15877" width="12.7109375" style="32" customWidth="1"/>
    <col min="15878" max="15878" width="10" style="32" customWidth="1"/>
    <col min="15879" max="15879" width="12.140625" style="32" bestFit="1" customWidth="1"/>
    <col min="15880" max="15880" width="9.85546875" style="32" customWidth="1"/>
    <col min="15881" max="15882" width="12.140625" style="32" bestFit="1" customWidth="1"/>
    <col min="15883" max="15883" width="14.5703125" style="32" bestFit="1" customWidth="1"/>
    <col min="15884" max="15884" width="16.28515625" style="32" customWidth="1"/>
    <col min="15885" max="15885" width="12.42578125" style="32" customWidth="1"/>
    <col min="15886" max="15886" width="12.140625" style="32" bestFit="1" customWidth="1"/>
    <col min="15887" max="15887" width="13.140625" style="32" bestFit="1" customWidth="1"/>
    <col min="15888" max="15888" width="12.140625" style="32" bestFit="1" customWidth="1"/>
    <col min="15889" max="15889" width="11.85546875" style="32" customWidth="1"/>
    <col min="15890" max="15891" width="13.140625" style="32" bestFit="1" customWidth="1"/>
    <col min="15892" max="15892" width="14.5703125" style="32" bestFit="1" customWidth="1"/>
    <col min="15893" max="15893" width="4.7109375" style="32" customWidth="1"/>
    <col min="15894" max="16128" width="12.7109375" style="32"/>
    <col min="16129" max="16129" width="4.140625" style="32" customWidth="1"/>
    <col min="16130" max="16130" width="14.140625" style="32" bestFit="1" customWidth="1"/>
    <col min="16131" max="16131" width="14.5703125" style="32" bestFit="1" customWidth="1"/>
    <col min="16132" max="16132" width="12.140625" style="32" customWidth="1"/>
    <col min="16133" max="16133" width="12.7109375" style="32" customWidth="1"/>
    <col min="16134" max="16134" width="10" style="32" customWidth="1"/>
    <col min="16135" max="16135" width="12.140625" style="32" bestFit="1" customWidth="1"/>
    <col min="16136" max="16136" width="9.85546875" style="32" customWidth="1"/>
    <col min="16137" max="16138" width="12.140625" style="32" bestFit="1" customWidth="1"/>
    <col min="16139" max="16139" width="14.5703125" style="32" bestFit="1" customWidth="1"/>
    <col min="16140" max="16140" width="16.28515625" style="32" customWidth="1"/>
    <col min="16141" max="16141" width="12.42578125" style="32" customWidth="1"/>
    <col min="16142" max="16142" width="12.140625" style="32" bestFit="1" customWidth="1"/>
    <col min="16143" max="16143" width="13.140625" style="32" bestFit="1" customWidth="1"/>
    <col min="16144" max="16144" width="12.140625" style="32" bestFit="1" customWidth="1"/>
    <col min="16145" max="16145" width="11.85546875" style="32" customWidth="1"/>
    <col min="16146" max="16147" width="13.140625" style="32" bestFit="1" customWidth="1"/>
    <col min="16148" max="16148" width="14.5703125" style="32" bestFit="1" customWidth="1"/>
    <col min="16149" max="16149" width="4.7109375" style="32" customWidth="1"/>
    <col min="16150" max="16384" width="12.7109375" style="32"/>
  </cols>
  <sheetData>
    <row r="1" spans="1:21" ht="12.75" customHeight="1" x14ac:dyDescent="0.2">
      <c r="A1" s="30" t="s">
        <v>42</v>
      </c>
      <c r="B1" s="31"/>
      <c r="C1" s="31"/>
      <c r="D1" s="31"/>
      <c r="E1" s="31"/>
      <c r="F1" s="31"/>
      <c r="G1" s="31"/>
      <c r="H1" s="31"/>
      <c r="I1" s="31"/>
      <c r="J1" s="31"/>
      <c r="L1" s="33"/>
      <c r="M1" s="34"/>
      <c r="N1" s="31"/>
      <c r="O1" s="31"/>
      <c r="P1" s="31"/>
      <c r="Q1" s="31"/>
      <c r="R1" s="31"/>
      <c r="S1" s="31"/>
      <c r="T1" s="31"/>
      <c r="U1" s="33"/>
    </row>
    <row r="2" spans="1:21" ht="12.75" customHeight="1" x14ac:dyDescent="0.2">
      <c r="A2" s="35" t="s">
        <v>527</v>
      </c>
      <c r="B2" s="31"/>
      <c r="C2" s="31"/>
      <c r="D2" s="31"/>
      <c r="E2" s="31"/>
      <c r="F2" s="31"/>
      <c r="G2" s="31"/>
      <c r="H2" s="31"/>
      <c r="I2" s="31"/>
      <c r="J2" s="31"/>
      <c r="L2" s="33"/>
      <c r="M2" s="34"/>
      <c r="N2" s="31"/>
      <c r="O2" s="31"/>
      <c r="P2" s="31"/>
      <c r="Q2" s="31"/>
      <c r="R2" s="31"/>
      <c r="S2" s="31"/>
      <c r="T2" s="31"/>
      <c r="U2" s="33"/>
    </row>
    <row r="3" spans="1:21" ht="12.75" customHeight="1" x14ac:dyDescent="0.2">
      <c r="A3" s="36" t="s">
        <v>496</v>
      </c>
      <c r="B3" s="31"/>
      <c r="C3" s="31"/>
      <c r="D3" s="31"/>
      <c r="E3" s="31"/>
      <c r="F3" s="31"/>
      <c r="G3" s="31"/>
      <c r="H3" s="31"/>
      <c r="I3" s="31"/>
      <c r="J3" s="31"/>
      <c r="L3" s="33"/>
      <c r="M3" s="37"/>
      <c r="N3" s="31"/>
      <c r="O3" s="31"/>
      <c r="P3" s="31"/>
      <c r="Q3" s="31"/>
      <c r="R3" s="31"/>
      <c r="S3" s="31"/>
      <c r="T3" s="31"/>
      <c r="U3" s="31"/>
    </row>
    <row r="4" spans="1:21" ht="10.5" customHeight="1" x14ac:dyDescent="0.2">
      <c r="A4" s="36"/>
      <c r="B4" s="31"/>
      <c r="C4" s="31"/>
      <c r="D4" s="31"/>
      <c r="E4" s="31"/>
      <c r="F4" s="31"/>
      <c r="G4" s="31"/>
      <c r="H4" s="31"/>
      <c r="I4" s="31"/>
      <c r="J4" s="31"/>
      <c r="L4" s="33"/>
      <c r="M4" s="37"/>
      <c r="N4" s="31"/>
      <c r="O4" s="31"/>
      <c r="P4" s="31"/>
      <c r="Q4" s="31"/>
      <c r="R4" s="31"/>
      <c r="S4" s="31"/>
      <c r="T4" s="31"/>
      <c r="U4" s="31"/>
    </row>
    <row r="5" spans="1:21" ht="10.5" customHeight="1" x14ac:dyDescent="0.2">
      <c r="A5" s="31"/>
      <c r="B5" s="31"/>
      <c r="C5" s="38"/>
      <c r="D5" s="38"/>
      <c r="E5" s="39"/>
      <c r="F5" s="39"/>
      <c r="G5" s="39"/>
      <c r="H5" s="40"/>
      <c r="I5" s="41"/>
      <c r="J5" s="41"/>
      <c r="K5" s="42"/>
      <c r="L5" s="41"/>
      <c r="M5" s="41"/>
      <c r="N5" s="41"/>
      <c r="O5" s="41"/>
      <c r="P5" s="42"/>
      <c r="Q5" s="39"/>
      <c r="R5" s="42"/>
      <c r="S5" s="42"/>
      <c r="T5" s="38"/>
      <c r="U5" s="41"/>
    </row>
    <row r="6" spans="1:21" ht="12.75" x14ac:dyDescent="0.2">
      <c r="A6" s="43"/>
      <c r="B6" s="43"/>
      <c r="C6" s="220" t="s">
        <v>226</v>
      </c>
      <c r="D6" s="220"/>
      <c r="E6" s="220"/>
      <c r="F6" s="220"/>
      <c r="G6" s="220"/>
      <c r="H6" s="220"/>
      <c r="I6" s="220"/>
      <c r="J6" s="220"/>
      <c r="K6" s="220"/>
      <c r="L6" s="39"/>
      <c r="M6" s="39"/>
      <c r="N6" s="39"/>
      <c r="O6" s="39"/>
      <c r="P6" s="44" t="s">
        <v>227</v>
      </c>
      <c r="Q6" s="44"/>
      <c r="R6" s="44"/>
      <c r="S6" s="39"/>
      <c r="T6" s="45"/>
      <c r="U6" s="39"/>
    </row>
    <row r="7" spans="1:21" s="49" customFormat="1" ht="63.75" x14ac:dyDescent="0.2">
      <c r="A7" s="46" t="s">
        <v>49</v>
      </c>
      <c r="B7" s="46" t="s">
        <v>51</v>
      </c>
      <c r="C7" s="47" t="s">
        <v>228</v>
      </c>
      <c r="D7" s="48" t="s">
        <v>229</v>
      </c>
      <c r="E7" s="47" t="s">
        <v>230</v>
      </c>
      <c r="F7" s="47" t="s">
        <v>231</v>
      </c>
      <c r="G7" s="48" t="s">
        <v>232</v>
      </c>
      <c r="H7" s="48" t="s">
        <v>233</v>
      </c>
      <c r="I7" s="48" t="s">
        <v>234</v>
      </c>
      <c r="J7" s="48" t="s">
        <v>235</v>
      </c>
      <c r="K7" s="48" t="s">
        <v>236</v>
      </c>
      <c r="L7" s="48" t="s">
        <v>237</v>
      </c>
      <c r="M7" s="48" t="s">
        <v>238</v>
      </c>
      <c r="N7" s="48" t="s">
        <v>239</v>
      </c>
      <c r="O7" s="48" t="s">
        <v>240</v>
      </c>
      <c r="P7" s="48" t="s">
        <v>235</v>
      </c>
      <c r="Q7" s="48" t="s">
        <v>241</v>
      </c>
      <c r="R7" s="47" t="s">
        <v>236</v>
      </c>
      <c r="S7" s="44" t="s">
        <v>242</v>
      </c>
      <c r="T7" s="48" t="s">
        <v>243</v>
      </c>
      <c r="U7" s="48" t="s">
        <v>49</v>
      </c>
    </row>
    <row r="8" spans="1:21" ht="12.75" customHeight="1" x14ac:dyDescent="0.2">
      <c r="A8" s="35">
        <v>1</v>
      </c>
      <c r="B8" s="50" t="s">
        <v>63</v>
      </c>
      <c r="C8" s="52">
        <v>448649533</v>
      </c>
      <c r="D8" s="52">
        <v>7059103</v>
      </c>
      <c r="E8" s="52">
        <v>49420243</v>
      </c>
      <c r="F8" s="52">
        <v>0</v>
      </c>
      <c r="G8" s="52">
        <v>617402</v>
      </c>
      <c r="H8" s="52">
        <v>0</v>
      </c>
      <c r="I8" s="52">
        <v>2345137</v>
      </c>
      <c r="J8" s="52">
        <v>578282</v>
      </c>
      <c r="K8" s="52">
        <f t="shared" ref="K8:K45" si="0">SUM(C8:J8)</f>
        <v>508669700</v>
      </c>
      <c r="L8" s="52">
        <v>134764304</v>
      </c>
      <c r="M8" s="52">
        <v>12787083</v>
      </c>
      <c r="N8" s="52">
        <v>4297753</v>
      </c>
      <c r="O8" s="52">
        <v>33066028</v>
      </c>
      <c r="P8" s="52">
        <v>7578477</v>
      </c>
      <c r="Q8" s="52">
        <v>5099748</v>
      </c>
      <c r="R8" s="52">
        <f t="shared" ref="R8:R45" si="1">(P8+Q8)</f>
        <v>12678225</v>
      </c>
      <c r="S8" s="52">
        <v>7300222</v>
      </c>
      <c r="T8" s="52">
        <f t="shared" ref="T8:T46" si="2">(K8+L8+M8+N8+O8+R8+S8)</f>
        <v>713563315</v>
      </c>
      <c r="U8" s="35">
        <v>1</v>
      </c>
    </row>
    <row r="9" spans="1:21" ht="12.75" customHeight="1" x14ac:dyDescent="0.2">
      <c r="A9" s="35">
        <v>2</v>
      </c>
      <c r="B9" s="50" t="s">
        <v>64</v>
      </c>
      <c r="C9" s="52">
        <v>13555612</v>
      </c>
      <c r="D9" s="52">
        <v>292182</v>
      </c>
      <c r="E9" s="52">
        <v>3211939</v>
      </c>
      <c r="F9" s="52">
        <v>0</v>
      </c>
      <c r="G9" s="52">
        <v>633081</v>
      </c>
      <c r="H9" s="52">
        <v>0</v>
      </c>
      <c r="I9" s="52">
        <v>302221</v>
      </c>
      <c r="J9" s="52">
        <v>197964</v>
      </c>
      <c r="K9" s="52">
        <f t="shared" si="0"/>
        <v>18192999</v>
      </c>
      <c r="L9" s="52">
        <v>14928744</v>
      </c>
      <c r="M9" s="52">
        <v>137486</v>
      </c>
      <c r="N9" s="52">
        <v>257255</v>
      </c>
      <c r="O9" s="52">
        <v>15029113</v>
      </c>
      <c r="P9" s="52">
        <v>261707</v>
      </c>
      <c r="Q9" s="52">
        <v>635782</v>
      </c>
      <c r="R9" s="52">
        <f t="shared" si="1"/>
        <v>897489</v>
      </c>
      <c r="S9" s="52">
        <v>1742515</v>
      </c>
      <c r="T9" s="52">
        <f t="shared" si="2"/>
        <v>51185601</v>
      </c>
      <c r="U9" s="35">
        <v>2</v>
      </c>
    </row>
    <row r="10" spans="1:21" ht="12.75" customHeight="1" x14ac:dyDescent="0.2">
      <c r="A10" s="35">
        <v>3</v>
      </c>
      <c r="B10" s="50" t="s">
        <v>65</v>
      </c>
      <c r="C10" s="52">
        <v>3993932</v>
      </c>
      <c r="D10" s="52">
        <v>269837</v>
      </c>
      <c r="E10" s="52">
        <v>1338826</v>
      </c>
      <c r="F10" s="52">
        <v>0</v>
      </c>
      <c r="G10" s="52">
        <v>329927</v>
      </c>
      <c r="H10" s="52">
        <v>0</v>
      </c>
      <c r="I10" s="52">
        <v>63223</v>
      </c>
      <c r="J10" s="52">
        <v>42205</v>
      </c>
      <c r="K10" s="52">
        <f t="shared" si="0"/>
        <v>6037950</v>
      </c>
      <c r="L10" s="52">
        <v>1546500</v>
      </c>
      <c r="M10" s="52">
        <v>24621</v>
      </c>
      <c r="N10" s="52">
        <v>40254</v>
      </c>
      <c r="O10" s="52">
        <v>1998490</v>
      </c>
      <c r="P10" s="52">
        <v>5605</v>
      </c>
      <c r="Q10" s="52">
        <v>197524</v>
      </c>
      <c r="R10" s="52">
        <f t="shared" si="1"/>
        <v>203129</v>
      </c>
      <c r="S10" s="52">
        <v>428668</v>
      </c>
      <c r="T10" s="52">
        <f t="shared" si="2"/>
        <v>10279612</v>
      </c>
      <c r="U10" s="35">
        <v>3</v>
      </c>
    </row>
    <row r="11" spans="1:21" ht="12.75" customHeight="1" x14ac:dyDescent="0.2">
      <c r="A11" s="35">
        <v>4</v>
      </c>
      <c r="B11" s="50" t="s">
        <v>66</v>
      </c>
      <c r="C11" s="52">
        <v>70263898</v>
      </c>
      <c r="D11" s="52">
        <v>1447032</v>
      </c>
      <c r="E11" s="52">
        <v>6944853</v>
      </c>
      <c r="F11" s="52">
        <v>7262</v>
      </c>
      <c r="G11" s="52">
        <v>2358088</v>
      </c>
      <c r="H11" s="52">
        <v>0</v>
      </c>
      <c r="I11" s="52">
        <v>380173</v>
      </c>
      <c r="J11" s="52">
        <v>160052</v>
      </c>
      <c r="K11" s="52">
        <f t="shared" si="0"/>
        <v>81561358</v>
      </c>
      <c r="L11" s="52">
        <v>46238001</v>
      </c>
      <c r="M11" s="52">
        <v>1898581</v>
      </c>
      <c r="N11" s="52">
        <v>362381</v>
      </c>
      <c r="O11" s="52">
        <v>31997190</v>
      </c>
      <c r="P11" s="52">
        <v>1463956</v>
      </c>
      <c r="Q11" s="52">
        <v>566941</v>
      </c>
      <c r="R11" s="52">
        <f t="shared" si="1"/>
        <v>2030897</v>
      </c>
      <c r="S11" s="52">
        <v>19057536</v>
      </c>
      <c r="T11" s="52">
        <f t="shared" si="2"/>
        <v>183145944</v>
      </c>
      <c r="U11" s="35">
        <v>4</v>
      </c>
    </row>
    <row r="12" spans="1:21" ht="12.75" customHeight="1" x14ac:dyDescent="0.2">
      <c r="A12" s="35">
        <v>5</v>
      </c>
      <c r="B12" s="50" t="s">
        <v>67</v>
      </c>
      <c r="C12" s="52">
        <v>278914818</v>
      </c>
      <c r="D12" s="52">
        <v>10360813</v>
      </c>
      <c r="E12" s="52">
        <v>60450428</v>
      </c>
      <c r="F12" s="52">
        <v>132617</v>
      </c>
      <c r="G12" s="52">
        <v>2995448</v>
      </c>
      <c r="H12" s="52">
        <v>0</v>
      </c>
      <c r="I12" s="52">
        <v>2058101</v>
      </c>
      <c r="J12" s="52">
        <v>1246770</v>
      </c>
      <c r="K12" s="52">
        <f t="shared" si="0"/>
        <v>356158995</v>
      </c>
      <c r="L12" s="52">
        <v>134689834</v>
      </c>
      <c r="M12" s="52">
        <v>3089132</v>
      </c>
      <c r="N12" s="52">
        <v>2064005</v>
      </c>
      <c r="O12" s="52">
        <v>59399895</v>
      </c>
      <c r="P12" s="52">
        <v>7873787</v>
      </c>
      <c r="Q12" s="52">
        <v>1063169</v>
      </c>
      <c r="R12" s="52">
        <f t="shared" si="1"/>
        <v>8936956</v>
      </c>
      <c r="S12" s="52">
        <v>5615107</v>
      </c>
      <c r="T12" s="52">
        <f t="shared" si="2"/>
        <v>569953924</v>
      </c>
      <c r="U12" s="35">
        <v>5</v>
      </c>
    </row>
    <row r="13" spans="1:21" ht="12.75" customHeight="1" x14ac:dyDescent="0.2">
      <c r="A13" s="35">
        <v>6</v>
      </c>
      <c r="B13" s="50" t="s">
        <v>68</v>
      </c>
      <c r="C13" s="52">
        <v>19972685</v>
      </c>
      <c r="D13" s="52">
        <v>413745</v>
      </c>
      <c r="E13" s="52">
        <v>3192210</v>
      </c>
      <c r="F13" s="52">
        <v>0</v>
      </c>
      <c r="G13" s="52">
        <v>105480</v>
      </c>
      <c r="H13" s="52">
        <v>0</v>
      </c>
      <c r="I13" s="52">
        <v>33155</v>
      </c>
      <c r="J13" s="52">
        <v>181234</v>
      </c>
      <c r="K13" s="52">
        <f t="shared" si="0"/>
        <v>23898509</v>
      </c>
      <c r="L13" s="52">
        <v>21971735</v>
      </c>
      <c r="M13" s="52">
        <v>368665</v>
      </c>
      <c r="N13" s="52">
        <v>342061</v>
      </c>
      <c r="O13" s="52">
        <v>4704047</v>
      </c>
      <c r="P13" s="52">
        <v>310085</v>
      </c>
      <c r="Q13" s="52">
        <v>60996</v>
      </c>
      <c r="R13" s="52">
        <f t="shared" si="1"/>
        <v>371081</v>
      </c>
      <c r="S13" s="52">
        <v>710618</v>
      </c>
      <c r="T13" s="52">
        <f t="shared" si="2"/>
        <v>52366716</v>
      </c>
      <c r="U13" s="35">
        <v>6</v>
      </c>
    </row>
    <row r="14" spans="1:21" ht="12.75" customHeight="1" x14ac:dyDescent="0.2">
      <c r="A14" s="35">
        <v>7</v>
      </c>
      <c r="B14" s="50" t="s">
        <v>69</v>
      </c>
      <c r="C14" s="52">
        <v>2273980</v>
      </c>
      <c r="D14" s="52">
        <v>2011429</v>
      </c>
      <c r="E14" s="52">
        <v>1116444</v>
      </c>
      <c r="F14" s="52">
        <v>6016</v>
      </c>
      <c r="G14" s="52">
        <v>3311769</v>
      </c>
      <c r="H14" s="52">
        <v>0</v>
      </c>
      <c r="I14" s="52">
        <v>54153</v>
      </c>
      <c r="J14" s="52">
        <v>48465</v>
      </c>
      <c r="K14" s="52">
        <f t="shared" si="0"/>
        <v>8822256</v>
      </c>
      <c r="L14" s="52">
        <v>4094054</v>
      </c>
      <c r="M14" s="52">
        <v>18006</v>
      </c>
      <c r="N14" s="52">
        <v>3324</v>
      </c>
      <c r="O14" s="52">
        <v>3666146</v>
      </c>
      <c r="P14" s="52">
        <v>89707</v>
      </c>
      <c r="Q14" s="52">
        <v>27757</v>
      </c>
      <c r="R14" s="52">
        <f t="shared" si="1"/>
        <v>117464</v>
      </c>
      <c r="S14" s="52">
        <v>207416</v>
      </c>
      <c r="T14" s="52">
        <f t="shared" si="2"/>
        <v>16928666</v>
      </c>
      <c r="U14" s="35">
        <v>7</v>
      </c>
    </row>
    <row r="15" spans="1:21" ht="12.75" customHeight="1" x14ac:dyDescent="0.2">
      <c r="A15" s="35">
        <v>8</v>
      </c>
      <c r="B15" s="50" t="s">
        <v>70</v>
      </c>
      <c r="C15" s="52">
        <v>18094098</v>
      </c>
      <c r="D15" s="52">
        <v>427543</v>
      </c>
      <c r="E15" s="52">
        <v>8432316</v>
      </c>
      <c r="F15" s="52">
        <v>23125</v>
      </c>
      <c r="G15" s="52">
        <v>1644796</v>
      </c>
      <c r="H15" s="52">
        <v>0</v>
      </c>
      <c r="I15" s="52">
        <v>484154</v>
      </c>
      <c r="J15" s="52">
        <v>307183</v>
      </c>
      <c r="K15" s="52">
        <f t="shared" si="0"/>
        <v>29413215</v>
      </c>
      <c r="L15" s="52">
        <v>27198315</v>
      </c>
      <c r="M15" s="52">
        <v>210412</v>
      </c>
      <c r="N15" s="52">
        <v>386050</v>
      </c>
      <c r="O15" s="52">
        <v>12705485</v>
      </c>
      <c r="P15" s="52">
        <v>1984433</v>
      </c>
      <c r="Q15" s="52">
        <v>199190</v>
      </c>
      <c r="R15" s="52">
        <f t="shared" si="1"/>
        <v>2183623</v>
      </c>
      <c r="S15" s="52">
        <v>6289388</v>
      </c>
      <c r="T15" s="52">
        <f t="shared" si="2"/>
        <v>78386488</v>
      </c>
      <c r="U15" s="35">
        <v>8</v>
      </c>
    </row>
    <row r="16" spans="1:21" ht="12.75" customHeight="1" x14ac:dyDescent="0.2">
      <c r="A16" s="35">
        <v>9</v>
      </c>
      <c r="B16" s="50" t="s">
        <v>71</v>
      </c>
      <c r="C16" s="52">
        <v>3039315</v>
      </c>
      <c r="D16" s="52">
        <v>210154</v>
      </c>
      <c r="E16" s="52">
        <v>1160189</v>
      </c>
      <c r="F16" s="52">
        <v>0</v>
      </c>
      <c r="G16" s="52">
        <v>432427</v>
      </c>
      <c r="H16" s="52">
        <v>0</v>
      </c>
      <c r="I16" s="52">
        <v>42249</v>
      </c>
      <c r="J16" s="52">
        <v>36543</v>
      </c>
      <c r="K16" s="52">
        <f t="shared" si="0"/>
        <v>4920877</v>
      </c>
      <c r="L16" s="52">
        <v>6737617</v>
      </c>
      <c r="M16" s="52">
        <v>15223</v>
      </c>
      <c r="N16" s="52">
        <v>972826</v>
      </c>
      <c r="O16" s="52">
        <v>1262973</v>
      </c>
      <c r="P16" s="52">
        <v>152467</v>
      </c>
      <c r="Q16" s="52">
        <v>200911</v>
      </c>
      <c r="R16" s="52">
        <f t="shared" si="1"/>
        <v>353378</v>
      </c>
      <c r="S16" s="52">
        <v>367444</v>
      </c>
      <c r="T16" s="52">
        <f t="shared" si="2"/>
        <v>14630338</v>
      </c>
      <c r="U16" s="35">
        <v>9</v>
      </c>
    </row>
    <row r="17" spans="1:21" ht="12.75" customHeight="1" x14ac:dyDescent="0.2">
      <c r="A17" s="35">
        <v>10</v>
      </c>
      <c r="B17" s="50" t="s">
        <v>72</v>
      </c>
      <c r="C17" s="52">
        <v>67948558</v>
      </c>
      <c r="D17" s="52">
        <v>1358314</v>
      </c>
      <c r="E17" s="52">
        <v>8434935</v>
      </c>
      <c r="F17" s="52">
        <v>0</v>
      </c>
      <c r="G17" s="52">
        <v>0</v>
      </c>
      <c r="H17" s="52">
        <v>0</v>
      </c>
      <c r="I17" s="52">
        <v>345535</v>
      </c>
      <c r="J17" s="52">
        <v>121444</v>
      </c>
      <c r="K17" s="52">
        <f t="shared" si="0"/>
        <v>78208786</v>
      </c>
      <c r="L17" s="52">
        <v>34429077</v>
      </c>
      <c r="M17" s="52">
        <v>1368526</v>
      </c>
      <c r="N17" s="52">
        <v>1312020</v>
      </c>
      <c r="O17" s="52">
        <v>4155747</v>
      </c>
      <c r="P17" s="52">
        <v>1046260</v>
      </c>
      <c r="Q17" s="52">
        <v>3272481</v>
      </c>
      <c r="R17" s="52">
        <f t="shared" si="1"/>
        <v>4318741</v>
      </c>
      <c r="S17" s="52">
        <v>2059014</v>
      </c>
      <c r="T17" s="52">
        <f t="shared" si="2"/>
        <v>125851911</v>
      </c>
      <c r="U17" s="35">
        <v>10</v>
      </c>
    </row>
    <row r="18" spans="1:21" ht="12.75" customHeight="1" x14ac:dyDescent="0.2">
      <c r="A18" s="35">
        <v>11</v>
      </c>
      <c r="B18" s="50" t="s">
        <v>73</v>
      </c>
      <c r="C18" s="52">
        <v>56039899</v>
      </c>
      <c r="D18" s="52">
        <v>354567</v>
      </c>
      <c r="E18" s="52">
        <v>5740132</v>
      </c>
      <c r="F18" s="52">
        <v>0</v>
      </c>
      <c r="G18" s="52">
        <v>0</v>
      </c>
      <c r="H18" s="52">
        <v>0</v>
      </c>
      <c r="I18" s="52">
        <v>172036</v>
      </c>
      <c r="J18" s="52">
        <v>60771</v>
      </c>
      <c r="K18" s="52">
        <f t="shared" si="0"/>
        <v>62367405</v>
      </c>
      <c r="L18" s="52">
        <v>16778443</v>
      </c>
      <c r="M18" s="52">
        <v>2011442</v>
      </c>
      <c r="N18" s="52">
        <v>904183</v>
      </c>
      <c r="O18" s="52">
        <v>7917223</v>
      </c>
      <c r="P18" s="52">
        <v>1384509</v>
      </c>
      <c r="Q18" s="52">
        <v>291842</v>
      </c>
      <c r="R18" s="52">
        <f t="shared" si="1"/>
        <v>1676351</v>
      </c>
      <c r="S18" s="52">
        <v>329070</v>
      </c>
      <c r="T18" s="52">
        <f t="shared" si="2"/>
        <v>91984117</v>
      </c>
      <c r="U18" s="35">
        <v>11</v>
      </c>
    </row>
    <row r="19" spans="1:21" ht="12.75" customHeight="1" x14ac:dyDescent="0.2">
      <c r="A19" s="35">
        <v>12</v>
      </c>
      <c r="B19" s="50" t="s">
        <v>74</v>
      </c>
      <c r="C19" s="52">
        <v>5447698</v>
      </c>
      <c r="D19" s="52">
        <v>79375</v>
      </c>
      <c r="E19" s="52">
        <v>1672661</v>
      </c>
      <c r="F19" s="52">
        <v>0</v>
      </c>
      <c r="G19" s="52">
        <v>19483</v>
      </c>
      <c r="H19" s="52">
        <v>0</v>
      </c>
      <c r="I19" s="52">
        <v>92049</v>
      </c>
      <c r="J19" s="52">
        <v>51062</v>
      </c>
      <c r="K19" s="52">
        <f t="shared" si="0"/>
        <v>7362328</v>
      </c>
      <c r="L19" s="52">
        <v>5640865</v>
      </c>
      <c r="M19" s="52">
        <v>221676</v>
      </c>
      <c r="N19" s="52">
        <v>32044</v>
      </c>
      <c r="O19" s="52">
        <v>5067397</v>
      </c>
      <c r="P19" s="52">
        <v>6576</v>
      </c>
      <c r="Q19" s="52">
        <v>751781</v>
      </c>
      <c r="R19" s="52">
        <f t="shared" si="1"/>
        <v>758357</v>
      </c>
      <c r="S19" s="52">
        <v>2207928</v>
      </c>
      <c r="T19" s="52">
        <f t="shared" si="2"/>
        <v>21290595</v>
      </c>
      <c r="U19" s="35">
        <v>12</v>
      </c>
    </row>
    <row r="20" spans="1:21" ht="12.75" customHeight="1" x14ac:dyDescent="0.2">
      <c r="A20" s="35">
        <v>13</v>
      </c>
      <c r="B20" s="50" t="s">
        <v>75</v>
      </c>
      <c r="C20" s="52">
        <v>32577584</v>
      </c>
      <c r="D20" s="52">
        <v>903554</v>
      </c>
      <c r="E20" s="52">
        <v>9369094</v>
      </c>
      <c r="F20" s="52">
        <v>0</v>
      </c>
      <c r="G20" s="52">
        <v>123403</v>
      </c>
      <c r="H20" s="52">
        <v>0</v>
      </c>
      <c r="I20" s="52">
        <v>376799</v>
      </c>
      <c r="J20" s="52">
        <v>572987</v>
      </c>
      <c r="K20" s="52">
        <f t="shared" si="0"/>
        <v>43923421</v>
      </c>
      <c r="L20" s="52">
        <v>37093588</v>
      </c>
      <c r="M20" s="52">
        <v>1102769</v>
      </c>
      <c r="N20" s="52">
        <v>661837</v>
      </c>
      <c r="O20" s="52">
        <v>13496755</v>
      </c>
      <c r="P20" s="52">
        <v>1161205</v>
      </c>
      <c r="Q20" s="52">
        <v>32012</v>
      </c>
      <c r="R20" s="52">
        <f t="shared" si="1"/>
        <v>1193217</v>
      </c>
      <c r="S20" s="52">
        <v>1270474</v>
      </c>
      <c r="T20" s="52">
        <f t="shared" si="2"/>
        <v>98742061</v>
      </c>
      <c r="U20" s="35">
        <v>13</v>
      </c>
    </row>
    <row r="21" spans="1:21" ht="12.75" customHeight="1" x14ac:dyDescent="0.2">
      <c r="A21" s="35">
        <v>14</v>
      </c>
      <c r="B21" s="50" t="s">
        <v>76</v>
      </c>
      <c r="C21" s="52">
        <v>3551241</v>
      </c>
      <c r="D21" s="52">
        <v>123873</v>
      </c>
      <c r="E21" s="52">
        <v>1063699</v>
      </c>
      <c r="F21" s="52">
        <v>0</v>
      </c>
      <c r="G21" s="52">
        <v>803583</v>
      </c>
      <c r="H21" s="52">
        <v>0</v>
      </c>
      <c r="I21" s="52">
        <v>56986</v>
      </c>
      <c r="J21" s="52">
        <v>40143</v>
      </c>
      <c r="K21" s="52">
        <f t="shared" si="0"/>
        <v>5639525</v>
      </c>
      <c r="L21" s="52">
        <v>6246495</v>
      </c>
      <c r="M21" s="52">
        <v>14588</v>
      </c>
      <c r="N21" s="52">
        <v>118187</v>
      </c>
      <c r="O21" s="52">
        <v>4935094</v>
      </c>
      <c r="P21" s="52">
        <v>96817</v>
      </c>
      <c r="Q21" s="52">
        <v>39805</v>
      </c>
      <c r="R21" s="52">
        <f t="shared" si="1"/>
        <v>136622</v>
      </c>
      <c r="S21" s="52">
        <v>320036</v>
      </c>
      <c r="T21" s="52">
        <f t="shared" si="2"/>
        <v>17410547</v>
      </c>
      <c r="U21" s="35">
        <v>14</v>
      </c>
    </row>
    <row r="22" spans="1:21" ht="12.75" customHeight="1" x14ac:dyDescent="0.2">
      <c r="A22" s="35">
        <v>15</v>
      </c>
      <c r="B22" s="50" t="s">
        <v>77</v>
      </c>
      <c r="C22" s="52">
        <v>136742400</v>
      </c>
      <c r="D22" s="52">
        <v>4365989</v>
      </c>
      <c r="E22" s="52">
        <v>26578442</v>
      </c>
      <c r="F22" s="52">
        <v>32507</v>
      </c>
      <c r="G22" s="52">
        <v>2772909</v>
      </c>
      <c r="H22" s="52">
        <v>0</v>
      </c>
      <c r="I22" s="52">
        <v>1186443</v>
      </c>
      <c r="J22" s="52">
        <v>554427</v>
      </c>
      <c r="K22" s="52">
        <f t="shared" si="0"/>
        <v>172233117</v>
      </c>
      <c r="L22" s="52">
        <v>72751543</v>
      </c>
      <c r="M22" s="52">
        <v>2107347</v>
      </c>
      <c r="N22" s="52">
        <v>1438887</v>
      </c>
      <c r="O22" s="52">
        <v>53225252</v>
      </c>
      <c r="P22" s="52">
        <v>3745698</v>
      </c>
      <c r="Q22" s="52">
        <v>1052877</v>
      </c>
      <c r="R22" s="52">
        <f t="shared" si="1"/>
        <v>4798575</v>
      </c>
      <c r="S22" s="52">
        <v>9971964</v>
      </c>
      <c r="T22" s="52">
        <f t="shared" si="2"/>
        <v>316526685</v>
      </c>
      <c r="U22" s="35">
        <v>15</v>
      </c>
    </row>
    <row r="23" spans="1:21" ht="12.75" customHeight="1" x14ac:dyDescent="0.2">
      <c r="A23" s="35">
        <v>16</v>
      </c>
      <c r="B23" s="50" t="s">
        <v>78</v>
      </c>
      <c r="C23" s="52">
        <v>35616728</v>
      </c>
      <c r="D23" s="52">
        <v>491573</v>
      </c>
      <c r="E23" s="52">
        <v>10197508</v>
      </c>
      <c r="F23" s="52">
        <v>9654</v>
      </c>
      <c r="G23" s="52">
        <v>2341959</v>
      </c>
      <c r="H23" s="52">
        <v>0</v>
      </c>
      <c r="I23" s="52">
        <v>237315</v>
      </c>
      <c r="J23" s="52">
        <v>82415</v>
      </c>
      <c r="K23" s="52">
        <f t="shared" si="0"/>
        <v>48977152</v>
      </c>
      <c r="L23" s="52">
        <v>44362200</v>
      </c>
      <c r="M23" s="52">
        <v>626348</v>
      </c>
      <c r="N23" s="52">
        <v>750846</v>
      </c>
      <c r="O23" s="52">
        <v>12332290</v>
      </c>
      <c r="P23" s="52">
        <v>1614497</v>
      </c>
      <c r="Q23" s="52">
        <v>112048</v>
      </c>
      <c r="R23" s="52">
        <f t="shared" si="1"/>
        <v>1726545</v>
      </c>
      <c r="S23" s="52">
        <v>2388807</v>
      </c>
      <c r="T23" s="52">
        <f t="shared" si="2"/>
        <v>111164188</v>
      </c>
      <c r="U23" s="35">
        <v>16</v>
      </c>
    </row>
    <row r="24" spans="1:21" ht="12.75" customHeight="1" x14ac:dyDescent="0.2">
      <c r="A24" s="35">
        <v>17</v>
      </c>
      <c r="B24" s="50" t="s">
        <v>80</v>
      </c>
      <c r="C24" s="52">
        <v>0</v>
      </c>
      <c r="D24" s="52">
        <v>0</v>
      </c>
      <c r="E24" s="52">
        <v>0</v>
      </c>
      <c r="F24" s="52">
        <v>0</v>
      </c>
      <c r="G24" s="52">
        <v>0</v>
      </c>
      <c r="H24" s="52">
        <v>0</v>
      </c>
      <c r="I24" s="52">
        <v>0</v>
      </c>
      <c r="J24" s="52">
        <v>0</v>
      </c>
      <c r="K24" s="52">
        <f t="shared" si="0"/>
        <v>0</v>
      </c>
      <c r="L24" s="52">
        <v>0</v>
      </c>
      <c r="M24" s="52">
        <v>0</v>
      </c>
      <c r="N24" s="52">
        <v>0</v>
      </c>
      <c r="O24" s="52">
        <v>0</v>
      </c>
      <c r="P24" s="52">
        <v>0</v>
      </c>
      <c r="Q24" s="52">
        <v>0</v>
      </c>
      <c r="R24" s="52">
        <f t="shared" si="1"/>
        <v>0</v>
      </c>
      <c r="S24" s="52">
        <v>0</v>
      </c>
      <c r="T24" s="52">
        <f t="shared" si="2"/>
        <v>0</v>
      </c>
      <c r="U24" s="35">
        <v>17</v>
      </c>
    </row>
    <row r="25" spans="1:21" ht="12.75" customHeight="1" x14ac:dyDescent="0.2">
      <c r="A25" s="35">
        <v>18</v>
      </c>
      <c r="B25" s="50" t="s">
        <v>81</v>
      </c>
      <c r="C25" s="52">
        <v>5871557</v>
      </c>
      <c r="D25" s="52">
        <v>209631</v>
      </c>
      <c r="E25" s="52">
        <v>906225</v>
      </c>
      <c r="F25" s="52">
        <v>0</v>
      </c>
      <c r="G25" s="52">
        <v>0</v>
      </c>
      <c r="H25" s="52">
        <v>0</v>
      </c>
      <c r="I25" s="52">
        <v>40798</v>
      </c>
      <c r="J25" s="52">
        <v>29981</v>
      </c>
      <c r="K25" s="52">
        <f t="shared" si="0"/>
        <v>7058192</v>
      </c>
      <c r="L25" s="52">
        <v>4362240</v>
      </c>
      <c r="M25" s="52">
        <v>321327</v>
      </c>
      <c r="N25" s="52">
        <v>55931</v>
      </c>
      <c r="O25" s="52">
        <v>1772638</v>
      </c>
      <c r="P25" s="52">
        <v>535795</v>
      </c>
      <c r="Q25" s="52">
        <v>42508</v>
      </c>
      <c r="R25" s="52">
        <f t="shared" si="1"/>
        <v>578303</v>
      </c>
      <c r="S25" s="52">
        <v>2736842</v>
      </c>
      <c r="T25" s="52">
        <f t="shared" si="2"/>
        <v>16885473</v>
      </c>
      <c r="U25" s="35">
        <v>18</v>
      </c>
    </row>
    <row r="26" spans="1:21" ht="12.75" customHeight="1" x14ac:dyDescent="0.2">
      <c r="A26" s="35">
        <v>19</v>
      </c>
      <c r="B26" s="50" t="s">
        <v>82</v>
      </c>
      <c r="C26" s="52">
        <v>58154980</v>
      </c>
      <c r="D26" s="52">
        <v>2596128</v>
      </c>
      <c r="E26" s="52">
        <v>15057286</v>
      </c>
      <c r="F26" s="52">
        <v>0</v>
      </c>
      <c r="G26" s="52">
        <v>5289968</v>
      </c>
      <c r="H26" s="52">
        <v>0</v>
      </c>
      <c r="I26" s="52">
        <v>674286</v>
      </c>
      <c r="J26" s="52">
        <v>369881</v>
      </c>
      <c r="K26" s="52">
        <f t="shared" si="0"/>
        <v>82142529</v>
      </c>
      <c r="L26" s="52">
        <v>52815968</v>
      </c>
      <c r="M26" s="52">
        <v>1154993</v>
      </c>
      <c r="N26" s="52">
        <v>363010</v>
      </c>
      <c r="O26" s="52">
        <v>40502067</v>
      </c>
      <c r="P26" s="52">
        <v>1908476</v>
      </c>
      <c r="Q26" s="52">
        <v>745182</v>
      </c>
      <c r="R26" s="52">
        <f t="shared" si="1"/>
        <v>2653658</v>
      </c>
      <c r="S26" s="52">
        <v>3782959</v>
      </c>
      <c r="T26" s="52">
        <f t="shared" si="2"/>
        <v>183415184</v>
      </c>
      <c r="U26" s="35">
        <v>19</v>
      </c>
    </row>
    <row r="27" spans="1:21" ht="12.75" customHeight="1" x14ac:dyDescent="0.2">
      <c r="A27" s="35">
        <v>20</v>
      </c>
      <c r="B27" s="50" t="s">
        <v>83</v>
      </c>
      <c r="C27" s="52">
        <v>71439858</v>
      </c>
      <c r="D27" s="52">
        <v>1271979</v>
      </c>
      <c r="E27" s="52">
        <v>9023812</v>
      </c>
      <c r="F27" s="52">
        <v>8079</v>
      </c>
      <c r="G27" s="52">
        <v>4786419</v>
      </c>
      <c r="H27" s="52">
        <v>0</v>
      </c>
      <c r="I27" s="52">
        <v>434076</v>
      </c>
      <c r="J27" s="52">
        <v>300358</v>
      </c>
      <c r="K27" s="52">
        <f t="shared" si="0"/>
        <v>87264581</v>
      </c>
      <c r="L27" s="52">
        <v>21613938</v>
      </c>
      <c r="M27" s="52">
        <v>1120144</v>
      </c>
      <c r="N27" s="52">
        <v>865209</v>
      </c>
      <c r="O27" s="52">
        <v>7572438</v>
      </c>
      <c r="P27" s="52">
        <v>2356450</v>
      </c>
      <c r="Q27" s="52">
        <v>499043</v>
      </c>
      <c r="R27" s="52">
        <f t="shared" si="1"/>
        <v>2855493</v>
      </c>
      <c r="S27" s="52">
        <v>4024606</v>
      </c>
      <c r="T27" s="52">
        <f t="shared" si="2"/>
        <v>125316409</v>
      </c>
      <c r="U27" s="35">
        <v>20</v>
      </c>
    </row>
    <row r="28" spans="1:21" ht="12.75" customHeight="1" x14ac:dyDescent="0.2">
      <c r="A28" s="35">
        <v>21</v>
      </c>
      <c r="B28" s="50" t="s">
        <v>84</v>
      </c>
      <c r="C28" s="52">
        <v>24997501</v>
      </c>
      <c r="D28" s="52">
        <v>463349</v>
      </c>
      <c r="E28" s="52">
        <v>3744575</v>
      </c>
      <c r="F28" s="52">
        <v>0</v>
      </c>
      <c r="G28" s="52">
        <v>35064</v>
      </c>
      <c r="H28" s="52">
        <v>0</v>
      </c>
      <c r="I28" s="52">
        <v>226318</v>
      </c>
      <c r="J28" s="52">
        <v>146309</v>
      </c>
      <c r="K28" s="52">
        <f t="shared" si="0"/>
        <v>29613116</v>
      </c>
      <c r="L28" s="52">
        <v>5667660</v>
      </c>
      <c r="M28" s="52">
        <v>146130</v>
      </c>
      <c r="N28" s="52">
        <v>184569</v>
      </c>
      <c r="O28" s="52">
        <v>4001530</v>
      </c>
      <c r="P28" s="52">
        <v>46085</v>
      </c>
      <c r="Q28" s="52">
        <v>83784</v>
      </c>
      <c r="R28" s="52">
        <f t="shared" si="1"/>
        <v>129869</v>
      </c>
      <c r="S28" s="52">
        <v>1093820</v>
      </c>
      <c r="T28" s="52">
        <f t="shared" si="2"/>
        <v>40836694</v>
      </c>
      <c r="U28" s="35">
        <v>21</v>
      </c>
    </row>
    <row r="29" spans="1:21" ht="12.75" customHeight="1" x14ac:dyDescent="0.2">
      <c r="A29" s="35">
        <v>22</v>
      </c>
      <c r="B29" s="50" t="s">
        <v>85</v>
      </c>
      <c r="C29" s="52">
        <v>6688635</v>
      </c>
      <c r="D29" s="52">
        <v>261891</v>
      </c>
      <c r="E29" s="52">
        <v>1896047</v>
      </c>
      <c r="F29" s="52">
        <v>0</v>
      </c>
      <c r="G29" s="52">
        <v>122964</v>
      </c>
      <c r="H29" s="52">
        <v>0</v>
      </c>
      <c r="I29" s="52">
        <v>110783</v>
      </c>
      <c r="J29" s="52">
        <v>121856</v>
      </c>
      <c r="K29" s="52">
        <f t="shared" si="0"/>
        <v>9202176</v>
      </c>
      <c r="L29" s="52">
        <v>7554516</v>
      </c>
      <c r="M29" s="52">
        <v>93318</v>
      </c>
      <c r="N29" s="52">
        <v>139591</v>
      </c>
      <c r="O29" s="52">
        <v>6941956</v>
      </c>
      <c r="P29" s="52">
        <v>488584</v>
      </c>
      <c r="Q29" s="52">
        <v>903063</v>
      </c>
      <c r="R29" s="52">
        <f t="shared" si="1"/>
        <v>1391647</v>
      </c>
      <c r="S29" s="52">
        <v>1341714</v>
      </c>
      <c r="T29" s="52">
        <f t="shared" si="2"/>
        <v>26664918</v>
      </c>
      <c r="U29" s="35">
        <v>22</v>
      </c>
    </row>
    <row r="30" spans="1:21" ht="12.75" customHeight="1" x14ac:dyDescent="0.2">
      <c r="A30" s="35">
        <v>23</v>
      </c>
      <c r="B30" s="50" t="s">
        <v>86</v>
      </c>
      <c r="C30" s="52">
        <v>188418880</v>
      </c>
      <c r="D30" s="52">
        <v>6790733</v>
      </c>
      <c r="E30" s="52">
        <v>44931535</v>
      </c>
      <c r="F30" s="52">
        <v>123829</v>
      </c>
      <c r="G30" s="52">
        <v>23674195</v>
      </c>
      <c r="H30" s="52">
        <v>0</v>
      </c>
      <c r="I30" s="52">
        <v>997693</v>
      </c>
      <c r="J30" s="52">
        <v>929147</v>
      </c>
      <c r="K30" s="52">
        <f t="shared" si="0"/>
        <v>265866012</v>
      </c>
      <c r="L30" s="52">
        <v>96624704</v>
      </c>
      <c r="M30" s="52">
        <v>4019230</v>
      </c>
      <c r="N30" s="52">
        <v>1834016</v>
      </c>
      <c r="O30" s="52">
        <v>55094681</v>
      </c>
      <c r="P30" s="52">
        <v>4901308</v>
      </c>
      <c r="Q30" s="52">
        <v>9359717</v>
      </c>
      <c r="R30" s="52">
        <f t="shared" si="1"/>
        <v>14261025</v>
      </c>
      <c r="S30" s="52">
        <v>11767907</v>
      </c>
      <c r="T30" s="52">
        <f t="shared" si="2"/>
        <v>449467575</v>
      </c>
      <c r="U30" s="35">
        <v>23</v>
      </c>
    </row>
    <row r="31" spans="1:21" ht="12.75" customHeight="1" x14ac:dyDescent="0.2">
      <c r="A31" s="35">
        <v>24</v>
      </c>
      <c r="B31" s="50" t="s">
        <v>87</v>
      </c>
      <c r="C31" s="52">
        <v>242882906</v>
      </c>
      <c r="D31" s="52">
        <v>10028481</v>
      </c>
      <c r="E31" s="52">
        <v>47561002</v>
      </c>
      <c r="F31" s="52">
        <v>13974</v>
      </c>
      <c r="G31" s="52">
        <v>6234724</v>
      </c>
      <c r="H31" s="52">
        <v>0</v>
      </c>
      <c r="I31" s="52">
        <v>511454</v>
      </c>
      <c r="J31" s="52">
        <v>449125</v>
      </c>
      <c r="K31" s="52">
        <f t="shared" si="0"/>
        <v>307681666</v>
      </c>
      <c r="L31" s="52">
        <v>158690056</v>
      </c>
      <c r="M31" s="52">
        <v>4117711</v>
      </c>
      <c r="N31" s="52">
        <v>1027322</v>
      </c>
      <c r="O31" s="52">
        <v>64576308</v>
      </c>
      <c r="P31" s="52">
        <v>4489147</v>
      </c>
      <c r="Q31" s="52">
        <v>7003977</v>
      </c>
      <c r="R31" s="52">
        <f t="shared" si="1"/>
        <v>11493124</v>
      </c>
      <c r="S31" s="52">
        <v>12459674</v>
      </c>
      <c r="T31" s="52">
        <f t="shared" si="2"/>
        <v>560045861</v>
      </c>
      <c r="U31" s="35">
        <v>24</v>
      </c>
    </row>
    <row r="32" spans="1:21" ht="12.75" customHeight="1" x14ac:dyDescent="0.2">
      <c r="A32" s="35">
        <v>25</v>
      </c>
      <c r="B32" s="50" t="s">
        <v>88</v>
      </c>
      <c r="C32" s="52">
        <v>0</v>
      </c>
      <c r="D32" s="52">
        <v>0</v>
      </c>
      <c r="E32" s="52">
        <v>0</v>
      </c>
      <c r="F32" s="52">
        <v>0</v>
      </c>
      <c r="G32" s="52">
        <v>0</v>
      </c>
      <c r="H32" s="52">
        <v>0</v>
      </c>
      <c r="I32" s="52">
        <v>0</v>
      </c>
      <c r="J32" s="52">
        <v>0</v>
      </c>
      <c r="K32" s="52">
        <f t="shared" si="0"/>
        <v>0</v>
      </c>
      <c r="L32" s="52">
        <v>0</v>
      </c>
      <c r="M32" s="52">
        <v>0</v>
      </c>
      <c r="N32" s="52">
        <v>0</v>
      </c>
      <c r="O32" s="52">
        <v>0</v>
      </c>
      <c r="P32" s="52">
        <v>0</v>
      </c>
      <c r="Q32" s="52">
        <v>0</v>
      </c>
      <c r="R32" s="52">
        <f t="shared" si="1"/>
        <v>0</v>
      </c>
      <c r="S32" s="52">
        <v>0</v>
      </c>
      <c r="T32" s="52">
        <f t="shared" si="2"/>
        <v>0</v>
      </c>
      <c r="U32" s="35">
        <v>25</v>
      </c>
    </row>
    <row r="33" spans="1:21" ht="12.75" customHeight="1" x14ac:dyDescent="0.2">
      <c r="A33" s="35">
        <v>26</v>
      </c>
      <c r="B33" s="50" t="s">
        <v>89</v>
      </c>
      <c r="C33" s="52">
        <v>0</v>
      </c>
      <c r="D33" s="52">
        <v>0</v>
      </c>
      <c r="E33" s="52">
        <v>0</v>
      </c>
      <c r="F33" s="52">
        <v>0</v>
      </c>
      <c r="G33" s="52">
        <v>0</v>
      </c>
      <c r="H33" s="52">
        <v>0</v>
      </c>
      <c r="I33" s="52">
        <v>0</v>
      </c>
      <c r="J33" s="52">
        <v>0</v>
      </c>
      <c r="K33" s="52">
        <f t="shared" si="0"/>
        <v>0</v>
      </c>
      <c r="L33" s="52">
        <v>0</v>
      </c>
      <c r="M33" s="52">
        <v>0</v>
      </c>
      <c r="N33" s="52">
        <v>0</v>
      </c>
      <c r="O33" s="52">
        <v>0</v>
      </c>
      <c r="P33" s="52">
        <v>0</v>
      </c>
      <c r="Q33" s="52">
        <v>0</v>
      </c>
      <c r="R33" s="52">
        <f t="shared" si="1"/>
        <v>0</v>
      </c>
      <c r="S33" s="52">
        <v>0</v>
      </c>
      <c r="T33" s="52">
        <f t="shared" si="2"/>
        <v>0</v>
      </c>
      <c r="U33" s="35">
        <v>26</v>
      </c>
    </row>
    <row r="34" spans="1:21" ht="12.75" customHeight="1" x14ac:dyDescent="0.2">
      <c r="A34" s="35">
        <v>27</v>
      </c>
      <c r="B34" s="50" t="s">
        <v>90</v>
      </c>
      <c r="C34" s="52">
        <v>17933665</v>
      </c>
      <c r="D34" s="52">
        <v>262580</v>
      </c>
      <c r="E34" s="52">
        <v>2843129</v>
      </c>
      <c r="F34" s="52">
        <v>0</v>
      </c>
      <c r="G34" s="52">
        <v>0</v>
      </c>
      <c r="H34" s="52">
        <v>0</v>
      </c>
      <c r="I34" s="52">
        <v>80835</v>
      </c>
      <c r="J34" s="52">
        <v>41831</v>
      </c>
      <c r="K34" s="52">
        <f t="shared" si="0"/>
        <v>21162040</v>
      </c>
      <c r="L34" s="52">
        <v>2515165</v>
      </c>
      <c r="M34" s="52">
        <v>115212</v>
      </c>
      <c r="N34" s="52">
        <v>30474</v>
      </c>
      <c r="O34" s="52">
        <v>3016322</v>
      </c>
      <c r="P34" s="52">
        <v>159140</v>
      </c>
      <c r="Q34" s="52">
        <v>205056</v>
      </c>
      <c r="R34" s="52">
        <f t="shared" si="1"/>
        <v>364196</v>
      </c>
      <c r="S34" s="52">
        <v>399469</v>
      </c>
      <c r="T34" s="52">
        <f t="shared" si="2"/>
        <v>27602878</v>
      </c>
      <c r="U34" s="35">
        <v>27</v>
      </c>
    </row>
    <row r="35" spans="1:21" ht="12.75" customHeight="1" x14ac:dyDescent="0.2">
      <c r="A35" s="35">
        <v>28</v>
      </c>
      <c r="B35" s="50" t="s">
        <v>91</v>
      </c>
      <c r="C35" s="52">
        <v>97559853</v>
      </c>
      <c r="D35" s="52">
        <v>4984420</v>
      </c>
      <c r="E35" s="52">
        <v>20858810</v>
      </c>
      <c r="F35" s="52">
        <v>0</v>
      </c>
      <c r="G35" s="52">
        <v>1050625</v>
      </c>
      <c r="H35" s="52">
        <v>0</v>
      </c>
      <c r="I35" s="52">
        <v>1624428</v>
      </c>
      <c r="J35" s="52">
        <v>666950</v>
      </c>
      <c r="K35" s="52">
        <f t="shared" si="0"/>
        <v>126745086</v>
      </c>
      <c r="L35" s="52">
        <v>40440654</v>
      </c>
      <c r="M35" s="52">
        <v>970984</v>
      </c>
      <c r="N35" s="52">
        <v>485323</v>
      </c>
      <c r="O35" s="52">
        <v>26484815</v>
      </c>
      <c r="P35" s="52">
        <v>2347747</v>
      </c>
      <c r="Q35" s="52">
        <v>1991978</v>
      </c>
      <c r="R35" s="52">
        <f t="shared" si="1"/>
        <v>4339725</v>
      </c>
      <c r="S35" s="52">
        <v>6454525</v>
      </c>
      <c r="T35" s="52">
        <f t="shared" si="2"/>
        <v>205921112</v>
      </c>
      <c r="U35" s="35">
        <v>28</v>
      </c>
    </row>
    <row r="36" spans="1:21" ht="12.75" customHeight="1" x14ac:dyDescent="0.2">
      <c r="A36" s="35">
        <v>29</v>
      </c>
      <c r="B36" s="50" t="s">
        <v>92</v>
      </c>
      <c r="C36" s="52">
        <v>6554216</v>
      </c>
      <c r="D36" s="52">
        <v>187043</v>
      </c>
      <c r="E36" s="52">
        <v>850122</v>
      </c>
      <c r="F36" s="52">
        <v>3160</v>
      </c>
      <c r="G36" s="52">
        <v>263931</v>
      </c>
      <c r="H36" s="52">
        <v>229896</v>
      </c>
      <c r="I36" s="52">
        <v>40071</v>
      </c>
      <c r="J36" s="52">
        <v>40070</v>
      </c>
      <c r="K36" s="52">
        <f t="shared" si="0"/>
        <v>8168509</v>
      </c>
      <c r="L36" s="52">
        <v>3944300</v>
      </c>
      <c r="M36" s="52">
        <v>52366</v>
      </c>
      <c r="N36" s="52">
        <v>219074</v>
      </c>
      <c r="O36" s="52">
        <v>8956023</v>
      </c>
      <c r="P36" s="52">
        <v>84108</v>
      </c>
      <c r="Q36" s="52">
        <v>182338</v>
      </c>
      <c r="R36" s="52">
        <f t="shared" si="1"/>
        <v>266446</v>
      </c>
      <c r="S36" s="52">
        <v>2175026</v>
      </c>
      <c r="T36" s="52">
        <f t="shared" si="2"/>
        <v>23781744</v>
      </c>
      <c r="U36" s="35">
        <v>29</v>
      </c>
    </row>
    <row r="37" spans="1:21" ht="12.75" customHeight="1" x14ac:dyDescent="0.2">
      <c r="A37" s="35">
        <v>30</v>
      </c>
      <c r="B37" s="50" t="s">
        <v>93</v>
      </c>
      <c r="C37" s="52">
        <v>286517228</v>
      </c>
      <c r="D37" s="52">
        <v>10001293</v>
      </c>
      <c r="E37" s="52">
        <v>53450550</v>
      </c>
      <c r="F37" s="52">
        <v>9267</v>
      </c>
      <c r="G37" s="52">
        <v>14917609</v>
      </c>
      <c r="H37" s="52">
        <v>0</v>
      </c>
      <c r="I37" s="52">
        <v>3713977</v>
      </c>
      <c r="J37" s="52">
        <v>2760489</v>
      </c>
      <c r="K37" s="52">
        <f t="shared" si="0"/>
        <v>371370413</v>
      </c>
      <c r="L37" s="52">
        <v>165869252</v>
      </c>
      <c r="M37" s="52">
        <v>2286184</v>
      </c>
      <c r="N37" s="52">
        <v>6774972</v>
      </c>
      <c r="O37" s="52">
        <v>89781512</v>
      </c>
      <c r="P37" s="52">
        <v>1483513</v>
      </c>
      <c r="Q37" s="52">
        <v>8868387</v>
      </c>
      <c r="R37" s="52">
        <f t="shared" si="1"/>
        <v>10351900</v>
      </c>
      <c r="S37" s="52">
        <v>34187071</v>
      </c>
      <c r="T37" s="52">
        <f t="shared" si="2"/>
        <v>680621304</v>
      </c>
      <c r="U37" s="35">
        <v>30</v>
      </c>
    </row>
    <row r="38" spans="1:21" ht="12.75" customHeight="1" x14ac:dyDescent="0.2">
      <c r="A38" s="35">
        <v>31</v>
      </c>
      <c r="B38" s="50" t="s">
        <v>94</v>
      </c>
      <c r="C38" s="52">
        <v>87951179</v>
      </c>
      <c r="D38" s="52">
        <v>5714156</v>
      </c>
      <c r="E38" s="52">
        <v>20942658</v>
      </c>
      <c r="F38" s="52">
        <v>8501</v>
      </c>
      <c r="G38" s="52">
        <v>3718676</v>
      </c>
      <c r="H38" s="52">
        <v>0</v>
      </c>
      <c r="I38" s="52">
        <v>975358</v>
      </c>
      <c r="J38" s="52">
        <v>1105963</v>
      </c>
      <c r="K38" s="52">
        <f t="shared" si="0"/>
        <v>120416491</v>
      </c>
      <c r="L38" s="52">
        <v>78463284</v>
      </c>
      <c r="M38" s="52">
        <v>1155076</v>
      </c>
      <c r="N38" s="52">
        <v>1183005</v>
      </c>
      <c r="O38" s="52">
        <v>36868116</v>
      </c>
      <c r="P38" s="52">
        <v>1782052</v>
      </c>
      <c r="Q38" s="52">
        <v>200015</v>
      </c>
      <c r="R38" s="52">
        <f t="shared" si="1"/>
        <v>1982067</v>
      </c>
      <c r="S38" s="52">
        <v>894596</v>
      </c>
      <c r="T38" s="52">
        <f t="shared" si="2"/>
        <v>240962635</v>
      </c>
      <c r="U38" s="35">
        <v>31</v>
      </c>
    </row>
    <row r="39" spans="1:21" ht="12.75" customHeight="1" x14ac:dyDescent="0.2">
      <c r="A39" s="35">
        <v>32</v>
      </c>
      <c r="B39" s="50" t="s">
        <v>95</v>
      </c>
      <c r="C39" s="52">
        <v>25512916</v>
      </c>
      <c r="D39" s="52">
        <v>630792</v>
      </c>
      <c r="E39" s="52">
        <v>7542174</v>
      </c>
      <c r="F39" s="52">
        <v>8965</v>
      </c>
      <c r="G39" s="52">
        <v>2988830</v>
      </c>
      <c r="H39" s="52">
        <v>0</v>
      </c>
      <c r="I39" s="52">
        <v>298875</v>
      </c>
      <c r="J39" s="52">
        <v>201757</v>
      </c>
      <c r="K39" s="52">
        <f t="shared" si="0"/>
        <v>37184309</v>
      </c>
      <c r="L39" s="52">
        <v>23242271</v>
      </c>
      <c r="M39" s="52">
        <v>343812</v>
      </c>
      <c r="N39" s="52">
        <v>109705</v>
      </c>
      <c r="O39" s="52">
        <v>10475029</v>
      </c>
      <c r="P39" s="52">
        <v>1041170</v>
      </c>
      <c r="Q39" s="52">
        <v>368236</v>
      </c>
      <c r="R39" s="52">
        <f t="shared" si="1"/>
        <v>1409406</v>
      </c>
      <c r="S39" s="52">
        <v>665786</v>
      </c>
      <c r="T39" s="52">
        <f t="shared" si="2"/>
        <v>73430318</v>
      </c>
      <c r="U39" s="35">
        <v>32</v>
      </c>
    </row>
    <row r="40" spans="1:21" ht="12.75" customHeight="1" x14ac:dyDescent="0.2">
      <c r="A40" s="35">
        <v>33</v>
      </c>
      <c r="B40" s="50" t="s">
        <v>96</v>
      </c>
      <c r="C40" s="52">
        <v>19018706</v>
      </c>
      <c r="D40" s="52">
        <v>905126</v>
      </c>
      <c r="E40" s="52">
        <v>5456225</v>
      </c>
      <c r="F40" s="52">
        <v>317</v>
      </c>
      <c r="G40" s="52">
        <v>514772</v>
      </c>
      <c r="H40" s="52">
        <v>0</v>
      </c>
      <c r="I40" s="52">
        <v>224029</v>
      </c>
      <c r="J40" s="52">
        <v>238129</v>
      </c>
      <c r="K40" s="52">
        <f t="shared" si="0"/>
        <v>26357304</v>
      </c>
      <c r="L40" s="52">
        <v>14774089</v>
      </c>
      <c r="M40" s="52">
        <v>254962</v>
      </c>
      <c r="N40" s="52">
        <v>254056</v>
      </c>
      <c r="O40" s="52">
        <v>9494159</v>
      </c>
      <c r="P40" s="52">
        <v>366997</v>
      </c>
      <c r="Q40" s="52">
        <v>68764</v>
      </c>
      <c r="R40" s="52">
        <f t="shared" si="1"/>
        <v>435761</v>
      </c>
      <c r="S40" s="52">
        <v>2037031</v>
      </c>
      <c r="T40" s="52">
        <f t="shared" si="2"/>
        <v>53607362</v>
      </c>
      <c r="U40" s="35">
        <v>33</v>
      </c>
    </row>
    <row r="41" spans="1:21" ht="12.75" customHeight="1" x14ac:dyDescent="0.2">
      <c r="A41" s="35">
        <v>34</v>
      </c>
      <c r="B41" s="50" t="s">
        <v>97</v>
      </c>
      <c r="C41" s="52">
        <v>109888901</v>
      </c>
      <c r="D41" s="52">
        <v>4605519</v>
      </c>
      <c r="E41" s="52">
        <v>21629812</v>
      </c>
      <c r="F41" s="52">
        <v>52699</v>
      </c>
      <c r="G41" s="52">
        <v>2152883</v>
      </c>
      <c r="H41" s="52">
        <v>0</v>
      </c>
      <c r="I41" s="52">
        <v>800382</v>
      </c>
      <c r="J41" s="52">
        <v>484281</v>
      </c>
      <c r="K41" s="52">
        <f t="shared" si="0"/>
        <v>139614477</v>
      </c>
      <c r="L41" s="52">
        <v>43352954</v>
      </c>
      <c r="M41" s="52">
        <v>2430966</v>
      </c>
      <c r="N41" s="52">
        <v>1179109</v>
      </c>
      <c r="O41" s="52">
        <v>33844029</v>
      </c>
      <c r="P41" s="52">
        <v>3780810</v>
      </c>
      <c r="Q41" s="52">
        <v>2316762</v>
      </c>
      <c r="R41" s="52">
        <f t="shared" si="1"/>
        <v>6097572</v>
      </c>
      <c r="S41" s="52">
        <v>4622636</v>
      </c>
      <c r="T41" s="52">
        <f t="shared" si="2"/>
        <v>231141743</v>
      </c>
      <c r="U41" s="35">
        <v>34</v>
      </c>
    </row>
    <row r="42" spans="1:21" ht="12.75" customHeight="1" x14ac:dyDescent="0.2">
      <c r="A42" s="35">
        <v>35</v>
      </c>
      <c r="B42" s="50" t="s">
        <v>98</v>
      </c>
      <c r="C42" s="52">
        <v>573382944</v>
      </c>
      <c r="D42" s="52">
        <v>10308833</v>
      </c>
      <c r="E42" s="52">
        <v>102991849</v>
      </c>
      <c r="F42" s="52">
        <v>15727</v>
      </c>
      <c r="G42" s="52">
        <v>0</v>
      </c>
      <c r="H42" s="52">
        <v>0</v>
      </c>
      <c r="I42" s="52">
        <v>3342919</v>
      </c>
      <c r="J42" s="52">
        <v>2394595</v>
      </c>
      <c r="K42" s="52">
        <f t="shared" si="0"/>
        <v>692436867</v>
      </c>
      <c r="L42" s="52">
        <v>280669142</v>
      </c>
      <c r="M42" s="52">
        <v>4948973</v>
      </c>
      <c r="N42" s="52">
        <v>5784450</v>
      </c>
      <c r="O42" s="52">
        <v>157817708</v>
      </c>
      <c r="P42" s="52">
        <v>12621389</v>
      </c>
      <c r="Q42" s="52">
        <v>10376535</v>
      </c>
      <c r="R42" s="52">
        <f t="shared" si="1"/>
        <v>22997924</v>
      </c>
      <c r="S42" s="52">
        <v>11176492</v>
      </c>
      <c r="T42" s="52">
        <f t="shared" si="2"/>
        <v>1175831556</v>
      </c>
      <c r="U42" s="35">
        <v>35</v>
      </c>
    </row>
    <row r="43" spans="1:21" ht="12.75" customHeight="1" x14ac:dyDescent="0.2">
      <c r="A43" s="35">
        <v>36</v>
      </c>
      <c r="B43" s="50" t="s">
        <v>99</v>
      </c>
      <c r="C43" s="52">
        <v>15791133</v>
      </c>
      <c r="D43" s="52">
        <v>958551</v>
      </c>
      <c r="E43" s="52">
        <v>3882027</v>
      </c>
      <c r="F43" s="52">
        <v>5879</v>
      </c>
      <c r="G43" s="52">
        <v>1091308</v>
      </c>
      <c r="H43" s="52">
        <v>0</v>
      </c>
      <c r="I43" s="52">
        <v>309921</v>
      </c>
      <c r="J43" s="52">
        <v>107549</v>
      </c>
      <c r="K43" s="52">
        <f t="shared" si="0"/>
        <v>22146368</v>
      </c>
      <c r="L43" s="52">
        <v>16035178</v>
      </c>
      <c r="M43" s="52">
        <v>242244</v>
      </c>
      <c r="N43" s="52">
        <v>161902</v>
      </c>
      <c r="O43" s="52">
        <v>8551441</v>
      </c>
      <c r="P43" s="52">
        <v>732871</v>
      </c>
      <c r="Q43" s="52">
        <v>47677</v>
      </c>
      <c r="R43" s="52">
        <f t="shared" si="1"/>
        <v>780548</v>
      </c>
      <c r="S43" s="52">
        <v>10150101</v>
      </c>
      <c r="T43" s="52">
        <f t="shared" si="2"/>
        <v>58067782</v>
      </c>
      <c r="U43" s="35">
        <v>36</v>
      </c>
    </row>
    <row r="44" spans="1:21" ht="12.75" customHeight="1" x14ac:dyDescent="0.2">
      <c r="A44" s="35">
        <v>37</v>
      </c>
      <c r="B44" s="50" t="s">
        <v>100</v>
      </c>
      <c r="C44" s="52">
        <v>11134520</v>
      </c>
      <c r="D44" s="52">
        <v>328796</v>
      </c>
      <c r="E44" s="52">
        <v>781628</v>
      </c>
      <c r="F44" s="52">
        <v>0</v>
      </c>
      <c r="G44" s="52">
        <v>1407810</v>
      </c>
      <c r="H44" s="52">
        <v>0</v>
      </c>
      <c r="I44" s="52">
        <v>60892</v>
      </c>
      <c r="J44" s="52">
        <v>18179</v>
      </c>
      <c r="K44" s="52">
        <f t="shared" si="0"/>
        <v>13731825</v>
      </c>
      <c r="L44" s="52">
        <v>22122843</v>
      </c>
      <c r="M44" s="52">
        <v>341620</v>
      </c>
      <c r="N44" s="52">
        <v>277729</v>
      </c>
      <c r="O44" s="52">
        <v>2128373</v>
      </c>
      <c r="P44" s="52">
        <v>11324</v>
      </c>
      <c r="Q44" s="52">
        <v>699926</v>
      </c>
      <c r="R44" s="52">
        <f t="shared" si="1"/>
        <v>711250</v>
      </c>
      <c r="S44" s="52">
        <v>928964</v>
      </c>
      <c r="T44" s="52">
        <f t="shared" si="2"/>
        <v>40242604</v>
      </c>
      <c r="U44" s="35">
        <v>37</v>
      </c>
    </row>
    <row r="45" spans="1:21" ht="12.75" customHeight="1" x14ac:dyDescent="0.2">
      <c r="A45" s="53">
        <v>38</v>
      </c>
      <c r="B45" s="50" t="s">
        <v>101</v>
      </c>
      <c r="C45" s="54">
        <v>29126062</v>
      </c>
      <c r="D45" s="54">
        <v>848057</v>
      </c>
      <c r="E45" s="54">
        <v>11469721</v>
      </c>
      <c r="F45" s="54">
        <v>1809</v>
      </c>
      <c r="G45" s="54">
        <v>1659011</v>
      </c>
      <c r="H45" s="54">
        <v>0</v>
      </c>
      <c r="I45" s="54">
        <v>285495</v>
      </c>
      <c r="J45" s="54">
        <v>152783</v>
      </c>
      <c r="K45" s="54">
        <f t="shared" si="0"/>
        <v>43542938</v>
      </c>
      <c r="L45" s="54">
        <v>31620388</v>
      </c>
      <c r="M45" s="54">
        <v>366388</v>
      </c>
      <c r="N45" s="54">
        <v>124210</v>
      </c>
      <c r="O45" s="54">
        <v>5626128</v>
      </c>
      <c r="P45" s="54">
        <v>418180</v>
      </c>
      <c r="Q45" s="54">
        <v>319199</v>
      </c>
      <c r="R45" s="54">
        <f t="shared" si="1"/>
        <v>737379</v>
      </c>
      <c r="S45" s="54">
        <v>1563019</v>
      </c>
      <c r="T45" s="54">
        <f t="shared" si="2"/>
        <v>83580450</v>
      </c>
      <c r="U45" s="53">
        <v>38</v>
      </c>
    </row>
    <row r="46" spans="1:21" ht="12.75" customHeight="1" x14ac:dyDescent="0.2">
      <c r="A46" s="53">
        <f>A45</f>
        <v>38</v>
      </c>
      <c r="B46" s="55" t="s">
        <v>102</v>
      </c>
      <c r="C46" s="56">
        <f t="shared" ref="C46:Q46" si="3">SUM(C8:C45)</f>
        <v>3075507619</v>
      </c>
      <c r="D46" s="56">
        <f t="shared" si="3"/>
        <v>91526441</v>
      </c>
      <c r="E46" s="56">
        <f t="shared" si="3"/>
        <v>574143106</v>
      </c>
      <c r="F46" s="56">
        <f t="shared" si="3"/>
        <v>463387</v>
      </c>
      <c r="G46" s="56">
        <f t="shared" si="3"/>
        <v>88398544</v>
      </c>
      <c r="H46" s="56">
        <f t="shared" si="3"/>
        <v>229896</v>
      </c>
      <c r="I46" s="56">
        <f t="shared" si="3"/>
        <v>22982319</v>
      </c>
      <c r="J46" s="56">
        <f t="shared" si="3"/>
        <v>14841180</v>
      </c>
      <c r="K46" s="56">
        <f t="shared" si="3"/>
        <v>3868092492</v>
      </c>
      <c r="L46" s="56">
        <f t="shared" si="3"/>
        <v>1679849917</v>
      </c>
      <c r="M46" s="56">
        <f t="shared" si="3"/>
        <v>50483545</v>
      </c>
      <c r="N46" s="56">
        <f t="shared" si="3"/>
        <v>34997570</v>
      </c>
      <c r="O46" s="56">
        <f t="shared" si="3"/>
        <v>838464398</v>
      </c>
      <c r="P46" s="56">
        <f t="shared" si="3"/>
        <v>68330932</v>
      </c>
      <c r="Q46" s="56">
        <f t="shared" si="3"/>
        <v>57887011</v>
      </c>
      <c r="R46" s="56">
        <f>SUM(R8:R45)</f>
        <v>126217943</v>
      </c>
      <c r="S46" s="56">
        <f>SUM(S8:S45)</f>
        <v>172728445</v>
      </c>
      <c r="T46" s="56">
        <f t="shared" si="2"/>
        <v>6770834310</v>
      </c>
      <c r="U46" s="53">
        <f>U45</f>
        <v>38</v>
      </c>
    </row>
    <row r="47" spans="1:21" ht="10.5" customHeight="1" x14ac:dyDescent="0.2">
      <c r="A47" s="31"/>
      <c r="B47" s="31"/>
      <c r="C47" s="31"/>
      <c r="D47" s="31"/>
      <c r="E47" s="31"/>
      <c r="F47" s="31"/>
      <c r="G47" s="31"/>
      <c r="H47" s="31"/>
      <c r="I47" s="31"/>
      <c r="J47" s="31"/>
      <c r="K47" s="31"/>
      <c r="L47" s="31"/>
      <c r="M47" s="31"/>
      <c r="N47" s="31"/>
      <c r="O47" s="31"/>
      <c r="P47" s="31"/>
      <c r="Q47" s="31"/>
      <c r="R47" s="31"/>
      <c r="S47" s="31"/>
      <c r="T47" s="31"/>
      <c r="U47" s="31"/>
    </row>
    <row r="48" spans="1:21" ht="10.5" customHeight="1" x14ac:dyDescent="0.2">
      <c r="A48" s="31"/>
      <c r="B48" s="31"/>
      <c r="C48" s="31"/>
      <c r="D48" s="31"/>
      <c r="E48" s="31"/>
      <c r="F48" s="31"/>
      <c r="G48" s="31"/>
      <c r="H48" s="31"/>
      <c r="I48" s="31"/>
      <c r="J48" s="31"/>
      <c r="K48" s="31"/>
      <c r="L48" s="31"/>
      <c r="M48" s="31"/>
      <c r="N48" s="31"/>
      <c r="O48" s="31"/>
      <c r="P48" s="31"/>
      <c r="Q48" s="31"/>
      <c r="R48" s="31"/>
      <c r="S48" s="31"/>
      <c r="T48" s="31"/>
      <c r="U48" s="31"/>
    </row>
    <row r="49" ht="10.5" customHeight="1" x14ac:dyDescent="0.2"/>
    <row r="50" ht="10.5" customHeight="1" x14ac:dyDescent="0.2"/>
    <row r="51" ht="10.5" customHeight="1" x14ac:dyDescent="0.2"/>
    <row r="52" ht="10.5" customHeight="1" x14ac:dyDescent="0.2"/>
    <row r="53" ht="10.5" customHeight="1" x14ac:dyDescent="0.2"/>
    <row r="54" ht="10.5" customHeight="1" x14ac:dyDescent="0.2"/>
    <row r="55" ht="10.5" customHeight="1" x14ac:dyDescent="0.2"/>
    <row r="56" ht="10.5" customHeight="1" x14ac:dyDescent="0.2"/>
    <row r="57" ht="10.5" customHeight="1" x14ac:dyDescent="0.2"/>
    <row r="58" ht="10.5" customHeight="1" x14ac:dyDescent="0.2"/>
    <row r="59" ht="10.5" customHeight="1" x14ac:dyDescent="0.2"/>
    <row r="60" ht="10.5" customHeight="1" x14ac:dyDescent="0.2"/>
    <row r="61" ht="10.5" customHeight="1" x14ac:dyDescent="0.2"/>
    <row r="62" ht="10.5" customHeight="1" x14ac:dyDescent="0.2"/>
    <row r="63" ht="10.5" customHeight="1" x14ac:dyDescent="0.2"/>
    <row r="64" ht="10.5" customHeight="1" x14ac:dyDescent="0.2"/>
    <row r="65" ht="10.5" customHeight="1" x14ac:dyDescent="0.2"/>
    <row r="66" ht="10.5" customHeight="1" x14ac:dyDescent="0.2"/>
    <row r="67" ht="10.5" customHeight="1" x14ac:dyDescent="0.2"/>
    <row r="68" ht="10.5" customHeight="1" x14ac:dyDescent="0.2"/>
    <row r="69" ht="10.5" customHeight="1" x14ac:dyDescent="0.2"/>
    <row r="70" ht="10.5" customHeight="1" x14ac:dyDescent="0.2"/>
    <row r="71" ht="10.5" customHeight="1" x14ac:dyDescent="0.2"/>
    <row r="72" ht="10.5" customHeight="1" x14ac:dyDescent="0.2"/>
    <row r="73" ht="10.5" customHeight="1" x14ac:dyDescent="0.2"/>
    <row r="74" ht="10.5" customHeight="1" x14ac:dyDescent="0.2"/>
    <row r="75" ht="10.5" customHeight="1" x14ac:dyDescent="0.2"/>
    <row r="76" ht="10.5" customHeight="1" x14ac:dyDescent="0.2"/>
    <row r="77" ht="10.5" customHeight="1" x14ac:dyDescent="0.2"/>
    <row r="78" ht="10.5" customHeight="1" x14ac:dyDescent="0.2"/>
    <row r="79" ht="10.5" customHeight="1" x14ac:dyDescent="0.2"/>
    <row r="80" ht="10.5" customHeight="1" x14ac:dyDescent="0.2"/>
    <row r="81" ht="10.5" customHeight="1" x14ac:dyDescent="0.2"/>
    <row r="82" ht="10.5" customHeight="1" x14ac:dyDescent="0.2"/>
    <row r="83" ht="10.5" customHeight="1" x14ac:dyDescent="0.2"/>
    <row r="84" ht="10.5" customHeight="1" x14ac:dyDescent="0.2"/>
    <row r="85" ht="10.5" customHeight="1" x14ac:dyDescent="0.2"/>
    <row r="86" ht="10.5" customHeight="1" x14ac:dyDescent="0.2"/>
    <row r="87" ht="10.5" customHeight="1" x14ac:dyDescent="0.2"/>
    <row r="88" ht="10.5" customHeight="1" x14ac:dyDescent="0.2"/>
    <row r="89" ht="10.5" customHeight="1" x14ac:dyDescent="0.2"/>
    <row r="90" ht="10.5" customHeight="1" x14ac:dyDescent="0.2"/>
    <row r="91" ht="10.5" customHeight="1" x14ac:dyDescent="0.2"/>
    <row r="92" ht="10.5" customHeight="1" x14ac:dyDescent="0.2"/>
    <row r="93" ht="10.5" customHeight="1" x14ac:dyDescent="0.2"/>
    <row r="94" ht="10.5" customHeight="1" x14ac:dyDescent="0.2"/>
    <row r="95" ht="10.5" customHeight="1" x14ac:dyDescent="0.2"/>
    <row r="96" ht="10.5" customHeight="1" x14ac:dyDescent="0.2"/>
    <row r="97" ht="10.5" customHeight="1" x14ac:dyDescent="0.2"/>
    <row r="98" ht="10.5" customHeight="1" x14ac:dyDescent="0.2"/>
    <row r="99" ht="10.5" customHeight="1" x14ac:dyDescent="0.2"/>
    <row r="100" ht="10.5" customHeight="1" x14ac:dyDescent="0.2"/>
    <row r="101" ht="10.5" customHeight="1" x14ac:dyDescent="0.2"/>
    <row r="102" ht="10.5" customHeight="1" x14ac:dyDescent="0.2"/>
    <row r="103" ht="10.5" customHeight="1" x14ac:dyDescent="0.2"/>
    <row r="104" ht="10.5" customHeight="1" x14ac:dyDescent="0.2"/>
    <row r="105" ht="10.5" customHeight="1" x14ac:dyDescent="0.2"/>
    <row r="106" ht="10.5" customHeight="1" x14ac:dyDescent="0.2"/>
    <row r="107" ht="10.5" customHeight="1" x14ac:dyDescent="0.2"/>
    <row r="108" ht="10.5" customHeight="1" x14ac:dyDescent="0.2"/>
    <row r="109" ht="10.5" customHeight="1" x14ac:dyDescent="0.2"/>
    <row r="110" ht="10.5" customHeight="1" x14ac:dyDescent="0.2"/>
    <row r="111" ht="10.5" customHeight="1" x14ac:dyDescent="0.2"/>
  </sheetData>
  <mergeCells count="1">
    <mergeCell ref="C6:K6"/>
  </mergeCells>
  <printOptions gridLines="1" gridLinesSet="0"/>
  <pageMargins left="0.17" right="0.17" top="0.56000000000000005" bottom="0.74" header="0.34" footer="0.17"/>
  <pageSetup paperSize="5" scale="69" fitToHeight="0"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6"/>
  <sheetViews>
    <sheetView workbookViewId="0">
      <selection activeCell="A2" sqref="A2"/>
    </sheetView>
  </sheetViews>
  <sheetFormatPr defaultRowHeight="12.75" x14ac:dyDescent="0.2"/>
  <cols>
    <col min="1" max="1" width="4.5703125" style="32" bestFit="1" customWidth="1"/>
    <col min="2" max="2" width="14.140625" style="32" bestFit="1" customWidth="1"/>
    <col min="3" max="3" width="14.5703125" style="32" bestFit="1" customWidth="1"/>
    <col min="4" max="4" width="13.140625" style="32" bestFit="1" customWidth="1"/>
    <col min="5" max="5" width="14.5703125" style="32" bestFit="1" customWidth="1"/>
    <col min="6" max="6" width="11" style="32" bestFit="1" customWidth="1"/>
    <col min="7" max="7" width="13.140625" style="32" bestFit="1" customWidth="1"/>
    <col min="8" max="10" width="12.140625" style="32" bestFit="1" customWidth="1"/>
    <col min="11" max="11" width="15.7109375" style="32" bestFit="1" customWidth="1"/>
    <col min="12" max="12" width="16" style="32" customWidth="1"/>
    <col min="13" max="13" width="13.140625" style="32" bestFit="1" customWidth="1"/>
    <col min="14" max="14" width="12.140625" style="32" bestFit="1" customWidth="1"/>
    <col min="15" max="15" width="14.5703125" style="32" bestFit="1" customWidth="1"/>
    <col min="16" max="19" width="13.140625" style="32" bestFit="1" customWidth="1"/>
    <col min="20" max="20" width="15.7109375" style="32" bestFit="1" customWidth="1"/>
    <col min="21" max="21" width="4.5703125" style="32" bestFit="1" customWidth="1"/>
    <col min="22" max="256" width="9.140625" style="32"/>
    <col min="257" max="257" width="4.5703125" style="32" bestFit="1" customWidth="1"/>
    <col min="258" max="258" width="14.140625" style="32" bestFit="1" customWidth="1"/>
    <col min="259" max="259" width="14.5703125" style="32" bestFit="1" customWidth="1"/>
    <col min="260" max="260" width="13.140625" style="32" bestFit="1" customWidth="1"/>
    <col min="261" max="261" width="14.5703125" style="32" bestFit="1" customWidth="1"/>
    <col min="262" max="262" width="11" style="32" bestFit="1" customWidth="1"/>
    <col min="263" max="263" width="13.140625" style="32" bestFit="1" customWidth="1"/>
    <col min="264" max="266" width="12.140625" style="32" bestFit="1" customWidth="1"/>
    <col min="267" max="267" width="15.7109375" style="32" bestFit="1" customWidth="1"/>
    <col min="268" max="268" width="16" style="32" customWidth="1"/>
    <col min="269" max="269" width="13.140625" style="32" bestFit="1" customWidth="1"/>
    <col min="270" max="270" width="12.140625" style="32" bestFit="1" customWidth="1"/>
    <col min="271" max="271" width="14.5703125" style="32" bestFit="1" customWidth="1"/>
    <col min="272" max="275" width="13.140625" style="32" bestFit="1" customWidth="1"/>
    <col min="276" max="276" width="15.7109375" style="32" bestFit="1" customWidth="1"/>
    <col min="277" max="277" width="4.5703125" style="32" bestFit="1" customWidth="1"/>
    <col min="278" max="512" width="9.140625" style="32"/>
    <col min="513" max="513" width="4.5703125" style="32" bestFit="1" customWidth="1"/>
    <col min="514" max="514" width="14.140625" style="32" bestFit="1" customWidth="1"/>
    <col min="515" max="515" width="14.5703125" style="32" bestFit="1" customWidth="1"/>
    <col min="516" max="516" width="13.140625" style="32" bestFit="1" customWidth="1"/>
    <col min="517" max="517" width="14.5703125" style="32" bestFit="1" customWidth="1"/>
    <col min="518" max="518" width="11" style="32" bestFit="1" customWidth="1"/>
    <col min="519" max="519" width="13.140625" style="32" bestFit="1" customWidth="1"/>
    <col min="520" max="522" width="12.140625" style="32" bestFit="1" customWidth="1"/>
    <col min="523" max="523" width="15.7109375" style="32" bestFit="1" customWidth="1"/>
    <col min="524" max="524" width="16" style="32" customWidth="1"/>
    <col min="525" max="525" width="13.140625" style="32" bestFit="1" customWidth="1"/>
    <col min="526" max="526" width="12.140625" style="32" bestFit="1" customWidth="1"/>
    <col min="527" max="527" width="14.5703125" style="32" bestFit="1" customWidth="1"/>
    <col min="528" max="531" width="13.140625" style="32" bestFit="1" customWidth="1"/>
    <col min="532" max="532" width="15.7109375" style="32" bestFit="1" customWidth="1"/>
    <col min="533" max="533" width="4.5703125" style="32" bestFit="1" customWidth="1"/>
    <col min="534" max="768" width="9.140625" style="32"/>
    <col min="769" max="769" width="4.5703125" style="32" bestFit="1" customWidth="1"/>
    <col min="770" max="770" width="14.140625" style="32" bestFit="1" customWidth="1"/>
    <col min="771" max="771" width="14.5703125" style="32" bestFit="1" customWidth="1"/>
    <col min="772" max="772" width="13.140625" style="32" bestFit="1" customWidth="1"/>
    <col min="773" max="773" width="14.5703125" style="32" bestFit="1" customWidth="1"/>
    <col min="774" max="774" width="11" style="32" bestFit="1" customWidth="1"/>
    <col min="775" max="775" width="13.140625" style="32" bestFit="1" customWidth="1"/>
    <col min="776" max="778" width="12.140625" style="32" bestFit="1" customWidth="1"/>
    <col min="779" max="779" width="15.7109375" style="32" bestFit="1" customWidth="1"/>
    <col min="780" max="780" width="16" style="32" customWidth="1"/>
    <col min="781" max="781" width="13.140625" style="32" bestFit="1" customWidth="1"/>
    <col min="782" max="782" width="12.140625" style="32" bestFit="1" customWidth="1"/>
    <col min="783" max="783" width="14.5703125" style="32" bestFit="1" customWidth="1"/>
    <col min="784" max="787" width="13.140625" style="32" bestFit="1" customWidth="1"/>
    <col min="788" max="788" width="15.7109375" style="32" bestFit="1" customWidth="1"/>
    <col min="789" max="789" width="4.5703125" style="32" bestFit="1" customWidth="1"/>
    <col min="790" max="1024" width="9.140625" style="32"/>
    <col min="1025" max="1025" width="4.5703125" style="32" bestFit="1" customWidth="1"/>
    <col min="1026" max="1026" width="14.140625" style="32" bestFit="1" customWidth="1"/>
    <col min="1027" max="1027" width="14.5703125" style="32" bestFit="1" customWidth="1"/>
    <col min="1028" max="1028" width="13.140625" style="32" bestFit="1" customWidth="1"/>
    <col min="1029" max="1029" width="14.5703125" style="32" bestFit="1" customWidth="1"/>
    <col min="1030" max="1030" width="11" style="32" bestFit="1" customWidth="1"/>
    <col min="1031" max="1031" width="13.140625" style="32" bestFit="1" customWidth="1"/>
    <col min="1032" max="1034" width="12.140625" style="32" bestFit="1" customWidth="1"/>
    <col min="1035" max="1035" width="15.7109375" style="32" bestFit="1" customWidth="1"/>
    <col min="1036" max="1036" width="16" style="32" customWidth="1"/>
    <col min="1037" max="1037" width="13.140625" style="32" bestFit="1" customWidth="1"/>
    <col min="1038" max="1038" width="12.140625" style="32" bestFit="1" customWidth="1"/>
    <col min="1039" max="1039" width="14.5703125" style="32" bestFit="1" customWidth="1"/>
    <col min="1040" max="1043" width="13.140625" style="32" bestFit="1" customWidth="1"/>
    <col min="1044" max="1044" width="15.7109375" style="32" bestFit="1" customWidth="1"/>
    <col min="1045" max="1045" width="4.5703125" style="32" bestFit="1" customWidth="1"/>
    <col min="1046" max="1280" width="9.140625" style="32"/>
    <col min="1281" max="1281" width="4.5703125" style="32" bestFit="1" customWidth="1"/>
    <col min="1282" max="1282" width="14.140625" style="32" bestFit="1" customWidth="1"/>
    <col min="1283" max="1283" width="14.5703125" style="32" bestFit="1" customWidth="1"/>
    <col min="1284" max="1284" width="13.140625" style="32" bestFit="1" customWidth="1"/>
    <col min="1285" max="1285" width="14.5703125" style="32" bestFit="1" customWidth="1"/>
    <col min="1286" max="1286" width="11" style="32" bestFit="1" customWidth="1"/>
    <col min="1287" max="1287" width="13.140625" style="32" bestFit="1" customWidth="1"/>
    <col min="1288" max="1290" width="12.140625" style="32" bestFit="1" customWidth="1"/>
    <col min="1291" max="1291" width="15.7109375" style="32" bestFit="1" customWidth="1"/>
    <col min="1292" max="1292" width="16" style="32" customWidth="1"/>
    <col min="1293" max="1293" width="13.140625" style="32" bestFit="1" customWidth="1"/>
    <col min="1294" max="1294" width="12.140625" style="32" bestFit="1" customWidth="1"/>
    <col min="1295" max="1295" width="14.5703125" style="32" bestFit="1" customWidth="1"/>
    <col min="1296" max="1299" width="13.140625" style="32" bestFit="1" customWidth="1"/>
    <col min="1300" max="1300" width="15.7109375" style="32" bestFit="1" customWidth="1"/>
    <col min="1301" max="1301" width="4.5703125" style="32" bestFit="1" customWidth="1"/>
    <col min="1302" max="1536" width="9.140625" style="32"/>
    <col min="1537" max="1537" width="4.5703125" style="32" bestFit="1" customWidth="1"/>
    <col min="1538" max="1538" width="14.140625" style="32" bestFit="1" customWidth="1"/>
    <col min="1539" max="1539" width="14.5703125" style="32" bestFit="1" customWidth="1"/>
    <col min="1540" max="1540" width="13.140625" style="32" bestFit="1" customWidth="1"/>
    <col min="1541" max="1541" width="14.5703125" style="32" bestFit="1" customWidth="1"/>
    <col min="1542" max="1542" width="11" style="32" bestFit="1" customWidth="1"/>
    <col min="1543" max="1543" width="13.140625" style="32" bestFit="1" customWidth="1"/>
    <col min="1544" max="1546" width="12.140625" style="32" bestFit="1" customWidth="1"/>
    <col min="1547" max="1547" width="15.7109375" style="32" bestFit="1" customWidth="1"/>
    <col min="1548" max="1548" width="16" style="32" customWidth="1"/>
    <col min="1549" max="1549" width="13.140625" style="32" bestFit="1" customWidth="1"/>
    <col min="1550" max="1550" width="12.140625" style="32" bestFit="1" customWidth="1"/>
    <col min="1551" max="1551" width="14.5703125" style="32" bestFit="1" customWidth="1"/>
    <col min="1552" max="1555" width="13.140625" style="32" bestFit="1" customWidth="1"/>
    <col min="1556" max="1556" width="15.7109375" style="32" bestFit="1" customWidth="1"/>
    <col min="1557" max="1557" width="4.5703125" style="32" bestFit="1" customWidth="1"/>
    <col min="1558" max="1792" width="9.140625" style="32"/>
    <col min="1793" max="1793" width="4.5703125" style="32" bestFit="1" customWidth="1"/>
    <col min="1794" max="1794" width="14.140625" style="32" bestFit="1" customWidth="1"/>
    <col min="1795" max="1795" width="14.5703125" style="32" bestFit="1" customWidth="1"/>
    <col min="1796" max="1796" width="13.140625" style="32" bestFit="1" customWidth="1"/>
    <col min="1797" max="1797" width="14.5703125" style="32" bestFit="1" customWidth="1"/>
    <col min="1798" max="1798" width="11" style="32" bestFit="1" customWidth="1"/>
    <col min="1799" max="1799" width="13.140625" style="32" bestFit="1" customWidth="1"/>
    <col min="1800" max="1802" width="12.140625" style="32" bestFit="1" customWidth="1"/>
    <col min="1803" max="1803" width="15.7109375" style="32" bestFit="1" customWidth="1"/>
    <col min="1804" max="1804" width="16" style="32" customWidth="1"/>
    <col min="1805" max="1805" width="13.140625" style="32" bestFit="1" customWidth="1"/>
    <col min="1806" max="1806" width="12.140625" style="32" bestFit="1" customWidth="1"/>
    <col min="1807" max="1807" width="14.5703125" style="32" bestFit="1" customWidth="1"/>
    <col min="1808" max="1811" width="13.140625" style="32" bestFit="1" customWidth="1"/>
    <col min="1812" max="1812" width="15.7109375" style="32" bestFit="1" customWidth="1"/>
    <col min="1813" max="1813" width="4.5703125" style="32" bestFit="1" customWidth="1"/>
    <col min="1814" max="2048" width="9.140625" style="32"/>
    <col min="2049" max="2049" width="4.5703125" style="32" bestFit="1" customWidth="1"/>
    <col min="2050" max="2050" width="14.140625" style="32" bestFit="1" customWidth="1"/>
    <col min="2051" max="2051" width="14.5703125" style="32" bestFit="1" customWidth="1"/>
    <col min="2052" max="2052" width="13.140625" style="32" bestFit="1" customWidth="1"/>
    <col min="2053" max="2053" width="14.5703125" style="32" bestFit="1" customWidth="1"/>
    <col min="2054" max="2054" width="11" style="32" bestFit="1" customWidth="1"/>
    <col min="2055" max="2055" width="13.140625" style="32" bestFit="1" customWidth="1"/>
    <col min="2056" max="2058" width="12.140625" style="32" bestFit="1" customWidth="1"/>
    <col min="2059" max="2059" width="15.7109375" style="32" bestFit="1" customWidth="1"/>
    <col min="2060" max="2060" width="16" style="32" customWidth="1"/>
    <col min="2061" max="2061" width="13.140625" style="32" bestFit="1" customWidth="1"/>
    <col min="2062" max="2062" width="12.140625" style="32" bestFit="1" customWidth="1"/>
    <col min="2063" max="2063" width="14.5703125" style="32" bestFit="1" customWidth="1"/>
    <col min="2064" max="2067" width="13.140625" style="32" bestFit="1" customWidth="1"/>
    <col min="2068" max="2068" width="15.7109375" style="32" bestFit="1" customWidth="1"/>
    <col min="2069" max="2069" width="4.5703125" style="32" bestFit="1" customWidth="1"/>
    <col min="2070" max="2304" width="9.140625" style="32"/>
    <col min="2305" max="2305" width="4.5703125" style="32" bestFit="1" customWidth="1"/>
    <col min="2306" max="2306" width="14.140625" style="32" bestFit="1" customWidth="1"/>
    <col min="2307" max="2307" width="14.5703125" style="32" bestFit="1" customWidth="1"/>
    <col min="2308" max="2308" width="13.140625" style="32" bestFit="1" customWidth="1"/>
    <col min="2309" max="2309" width="14.5703125" style="32" bestFit="1" customWidth="1"/>
    <col min="2310" max="2310" width="11" style="32" bestFit="1" customWidth="1"/>
    <col min="2311" max="2311" width="13.140625" style="32" bestFit="1" customWidth="1"/>
    <col min="2312" max="2314" width="12.140625" style="32" bestFit="1" customWidth="1"/>
    <col min="2315" max="2315" width="15.7109375" style="32" bestFit="1" customWidth="1"/>
    <col min="2316" max="2316" width="16" style="32" customWidth="1"/>
    <col min="2317" max="2317" width="13.140625" style="32" bestFit="1" customWidth="1"/>
    <col min="2318" max="2318" width="12.140625" style="32" bestFit="1" customWidth="1"/>
    <col min="2319" max="2319" width="14.5703125" style="32" bestFit="1" customWidth="1"/>
    <col min="2320" max="2323" width="13.140625" style="32" bestFit="1" customWidth="1"/>
    <col min="2324" max="2324" width="15.7109375" style="32" bestFit="1" customWidth="1"/>
    <col min="2325" max="2325" width="4.5703125" style="32" bestFit="1" customWidth="1"/>
    <col min="2326" max="2560" width="9.140625" style="32"/>
    <col min="2561" max="2561" width="4.5703125" style="32" bestFit="1" customWidth="1"/>
    <col min="2562" max="2562" width="14.140625" style="32" bestFit="1" customWidth="1"/>
    <col min="2563" max="2563" width="14.5703125" style="32" bestFit="1" customWidth="1"/>
    <col min="2564" max="2564" width="13.140625" style="32" bestFit="1" customWidth="1"/>
    <col min="2565" max="2565" width="14.5703125" style="32" bestFit="1" customWidth="1"/>
    <col min="2566" max="2566" width="11" style="32" bestFit="1" customWidth="1"/>
    <col min="2567" max="2567" width="13.140625" style="32" bestFit="1" customWidth="1"/>
    <col min="2568" max="2570" width="12.140625" style="32" bestFit="1" customWidth="1"/>
    <col min="2571" max="2571" width="15.7109375" style="32" bestFit="1" customWidth="1"/>
    <col min="2572" max="2572" width="16" style="32" customWidth="1"/>
    <col min="2573" max="2573" width="13.140625" style="32" bestFit="1" customWidth="1"/>
    <col min="2574" max="2574" width="12.140625" style="32" bestFit="1" customWidth="1"/>
    <col min="2575" max="2575" width="14.5703125" style="32" bestFit="1" customWidth="1"/>
    <col min="2576" max="2579" width="13.140625" style="32" bestFit="1" customWidth="1"/>
    <col min="2580" max="2580" width="15.7109375" style="32" bestFit="1" customWidth="1"/>
    <col min="2581" max="2581" width="4.5703125" style="32" bestFit="1" customWidth="1"/>
    <col min="2582" max="2816" width="9.140625" style="32"/>
    <col min="2817" max="2817" width="4.5703125" style="32" bestFit="1" customWidth="1"/>
    <col min="2818" max="2818" width="14.140625" style="32" bestFit="1" customWidth="1"/>
    <col min="2819" max="2819" width="14.5703125" style="32" bestFit="1" customWidth="1"/>
    <col min="2820" max="2820" width="13.140625" style="32" bestFit="1" customWidth="1"/>
    <col min="2821" max="2821" width="14.5703125" style="32" bestFit="1" customWidth="1"/>
    <col min="2822" max="2822" width="11" style="32" bestFit="1" customWidth="1"/>
    <col min="2823" max="2823" width="13.140625" style="32" bestFit="1" customWidth="1"/>
    <col min="2824" max="2826" width="12.140625" style="32" bestFit="1" customWidth="1"/>
    <col min="2827" max="2827" width="15.7109375" style="32" bestFit="1" customWidth="1"/>
    <col min="2828" max="2828" width="16" style="32" customWidth="1"/>
    <col min="2829" max="2829" width="13.140625" style="32" bestFit="1" customWidth="1"/>
    <col min="2830" max="2830" width="12.140625" style="32" bestFit="1" customWidth="1"/>
    <col min="2831" max="2831" width="14.5703125" style="32" bestFit="1" customWidth="1"/>
    <col min="2832" max="2835" width="13.140625" style="32" bestFit="1" customWidth="1"/>
    <col min="2836" max="2836" width="15.7109375" style="32" bestFit="1" customWidth="1"/>
    <col min="2837" max="2837" width="4.5703125" style="32" bestFit="1" customWidth="1"/>
    <col min="2838" max="3072" width="9.140625" style="32"/>
    <col min="3073" max="3073" width="4.5703125" style="32" bestFit="1" customWidth="1"/>
    <col min="3074" max="3074" width="14.140625" style="32" bestFit="1" customWidth="1"/>
    <col min="3075" max="3075" width="14.5703125" style="32" bestFit="1" customWidth="1"/>
    <col min="3076" max="3076" width="13.140625" style="32" bestFit="1" customWidth="1"/>
    <col min="3077" max="3077" width="14.5703125" style="32" bestFit="1" customWidth="1"/>
    <col min="3078" max="3078" width="11" style="32" bestFit="1" customWidth="1"/>
    <col min="3079" max="3079" width="13.140625" style="32" bestFit="1" customWidth="1"/>
    <col min="3080" max="3082" width="12.140625" style="32" bestFit="1" customWidth="1"/>
    <col min="3083" max="3083" width="15.7109375" style="32" bestFit="1" customWidth="1"/>
    <col min="3084" max="3084" width="16" style="32" customWidth="1"/>
    <col min="3085" max="3085" width="13.140625" style="32" bestFit="1" customWidth="1"/>
    <col min="3086" max="3086" width="12.140625" style="32" bestFit="1" customWidth="1"/>
    <col min="3087" max="3087" width="14.5703125" style="32" bestFit="1" customWidth="1"/>
    <col min="3088" max="3091" width="13.140625" style="32" bestFit="1" customWidth="1"/>
    <col min="3092" max="3092" width="15.7109375" style="32" bestFit="1" customWidth="1"/>
    <col min="3093" max="3093" width="4.5703125" style="32" bestFit="1" customWidth="1"/>
    <col min="3094" max="3328" width="9.140625" style="32"/>
    <col min="3329" max="3329" width="4.5703125" style="32" bestFit="1" customWidth="1"/>
    <col min="3330" max="3330" width="14.140625" style="32" bestFit="1" customWidth="1"/>
    <col min="3331" max="3331" width="14.5703125" style="32" bestFit="1" customWidth="1"/>
    <col min="3332" max="3332" width="13.140625" style="32" bestFit="1" customWidth="1"/>
    <col min="3333" max="3333" width="14.5703125" style="32" bestFit="1" customWidth="1"/>
    <col min="3334" max="3334" width="11" style="32" bestFit="1" customWidth="1"/>
    <col min="3335" max="3335" width="13.140625" style="32" bestFit="1" customWidth="1"/>
    <col min="3336" max="3338" width="12.140625" style="32" bestFit="1" customWidth="1"/>
    <col min="3339" max="3339" width="15.7109375" style="32" bestFit="1" customWidth="1"/>
    <col min="3340" max="3340" width="16" style="32" customWidth="1"/>
    <col min="3341" max="3341" width="13.140625" style="32" bestFit="1" customWidth="1"/>
    <col min="3342" max="3342" width="12.140625" style="32" bestFit="1" customWidth="1"/>
    <col min="3343" max="3343" width="14.5703125" style="32" bestFit="1" customWidth="1"/>
    <col min="3344" max="3347" width="13.140625" style="32" bestFit="1" customWidth="1"/>
    <col min="3348" max="3348" width="15.7109375" style="32" bestFit="1" customWidth="1"/>
    <col min="3349" max="3349" width="4.5703125" style="32" bestFit="1" customWidth="1"/>
    <col min="3350" max="3584" width="9.140625" style="32"/>
    <col min="3585" max="3585" width="4.5703125" style="32" bestFit="1" customWidth="1"/>
    <col min="3586" max="3586" width="14.140625" style="32" bestFit="1" customWidth="1"/>
    <col min="3587" max="3587" width="14.5703125" style="32" bestFit="1" customWidth="1"/>
    <col min="3588" max="3588" width="13.140625" style="32" bestFit="1" customWidth="1"/>
    <col min="3589" max="3589" width="14.5703125" style="32" bestFit="1" customWidth="1"/>
    <col min="3590" max="3590" width="11" style="32" bestFit="1" customWidth="1"/>
    <col min="3591" max="3591" width="13.140625" style="32" bestFit="1" customWidth="1"/>
    <col min="3592" max="3594" width="12.140625" style="32" bestFit="1" customWidth="1"/>
    <col min="3595" max="3595" width="15.7109375" style="32" bestFit="1" customWidth="1"/>
    <col min="3596" max="3596" width="16" style="32" customWidth="1"/>
    <col min="3597" max="3597" width="13.140625" style="32" bestFit="1" customWidth="1"/>
    <col min="3598" max="3598" width="12.140625" style="32" bestFit="1" customWidth="1"/>
    <col min="3599" max="3599" width="14.5703125" style="32" bestFit="1" customWidth="1"/>
    <col min="3600" max="3603" width="13.140625" style="32" bestFit="1" customWidth="1"/>
    <col min="3604" max="3604" width="15.7109375" style="32" bestFit="1" customWidth="1"/>
    <col min="3605" max="3605" width="4.5703125" style="32" bestFit="1" customWidth="1"/>
    <col min="3606" max="3840" width="9.140625" style="32"/>
    <col min="3841" max="3841" width="4.5703125" style="32" bestFit="1" customWidth="1"/>
    <col min="3842" max="3842" width="14.140625" style="32" bestFit="1" customWidth="1"/>
    <col min="3843" max="3843" width="14.5703125" style="32" bestFit="1" customWidth="1"/>
    <col min="3844" max="3844" width="13.140625" style="32" bestFit="1" customWidth="1"/>
    <col min="3845" max="3845" width="14.5703125" style="32" bestFit="1" customWidth="1"/>
    <col min="3846" max="3846" width="11" style="32" bestFit="1" customWidth="1"/>
    <col min="3847" max="3847" width="13.140625" style="32" bestFit="1" customWidth="1"/>
    <col min="3848" max="3850" width="12.140625" style="32" bestFit="1" customWidth="1"/>
    <col min="3851" max="3851" width="15.7109375" style="32" bestFit="1" customWidth="1"/>
    <col min="3852" max="3852" width="16" style="32" customWidth="1"/>
    <col min="3853" max="3853" width="13.140625" style="32" bestFit="1" customWidth="1"/>
    <col min="3854" max="3854" width="12.140625" style="32" bestFit="1" customWidth="1"/>
    <col min="3855" max="3855" width="14.5703125" style="32" bestFit="1" customWidth="1"/>
    <col min="3856" max="3859" width="13.140625" style="32" bestFit="1" customWidth="1"/>
    <col min="3860" max="3860" width="15.7109375" style="32" bestFit="1" customWidth="1"/>
    <col min="3861" max="3861" width="4.5703125" style="32" bestFit="1" customWidth="1"/>
    <col min="3862" max="4096" width="9.140625" style="32"/>
    <col min="4097" max="4097" width="4.5703125" style="32" bestFit="1" customWidth="1"/>
    <col min="4098" max="4098" width="14.140625" style="32" bestFit="1" customWidth="1"/>
    <col min="4099" max="4099" width="14.5703125" style="32" bestFit="1" customWidth="1"/>
    <col min="4100" max="4100" width="13.140625" style="32" bestFit="1" customWidth="1"/>
    <col min="4101" max="4101" width="14.5703125" style="32" bestFit="1" customWidth="1"/>
    <col min="4102" max="4102" width="11" style="32" bestFit="1" customWidth="1"/>
    <col min="4103" max="4103" width="13.140625" style="32" bestFit="1" customWidth="1"/>
    <col min="4104" max="4106" width="12.140625" style="32" bestFit="1" customWidth="1"/>
    <col min="4107" max="4107" width="15.7109375" style="32" bestFit="1" customWidth="1"/>
    <col min="4108" max="4108" width="16" style="32" customWidth="1"/>
    <col min="4109" max="4109" width="13.140625" style="32" bestFit="1" customWidth="1"/>
    <col min="4110" max="4110" width="12.140625" style="32" bestFit="1" customWidth="1"/>
    <col min="4111" max="4111" width="14.5703125" style="32" bestFit="1" customWidth="1"/>
    <col min="4112" max="4115" width="13.140625" style="32" bestFit="1" customWidth="1"/>
    <col min="4116" max="4116" width="15.7109375" style="32" bestFit="1" customWidth="1"/>
    <col min="4117" max="4117" width="4.5703125" style="32" bestFit="1" customWidth="1"/>
    <col min="4118" max="4352" width="9.140625" style="32"/>
    <col min="4353" max="4353" width="4.5703125" style="32" bestFit="1" customWidth="1"/>
    <col min="4354" max="4354" width="14.140625" style="32" bestFit="1" customWidth="1"/>
    <col min="4355" max="4355" width="14.5703125" style="32" bestFit="1" customWidth="1"/>
    <col min="4356" max="4356" width="13.140625" style="32" bestFit="1" customWidth="1"/>
    <col min="4357" max="4357" width="14.5703125" style="32" bestFit="1" customWidth="1"/>
    <col min="4358" max="4358" width="11" style="32" bestFit="1" customWidth="1"/>
    <col min="4359" max="4359" width="13.140625" style="32" bestFit="1" customWidth="1"/>
    <col min="4360" max="4362" width="12.140625" style="32" bestFit="1" customWidth="1"/>
    <col min="4363" max="4363" width="15.7109375" style="32" bestFit="1" customWidth="1"/>
    <col min="4364" max="4364" width="16" style="32" customWidth="1"/>
    <col min="4365" max="4365" width="13.140625" style="32" bestFit="1" customWidth="1"/>
    <col min="4366" max="4366" width="12.140625" style="32" bestFit="1" customWidth="1"/>
    <col min="4367" max="4367" width="14.5703125" style="32" bestFit="1" customWidth="1"/>
    <col min="4368" max="4371" width="13.140625" style="32" bestFit="1" customWidth="1"/>
    <col min="4372" max="4372" width="15.7109375" style="32" bestFit="1" customWidth="1"/>
    <col min="4373" max="4373" width="4.5703125" style="32" bestFit="1" customWidth="1"/>
    <col min="4374" max="4608" width="9.140625" style="32"/>
    <col min="4609" max="4609" width="4.5703125" style="32" bestFit="1" customWidth="1"/>
    <col min="4610" max="4610" width="14.140625" style="32" bestFit="1" customWidth="1"/>
    <col min="4611" max="4611" width="14.5703125" style="32" bestFit="1" customWidth="1"/>
    <col min="4612" max="4612" width="13.140625" style="32" bestFit="1" customWidth="1"/>
    <col min="4613" max="4613" width="14.5703125" style="32" bestFit="1" customWidth="1"/>
    <col min="4614" max="4614" width="11" style="32" bestFit="1" customWidth="1"/>
    <col min="4615" max="4615" width="13.140625" style="32" bestFit="1" customWidth="1"/>
    <col min="4616" max="4618" width="12.140625" style="32" bestFit="1" customWidth="1"/>
    <col min="4619" max="4619" width="15.7109375" style="32" bestFit="1" customWidth="1"/>
    <col min="4620" max="4620" width="16" style="32" customWidth="1"/>
    <col min="4621" max="4621" width="13.140625" style="32" bestFit="1" customWidth="1"/>
    <col min="4622" max="4622" width="12.140625" style="32" bestFit="1" customWidth="1"/>
    <col min="4623" max="4623" width="14.5703125" style="32" bestFit="1" customWidth="1"/>
    <col min="4624" max="4627" width="13.140625" style="32" bestFit="1" customWidth="1"/>
    <col min="4628" max="4628" width="15.7109375" style="32" bestFit="1" customWidth="1"/>
    <col min="4629" max="4629" width="4.5703125" style="32" bestFit="1" customWidth="1"/>
    <col min="4630" max="4864" width="9.140625" style="32"/>
    <col min="4865" max="4865" width="4.5703125" style="32" bestFit="1" customWidth="1"/>
    <col min="4866" max="4866" width="14.140625" style="32" bestFit="1" customWidth="1"/>
    <col min="4867" max="4867" width="14.5703125" style="32" bestFit="1" customWidth="1"/>
    <col min="4868" max="4868" width="13.140625" style="32" bestFit="1" customWidth="1"/>
    <col min="4869" max="4869" width="14.5703125" style="32" bestFit="1" customWidth="1"/>
    <col min="4870" max="4870" width="11" style="32" bestFit="1" customWidth="1"/>
    <col min="4871" max="4871" width="13.140625" style="32" bestFit="1" customWidth="1"/>
    <col min="4872" max="4874" width="12.140625" style="32" bestFit="1" customWidth="1"/>
    <col min="4875" max="4875" width="15.7109375" style="32" bestFit="1" customWidth="1"/>
    <col min="4876" max="4876" width="16" style="32" customWidth="1"/>
    <col min="4877" max="4877" width="13.140625" style="32" bestFit="1" customWidth="1"/>
    <col min="4878" max="4878" width="12.140625" style="32" bestFit="1" customWidth="1"/>
    <col min="4879" max="4879" width="14.5703125" style="32" bestFit="1" customWidth="1"/>
    <col min="4880" max="4883" width="13.140625" style="32" bestFit="1" customWidth="1"/>
    <col min="4884" max="4884" width="15.7109375" style="32" bestFit="1" customWidth="1"/>
    <col min="4885" max="4885" width="4.5703125" style="32" bestFit="1" customWidth="1"/>
    <col min="4886" max="5120" width="9.140625" style="32"/>
    <col min="5121" max="5121" width="4.5703125" style="32" bestFit="1" customWidth="1"/>
    <col min="5122" max="5122" width="14.140625" style="32" bestFit="1" customWidth="1"/>
    <col min="5123" max="5123" width="14.5703125" style="32" bestFit="1" customWidth="1"/>
    <col min="5124" max="5124" width="13.140625" style="32" bestFit="1" customWidth="1"/>
    <col min="5125" max="5125" width="14.5703125" style="32" bestFit="1" customWidth="1"/>
    <col min="5126" max="5126" width="11" style="32" bestFit="1" customWidth="1"/>
    <col min="5127" max="5127" width="13.140625" style="32" bestFit="1" customWidth="1"/>
    <col min="5128" max="5130" width="12.140625" style="32" bestFit="1" customWidth="1"/>
    <col min="5131" max="5131" width="15.7109375" style="32" bestFit="1" customWidth="1"/>
    <col min="5132" max="5132" width="16" style="32" customWidth="1"/>
    <col min="5133" max="5133" width="13.140625" style="32" bestFit="1" customWidth="1"/>
    <col min="5134" max="5134" width="12.140625" style="32" bestFit="1" customWidth="1"/>
    <col min="5135" max="5135" width="14.5703125" style="32" bestFit="1" customWidth="1"/>
    <col min="5136" max="5139" width="13.140625" style="32" bestFit="1" customWidth="1"/>
    <col min="5140" max="5140" width="15.7109375" style="32" bestFit="1" customWidth="1"/>
    <col min="5141" max="5141" width="4.5703125" style="32" bestFit="1" customWidth="1"/>
    <col min="5142" max="5376" width="9.140625" style="32"/>
    <col min="5377" max="5377" width="4.5703125" style="32" bestFit="1" customWidth="1"/>
    <col min="5378" max="5378" width="14.140625" style="32" bestFit="1" customWidth="1"/>
    <col min="5379" max="5379" width="14.5703125" style="32" bestFit="1" customWidth="1"/>
    <col min="5380" max="5380" width="13.140625" style="32" bestFit="1" customWidth="1"/>
    <col min="5381" max="5381" width="14.5703125" style="32" bestFit="1" customWidth="1"/>
    <col min="5382" max="5382" width="11" style="32" bestFit="1" customWidth="1"/>
    <col min="5383" max="5383" width="13.140625" style="32" bestFit="1" customWidth="1"/>
    <col min="5384" max="5386" width="12.140625" style="32" bestFit="1" customWidth="1"/>
    <col min="5387" max="5387" width="15.7109375" style="32" bestFit="1" customWidth="1"/>
    <col min="5388" max="5388" width="16" style="32" customWidth="1"/>
    <col min="5389" max="5389" width="13.140625" style="32" bestFit="1" customWidth="1"/>
    <col min="5390" max="5390" width="12.140625" style="32" bestFit="1" customWidth="1"/>
    <col min="5391" max="5391" width="14.5703125" style="32" bestFit="1" customWidth="1"/>
    <col min="5392" max="5395" width="13.140625" style="32" bestFit="1" customWidth="1"/>
    <col min="5396" max="5396" width="15.7109375" style="32" bestFit="1" customWidth="1"/>
    <col min="5397" max="5397" width="4.5703125" style="32" bestFit="1" customWidth="1"/>
    <col min="5398" max="5632" width="9.140625" style="32"/>
    <col min="5633" max="5633" width="4.5703125" style="32" bestFit="1" customWidth="1"/>
    <col min="5634" max="5634" width="14.140625" style="32" bestFit="1" customWidth="1"/>
    <col min="5635" max="5635" width="14.5703125" style="32" bestFit="1" customWidth="1"/>
    <col min="5636" max="5636" width="13.140625" style="32" bestFit="1" customWidth="1"/>
    <col min="5637" max="5637" width="14.5703125" style="32" bestFit="1" customWidth="1"/>
    <col min="5638" max="5638" width="11" style="32" bestFit="1" customWidth="1"/>
    <col min="5639" max="5639" width="13.140625" style="32" bestFit="1" customWidth="1"/>
    <col min="5640" max="5642" width="12.140625" style="32" bestFit="1" customWidth="1"/>
    <col min="5643" max="5643" width="15.7109375" style="32" bestFit="1" customWidth="1"/>
    <col min="5644" max="5644" width="16" style="32" customWidth="1"/>
    <col min="5645" max="5645" width="13.140625" style="32" bestFit="1" customWidth="1"/>
    <col min="5646" max="5646" width="12.140625" style="32" bestFit="1" customWidth="1"/>
    <col min="5647" max="5647" width="14.5703125" style="32" bestFit="1" customWidth="1"/>
    <col min="5648" max="5651" width="13.140625" style="32" bestFit="1" customWidth="1"/>
    <col min="5652" max="5652" width="15.7109375" style="32" bestFit="1" customWidth="1"/>
    <col min="5653" max="5653" width="4.5703125" style="32" bestFit="1" customWidth="1"/>
    <col min="5654" max="5888" width="9.140625" style="32"/>
    <col min="5889" max="5889" width="4.5703125" style="32" bestFit="1" customWidth="1"/>
    <col min="5890" max="5890" width="14.140625" style="32" bestFit="1" customWidth="1"/>
    <col min="5891" max="5891" width="14.5703125" style="32" bestFit="1" customWidth="1"/>
    <col min="5892" max="5892" width="13.140625" style="32" bestFit="1" customWidth="1"/>
    <col min="5893" max="5893" width="14.5703125" style="32" bestFit="1" customWidth="1"/>
    <col min="5894" max="5894" width="11" style="32" bestFit="1" customWidth="1"/>
    <col min="5895" max="5895" width="13.140625" style="32" bestFit="1" customWidth="1"/>
    <col min="5896" max="5898" width="12.140625" style="32" bestFit="1" customWidth="1"/>
    <col min="5899" max="5899" width="15.7109375" style="32" bestFit="1" customWidth="1"/>
    <col min="5900" max="5900" width="16" style="32" customWidth="1"/>
    <col min="5901" max="5901" width="13.140625" style="32" bestFit="1" customWidth="1"/>
    <col min="5902" max="5902" width="12.140625" style="32" bestFit="1" customWidth="1"/>
    <col min="5903" max="5903" width="14.5703125" style="32" bestFit="1" customWidth="1"/>
    <col min="5904" max="5907" width="13.140625" style="32" bestFit="1" customWidth="1"/>
    <col min="5908" max="5908" width="15.7109375" style="32" bestFit="1" customWidth="1"/>
    <col min="5909" max="5909" width="4.5703125" style="32" bestFit="1" customWidth="1"/>
    <col min="5910" max="6144" width="9.140625" style="32"/>
    <col min="6145" max="6145" width="4.5703125" style="32" bestFit="1" customWidth="1"/>
    <col min="6146" max="6146" width="14.140625" style="32" bestFit="1" customWidth="1"/>
    <col min="6147" max="6147" width="14.5703125" style="32" bestFit="1" customWidth="1"/>
    <col min="6148" max="6148" width="13.140625" style="32" bestFit="1" customWidth="1"/>
    <col min="6149" max="6149" width="14.5703125" style="32" bestFit="1" customWidth="1"/>
    <col min="6150" max="6150" width="11" style="32" bestFit="1" customWidth="1"/>
    <col min="6151" max="6151" width="13.140625" style="32" bestFit="1" customWidth="1"/>
    <col min="6152" max="6154" width="12.140625" style="32" bestFit="1" customWidth="1"/>
    <col min="6155" max="6155" width="15.7109375" style="32" bestFit="1" customWidth="1"/>
    <col min="6156" max="6156" width="16" style="32" customWidth="1"/>
    <col min="6157" max="6157" width="13.140625" style="32" bestFit="1" customWidth="1"/>
    <col min="6158" max="6158" width="12.140625" style="32" bestFit="1" customWidth="1"/>
    <col min="6159" max="6159" width="14.5703125" style="32" bestFit="1" customWidth="1"/>
    <col min="6160" max="6163" width="13.140625" style="32" bestFit="1" customWidth="1"/>
    <col min="6164" max="6164" width="15.7109375" style="32" bestFit="1" customWidth="1"/>
    <col min="6165" max="6165" width="4.5703125" style="32" bestFit="1" customWidth="1"/>
    <col min="6166" max="6400" width="9.140625" style="32"/>
    <col min="6401" max="6401" width="4.5703125" style="32" bestFit="1" customWidth="1"/>
    <col min="6402" max="6402" width="14.140625" style="32" bestFit="1" customWidth="1"/>
    <col min="6403" max="6403" width="14.5703125" style="32" bestFit="1" customWidth="1"/>
    <col min="6404" max="6404" width="13.140625" style="32" bestFit="1" customWidth="1"/>
    <col min="6405" max="6405" width="14.5703125" style="32" bestFit="1" customWidth="1"/>
    <col min="6406" max="6406" width="11" style="32" bestFit="1" customWidth="1"/>
    <col min="6407" max="6407" width="13.140625" style="32" bestFit="1" customWidth="1"/>
    <col min="6408" max="6410" width="12.140625" style="32" bestFit="1" customWidth="1"/>
    <col min="6411" max="6411" width="15.7109375" style="32" bestFit="1" customWidth="1"/>
    <col min="6412" max="6412" width="16" style="32" customWidth="1"/>
    <col min="6413" max="6413" width="13.140625" style="32" bestFit="1" customWidth="1"/>
    <col min="6414" max="6414" width="12.140625" style="32" bestFit="1" customWidth="1"/>
    <col min="6415" max="6415" width="14.5703125" style="32" bestFit="1" customWidth="1"/>
    <col min="6416" max="6419" width="13.140625" style="32" bestFit="1" customWidth="1"/>
    <col min="6420" max="6420" width="15.7109375" style="32" bestFit="1" customWidth="1"/>
    <col min="6421" max="6421" width="4.5703125" style="32" bestFit="1" customWidth="1"/>
    <col min="6422" max="6656" width="9.140625" style="32"/>
    <col min="6657" max="6657" width="4.5703125" style="32" bestFit="1" customWidth="1"/>
    <col min="6658" max="6658" width="14.140625" style="32" bestFit="1" customWidth="1"/>
    <col min="6659" max="6659" width="14.5703125" style="32" bestFit="1" customWidth="1"/>
    <col min="6660" max="6660" width="13.140625" style="32" bestFit="1" customWidth="1"/>
    <col min="6661" max="6661" width="14.5703125" style="32" bestFit="1" customWidth="1"/>
    <col min="6662" max="6662" width="11" style="32" bestFit="1" customWidth="1"/>
    <col min="6663" max="6663" width="13.140625" style="32" bestFit="1" customWidth="1"/>
    <col min="6664" max="6666" width="12.140625" style="32" bestFit="1" customWidth="1"/>
    <col min="6667" max="6667" width="15.7109375" style="32" bestFit="1" customWidth="1"/>
    <col min="6668" max="6668" width="16" style="32" customWidth="1"/>
    <col min="6669" max="6669" width="13.140625" style="32" bestFit="1" customWidth="1"/>
    <col min="6670" max="6670" width="12.140625" style="32" bestFit="1" customWidth="1"/>
    <col min="6671" max="6671" width="14.5703125" style="32" bestFit="1" customWidth="1"/>
    <col min="6672" max="6675" width="13.140625" style="32" bestFit="1" customWidth="1"/>
    <col min="6676" max="6676" width="15.7109375" style="32" bestFit="1" customWidth="1"/>
    <col min="6677" max="6677" width="4.5703125" style="32" bestFit="1" customWidth="1"/>
    <col min="6678" max="6912" width="9.140625" style="32"/>
    <col min="6913" max="6913" width="4.5703125" style="32" bestFit="1" customWidth="1"/>
    <col min="6914" max="6914" width="14.140625" style="32" bestFit="1" customWidth="1"/>
    <col min="6915" max="6915" width="14.5703125" style="32" bestFit="1" customWidth="1"/>
    <col min="6916" max="6916" width="13.140625" style="32" bestFit="1" customWidth="1"/>
    <col min="6917" max="6917" width="14.5703125" style="32" bestFit="1" customWidth="1"/>
    <col min="6918" max="6918" width="11" style="32" bestFit="1" customWidth="1"/>
    <col min="6919" max="6919" width="13.140625" style="32" bestFit="1" customWidth="1"/>
    <col min="6920" max="6922" width="12.140625" style="32" bestFit="1" customWidth="1"/>
    <col min="6923" max="6923" width="15.7109375" style="32" bestFit="1" customWidth="1"/>
    <col min="6924" max="6924" width="16" style="32" customWidth="1"/>
    <col min="6925" max="6925" width="13.140625" style="32" bestFit="1" customWidth="1"/>
    <col min="6926" max="6926" width="12.140625" style="32" bestFit="1" customWidth="1"/>
    <col min="6927" max="6927" width="14.5703125" style="32" bestFit="1" customWidth="1"/>
    <col min="6928" max="6931" width="13.140625" style="32" bestFit="1" customWidth="1"/>
    <col min="6932" max="6932" width="15.7109375" style="32" bestFit="1" customWidth="1"/>
    <col min="6933" max="6933" width="4.5703125" style="32" bestFit="1" customWidth="1"/>
    <col min="6934" max="7168" width="9.140625" style="32"/>
    <col min="7169" max="7169" width="4.5703125" style="32" bestFit="1" customWidth="1"/>
    <col min="7170" max="7170" width="14.140625" style="32" bestFit="1" customWidth="1"/>
    <col min="7171" max="7171" width="14.5703125" style="32" bestFit="1" customWidth="1"/>
    <col min="7172" max="7172" width="13.140625" style="32" bestFit="1" customWidth="1"/>
    <col min="7173" max="7173" width="14.5703125" style="32" bestFit="1" customWidth="1"/>
    <col min="7174" max="7174" width="11" style="32" bestFit="1" customWidth="1"/>
    <col min="7175" max="7175" width="13.140625" style="32" bestFit="1" customWidth="1"/>
    <col min="7176" max="7178" width="12.140625" style="32" bestFit="1" customWidth="1"/>
    <col min="7179" max="7179" width="15.7109375" style="32" bestFit="1" customWidth="1"/>
    <col min="7180" max="7180" width="16" style="32" customWidth="1"/>
    <col min="7181" max="7181" width="13.140625" style="32" bestFit="1" customWidth="1"/>
    <col min="7182" max="7182" width="12.140625" style="32" bestFit="1" customWidth="1"/>
    <col min="7183" max="7183" width="14.5703125" style="32" bestFit="1" customWidth="1"/>
    <col min="7184" max="7187" width="13.140625" style="32" bestFit="1" customWidth="1"/>
    <col min="7188" max="7188" width="15.7109375" style="32" bestFit="1" customWidth="1"/>
    <col min="7189" max="7189" width="4.5703125" style="32" bestFit="1" customWidth="1"/>
    <col min="7190" max="7424" width="9.140625" style="32"/>
    <col min="7425" max="7425" width="4.5703125" style="32" bestFit="1" customWidth="1"/>
    <col min="7426" max="7426" width="14.140625" style="32" bestFit="1" customWidth="1"/>
    <col min="7427" max="7427" width="14.5703125" style="32" bestFit="1" customWidth="1"/>
    <col min="7428" max="7428" width="13.140625" style="32" bestFit="1" customWidth="1"/>
    <col min="7429" max="7429" width="14.5703125" style="32" bestFit="1" customWidth="1"/>
    <col min="7430" max="7430" width="11" style="32" bestFit="1" customWidth="1"/>
    <col min="7431" max="7431" width="13.140625" style="32" bestFit="1" customWidth="1"/>
    <col min="7432" max="7434" width="12.140625" style="32" bestFit="1" customWidth="1"/>
    <col min="7435" max="7435" width="15.7109375" style="32" bestFit="1" customWidth="1"/>
    <col min="7436" max="7436" width="16" style="32" customWidth="1"/>
    <col min="7437" max="7437" width="13.140625" style="32" bestFit="1" customWidth="1"/>
    <col min="7438" max="7438" width="12.140625" style="32" bestFit="1" customWidth="1"/>
    <col min="7439" max="7439" width="14.5703125" style="32" bestFit="1" customWidth="1"/>
    <col min="7440" max="7443" width="13.140625" style="32" bestFit="1" customWidth="1"/>
    <col min="7444" max="7444" width="15.7109375" style="32" bestFit="1" customWidth="1"/>
    <col min="7445" max="7445" width="4.5703125" style="32" bestFit="1" customWidth="1"/>
    <col min="7446" max="7680" width="9.140625" style="32"/>
    <col min="7681" max="7681" width="4.5703125" style="32" bestFit="1" customWidth="1"/>
    <col min="7682" max="7682" width="14.140625" style="32" bestFit="1" customWidth="1"/>
    <col min="7683" max="7683" width="14.5703125" style="32" bestFit="1" customWidth="1"/>
    <col min="7684" max="7684" width="13.140625" style="32" bestFit="1" customWidth="1"/>
    <col min="7685" max="7685" width="14.5703125" style="32" bestFit="1" customWidth="1"/>
    <col min="7686" max="7686" width="11" style="32" bestFit="1" customWidth="1"/>
    <col min="7687" max="7687" width="13.140625" style="32" bestFit="1" customWidth="1"/>
    <col min="7688" max="7690" width="12.140625" style="32" bestFit="1" customWidth="1"/>
    <col min="7691" max="7691" width="15.7109375" style="32" bestFit="1" customWidth="1"/>
    <col min="7692" max="7692" width="16" style="32" customWidth="1"/>
    <col min="7693" max="7693" width="13.140625" style="32" bestFit="1" customWidth="1"/>
    <col min="7694" max="7694" width="12.140625" style="32" bestFit="1" customWidth="1"/>
    <col min="7695" max="7695" width="14.5703125" style="32" bestFit="1" customWidth="1"/>
    <col min="7696" max="7699" width="13.140625" style="32" bestFit="1" customWidth="1"/>
    <col min="7700" max="7700" width="15.7109375" style="32" bestFit="1" customWidth="1"/>
    <col min="7701" max="7701" width="4.5703125" style="32" bestFit="1" customWidth="1"/>
    <col min="7702" max="7936" width="9.140625" style="32"/>
    <col min="7937" max="7937" width="4.5703125" style="32" bestFit="1" customWidth="1"/>
    <col min="7938" max="7938" width="14.140625" style="32" bestFit="1" customWidth="1"/>
    <col min="7939" max="7939" width="14.5703125" style="32" bestFit="1" customWidth="1"/>
    <col min="7940" max="7940" width="13.140625" style="32" bestFit="1" customWidth="1"/>
    <col min="7941" max="7941" width="14.5703125" style="32" bestFit="1" customWidth="1"/>
    <col min="7942" max="7942" width="11" style="32" bestFit="1" customWidth="1"/>
    <col min="7943" max="7943" width="13.140625" style="32" bestFit="1" customWidth="1"/>
    <col min="7944" max="7946" width="12.140625" style="32" bestFit="1" customWidth="1"/>
    <col min="7947" max="7947" width="15.7109375" style="32" bestFit="1" customWidth="1"/>
    <col min="7948" max="7948" width="16" style="32" customWidth="1"/>
    <col min="7949" max="7949" width="13.140625" style="32" bestFit="1" customWidth="1"/>
    <col min="7950" max="7950" width="12.140625" style="32" bestFit="1" customWidth="1"/>
    <col min="7951" max="7951" width="14.5703125" style="32" bestFit="1" customWidth="1"/>
    <col min="7952" max="7955" width="13.140625" style="32" bestFit="1" customWidth="1"/>
    <col min="7956" max="7956" width="15.7109375" style="32" bestFit="1" customWidth="1"/>
    <col min="7957" max="7957" width="4.5703125" style="32" bestFit="1" customWidth="1"/>
    <col min="7958" max="8192" width="9.140625" style="32"/>
    <col min="8193" max="8193" width="4.5703125" style="32" bestFit="1" customWidth="1"/>
    <col min="8194" max="8194" width="14.140625" style="32" bestFit="1" customWidth="1"/>
    <col min="8195" max="8195" width="14.5703125" style="32" bestFit="1" customWidth="1"/>
    <col min="8196" max="8196" width="13.140625" style="32" bestFit="1" customWidth="1"/>
    <col min="8197" max="8197" width="14.5703125" style="32" bestFit="1" customWidth="1"/>
    <col min="8198" max="8198" width="11" style="32" bestFit="1" customWidth="1"/>
    <col min="8199" max="8199" width="13.140625" style="32" bestFit="1" customWidth="1"/>
    <col min="8200" max="8202" width="12.140625" style="32" bestFit="1" customWidth="1"/>
    <col min="8203" max="8203" width="15.7109375" style="32" bestFit="1" customWidth="1"/>
    <col min="8204" max="8204" width="16" style="32" customWidth="1"/>
    <col min="8205" max="8205" width="13.140625" style="32" bestFit="1" customWidth="1"/>
    <col min="8206" max="8206" width="12.140625" style="32" bestFit="1" customWidth="1"/>
    <col min="8207" max="8207" width="14.5703125" style="32" bestFit="1" customWidth="1"/>
    <col min="8208" max="8211" width="13.140625" style="32" bestFit="1" customWidth="1"/>
    <col min="8212" max="8212" width="15.7109375" style="32" bestFit="1" customWidth="1"/>
    <col min="8213" max="8213" width="4.5703125" style="32" bestFit="1" customWidth="1"/>
    <col min="8214" max="8448" width="9.140625" style="32"/>
    <col min="8449" max="8449" width="4.5703125" style="32" bestFit="1" customWidth="1"/>
    <col min="8450" max="8450" width="14.140625" style="32" bestFit="1" customWidth="1"/>
    <col min="8451" max="8451" width="14.5703125" style="32" bestFit="1" customWidth="1"/>
    <col min="8452" max="8452" width="13.140625" style="32" bestFit="1" customWidth="1"/>
    <col min="8453" max="8453" width="14.5703125" style="32" bestFit="1" customWidth="1"/>
    <col min="8454" max="8454" width="11" style="32" bestFit="1" customWidth="1"/>
    <col min="8455" max="8455" width="13.140625" style="32" bestFit="1" customWidth="1"/>
    <col min="8456" max="8458" width="12.140625" style="32" bestFit="1" customWidth="1"/>
    <col min="8459" max="8459" width="15.7109375" style="32" bestFit="1" customWidth="1"/>
    <col min="8460" max="8460" width="16" style="32" customWidth="1"/>
    <col min="8461" max="8461" width="13.140625" style="32" bestFit="1" customWidth="1"/>
    <col min="8462" max="8462" width="12.140625" style="32" bestFit="1" customWidth="1"/>
    <col min="8463" max="8463" width="14.5703125" style="32" bestFit="1" customWidth="1"/>
    <col min="8464" max="8467" width="13.140625" style="32" bestFit="1" customWidth="1"/>
    <col min="8468" max="8468" width="15.7109375" style="32" bestFit="1" customWidth="1"/>
    <col min="8469" max="8469" width="4.5703125" style="32" bestFit="1" customWidth="1"/>
    <col min="8470" max="8704" width="9.140625" style="32"/>
    <col min="8705" max="8705" width="4.5703125" style="32" bestFit="1" customWidth="1"/>
    <col min="8706" max="8706" width="14.140625" style="32" bestFit="1" customWidth="1"/>
    <col min="8707" max="8707" width="14.5703125" style="32" bestFit="1" customWidth="1"/>
    <col min="8708" max="8708" width="13.140625" style="32" bestFit="1" customWidth="1"/>
    <col min="8709" max="8709" width="14.5703125" style="32" bestFit="1" customWidth="1"/>
    <col min="8710" max="8710" width="11" style="32" bestFit="1" customWidth="1"/>
    <col min="8711" max="8711" width="13.140625" style="32" bestFit="1" customWidth="1"/>
    <col min="8712" max="8714" width="12.140625" style="32" bestFit="1" customWidth="1"/>
    <col min="8715" max="8715" width="15.7109375" style="32" bestFit="1" customWidth="1"/>
    <col min="8716" max="8716" width="16" style="32" customWidth="1"/>
    <col min="8717" max="8717" width="13.140625" style="32" bestFit="1" customWidth="1"/>
    <col min="8718" max="8718" width="12.140625" style="32" bestFit="1" customWidth="1"/>
    <col min="8719" max="8719" width="14.5703125" style="32" bestFit="1" customWidth="1"/>
    <col min="8720" max="8723" width="13.140625" style="32" bestFit="1" customWidth="1"/>
    <col min="8724" max="8724" width="15.7109375" style="32" bestFit="1" customWidth="1"/>
    <col min="8725" max="8725" width="4.5703125" style="32" bestFit="1" customWidth="1"/>
    <col min="8726" max="8960" width="9.140625" style="32"/>
    <col min="8961" max="8961" width="4.5703125" style="32" bestFit="1" customWidth="1"/>
    <col min="8962" max="8962" width="14.140625" style="32" bestFit="1" customWidth="1"/>
    <col min="8963" max="8963" width="14.5703125" style="32" bestFit="1" customWidth="1"/>
    <col min="8964" max="8964" width="13.140625" style="32" bestFit="1" customWidth="1"/>
    <col min="8965" max="8965" width="14.5703125" style="32" bestFit="1" customWidth="1"/>
    <col min="8966" max="8966" width="11" style="32" bestFit="1" customWidth="1"/>
    <col min="8967" max="8967" width="13.140625" style="32" bestFit="1" customWidth="1"/>
    <col min="8968" max="8970" width="12.140625" style="32" bestFit="1" customWidth="1"/>
    <col min="8971" max="8971" width="15.7109375" style="32" bestFit="1" customWidth="1"/>
    <col min="8972" max="8972" width="16" style="32" customWidth="1"/>
    <col min="8973" max="8973" width="13.140625" style="32" bestFit="1" customWidth="1"/>
    <col min="8974" max="8974" width="12.140625" style="32" bestFit="1" customWidth="1"/>
    <col min="8975" max="8975" width="14.5703125" style="32" bestFit="1" customWidth="1"/>
    <col min="8976" max="8979" width="13.140625" style="32" bestFit="1" customWidth="1"/>
    <col min="8980" max="8980" width="15.7109375" style="32" bestFit="1" customWidth="1"/>
    <col min="8981" max="8981" width="4.5703125" style="32" bestFit="1" customWidth="1"/>
    <col min="8982" max="9216" width="9.140625" style="32"/>
    <col min="9217" max="9217" width="4.5703125" style="32" bestFit="1" customWidth="1"/>
    <col min="9218" max="9218" width="14.140625" style="32" bestFit="1" customWidth="1"/>
    <col min="9219" max="9219" width="14.5703125" style="32" bestFit="1" customWidth="1"/>
    <col min="9220" max="9220" width="13.140625" style="32" bestFit="1" customWidth="1"/>
    <col min="9221" max="9221" width="14.5703125" style="32" bestFit="1" customWidth="1"/>
    <col min="9222" max="9222" width="11" style="32" bestFit="1" customWidth="1"/>
    <col min="9223" max="9223" width="13.140625" style="32" bestFit="1" customWidth="1"/>
    <col min="9224" max="9226" width="12.140625" style="32" bestFit="1" customWidth="1"/>
    <col min="9227" max="9227" width="15.7109375" style="32" bestFit="1" customWidth="1"/>
    <col min="9228" max="9228" width="16" style="32" customWidth="1"/>
    <col min="9229" max="9229" width="13.140625" style="32" bestFit="1" customWidth="1"/>
    <col min="9230" max="9230" width="12.140625" style="32" bestFit="1" customWidth="1"/>
    <col min="9231" max="9231" width="14.5703125" style="32" bestFit="1" customWidth="1"/>
    <col min="9232" max="9235" width="13.140625" style="32" bestFit="1" customWidth="1"/>
    <col min="9236" max="9236" width="15.7109375" style="32" bestFit="1" customWidth="1"/>
    <col min="9237" max="9237" width="4.5703125" style="32" bestFit="1" customWidth="1"/>
    <col min="9238" max="9472" width="9.140625" style="32"/>
    <col min="9473" max="9473" width="4.5703125" style="32" bestFit="1" customWidth="1"/>
    <col min="9474" max="9474" width="14.140625" style="32" bestFit="1" customWidth="1"/>
    <col min="9475" max="9475" width="14.5703125" style="32" bestFit="1" customWidth="1"/>
    <col min="9476" max="9476" width="13.140625" style="32" bestFit="1" customWidth="1"/>
    <col min="9477" max="9477" width="14.5703125" style="32" bestFit="1" customWidth="1"/>
    <col min="9478" max="9478" width="11" style="32" bestFit="1" customWidth="1"/>
    <col min="9479" max="9479" width="13.140625" style="32" bestFit="1" customWidth="1"/>
    <col min="9480" max="9482" width="12.140625" style="32" bestFit="1" customWidth="1"/>
    <col min="9483" max="9483" width="15.7109375" style="32" bestFit="1" customWidth="1"/>
    <col min="9484" max="9484" width="16" style="32" customWidth="1"/>
    <col min="9485" max="9485" width="13.140625" style="32" bestFit="1" customWidth="1"/>
    <col min="9486" max="9486" width="12.140625" style="32" bestFit="1" customWidth="1"/>
    <col min="9487" max="9487" width="14.5703125" style="32" bestFit="1" customWidth="1"/>
    <col min="9488" max="9491" width="13.140625" style="32" bestFit="1" customWidth="1"/>
    <col min="9492" max="9492" width="15.7109375" style="32" bestFit="1" customWidth="1"/>
    <col min="9493" max="9493" width="4.5703125" style="32" bestFit="1" customWidth="1"/>
    <col min="9494" max="9728" width="9.140625" style="32"/>
    <col min="9729" max="9729" width="4.5703125" style="32" bestFit="1" customWidth="1"/>
    <col min="9730" max="9730" width="14.140625" style="32" bestFit="1" customWidth="1"/>
    <col min="9731" max="9731" width="14.5703125" style="32" bestFit="1" customWidth="1"/>
    <col min="9732" max="9732" width="13.140625" style="32" bestFit="1" customWidth="1"/>
    <col min="9733" max="9733" width="14.5703125" style="32" bestFit="1" customWidth="1"/>
    <col min="9734" max="9734" width="11" style="32" bestFit="1" customWidth="1"/>
    <col min="9735" max="9735" width="13.140625" style="32" bestFit="1" customWidth="1"/>
    <col min="9736" max="9738" width="12.140625" style="32" bestFit="1" customWidth="1"/>
    <col min="9739" max="9739" width="15.7109375" style="32" bestFit="1" customWidth="1"/>
    <col min="9740" max="9740" width="16" style="32" customWidth="1"/>
    <col min="9741" max="9741" width="13.140625" style="32" bestFit="1" customWidth="1"/>
    <col min="9742" max="9742" width="12.140625" style="32" bestFit="1" customWidth="1"/>
    <col min="9743" max="9743" width="14.5703125" style="32" bestFit="1" customWidth="1"/>
    <col min="9744" max="9747" width="13.140625" style="32" bestFit="1" customWidth="1"/>
    <col min="9748" max="9748" width="15.7109375" style="32" bestFit="1" customWidth="1"/>
    <col min="9749" max="9749" width="4.5703125" style="32" bestFit="1" customWidth="1"/>
    <col min="9750" max="9984" width="9.140625" style="32"/>
    <col min="9985" max="9985" width="4.5703125" style="32" bestFit="1" customWidth="1"/>
    <col min="9986" max="9986" width="14.140625" style="32" bestFit="1" customWidth="1"/>
    <col min="9987" max="9987" width="14.5703125" style="32" bestFit="1" customWidth="1"/>
    <col min="9988" max="9988" width="13.140625" style="32" bestFit="1" customWidth="1"/>
    <col min="9989" max="9989" width="14.5703125" style="32" bestFit="1" customWidth="1"/>
    <col min="9990" max="9990" width="11" style="32" bestFit="1" customWidth="1"/>
    <col min="9991" max="9991" width="13.140625" style="32" bestFit="1" customWidth="1"/>
    <col min="9992" max="9994" width="12.140625" style="32" bestFit="1" customWidth="1"/>
    <col min="9995" max="9995" width="15.7109375" style="32" bestFit="1" customWidth="1"/>
    <col min="9996" max="9996" width="16" style="32" customWidth="1"/>
    <col min="9997" max="9997" width="13.140625" style="32" bestFit="1" customWidth="1"/>
    <col min="9998" max="9998" width="12.140625" style="32" bestFit="1" customWidth="1"/>
    <col min="9999" max="9999" width="14.5703125" style="32" bestFit="1" customWidth="1"/>
    <col min="10000" max="10003" width="13.140625" style="32" bestFit="1" customWidth="1"/>
    <col min="10004" max="10004" width="15.7109375" style="32" bestFit="1" customWidth="1"/>
    <col min="10005" max="10005" width="4.5703125" style="32" bestFit="1" customWidth="1"/>
    <col min="10006" max="10240" width="9.140625" style="32"/>
    <col min="10241" max="10241" width="4.5703125" style="32" bestFit="1" customWidth="1"/>
    <col min="10242" max="10242" width="14.140625" style="32" bestFit="1" customWidth="1"/>
    <col min="10243" max="10243" width="14.5703125" style="32" bestFit="1" customWidth="1"/>
    <col min="10244" max="10244" width="13.140625" style="32" bestFit="1" customWidth="1"/>
    <col min="10245" max="10245" width="14.5703125" style="32" bestFit="1" customWidth="1"/>
    <col min="10246" max="10246" width="11" style="32" bestFit="1" customWidth="1"/>
    <col min="10247" max="10247" width="13.140625" style="32" bestFit="1" customWidth="1"/>
    <col min="10248" max="10250" width="12.140625" style="32" bestFit="1" customWidth="1"/>
    <col min="10251" max="10251" width="15.7109375" style="32" bestFit="1" customWidth="1"/>
    <col min="10252" max="10252" width="16" style="32" customWidth="1"/>
    <col min="10253" max="10253" width="13.140625" style="32" bestFit="1" customWidth="1"/>
    <col min="10254" max="10254" width="12.140625" style="32" bestFit="1" customWidth="1"/>
    <col min="10255" max="10255" width="14.5703125" style="32" bestFit="1" customWidth="1"/>
    <col min="10256" max="10259" width="13.140625" style="32" bestFit="1" customWidth="1"/>
    <col min="10260" max="10260" width="15.7109375" style="32" bestFit="1" customWidth="1"/>
    <col min="10261" max="10261" width="4.5703125" style="32" bestFit="1" customWidth="1"/>
    <col min="10262" max="10496" width="9.140625" style="32"/>
    <col min="10497" max="10497" width="4.5703125" style="32" bestFit="1" customWidth="1"/>
    <col min="10498" max="10498" width="14.140625" style="32" bestFit="1" customWidth="1"/>
    <col min="10499" max="10499" width="14.5703125" style="32" bestFit="1" customWidth="1"/>
    <col min="10500" max="10500" width="13.140625" style="32" bestFit="1" customWidth="1"/>
    <col min="10501" max="10501" width="14.5703125" style="32" bestFit="1" customWidth="1"/>
    <col min="10502" max="10502" width="11" style="32" bestFit="1" customWidth="1"/>
    <col min="10503" max="10503" width="13.140625" style="32" bestFit="1" customWidth="1"/>
    <col min="10504" max="10506" width="12.140625" style="32" bestFit="1" customWidth="1"/>
    <col min="10507" max="10507" width="15.7109375" style="32" bestFit="1" customWidth="1"/>
    <col min="10508" max="10508" width="16" style="32" customWidth="1"/>
    <col min="10509" max="10509" width="13.140625" style="32" bestFit="1" customWidth="1"/>
    <col min="10510" max="10510" width="12.140625" style="32" bestFit="1" customWidth="1"/>
    <col min="10511" max="10511" width="14.5703125" style="32" bestFit="1" customWidth="1"/>
    <col min="10512" max="10515" width="13.140625" style="32" bestFit="1" customWidth="1"/>
    <col min="10516" max="10516" width="15.7109375" style="32" bestFit="1" customWidth="1"/>
    <col min="10517" max="10517" width="4.5703125" style="32" bestFit="1" customWidth="1"/>
    <col min="10518" max="10752" width="9.140625" style="32"/>
    <col min="10753" max="10753" width="4.5703125" style="32" bestFit="1" customWidth="1"/>
    <col min="10754" max="10754" width="14.140625" style="32" bestFit="1" customWidth="1"/>
    <col min="10755" max="10755" width="14.5703125" style="32" bestFit="1" customWidth="1"/>
    <col min="10756" max="10756" width="13.140625" style="32" bestFit="1" customWidth="1"/>
    <col min="10757" max="10757" width="14.5703125" style="32" bestFit="1" customWidth="1"/>
    <col min="10758" max="10758" width="11" style="32" bestFit="1" customWidth="1"/>
    <col min="10759" max="10759" width="13.140625" style="32" bestFit="1" customWidth="1"/>
    <col min="10760" max="10762" width="12.140625" style="32" bestFit="1" customWidth="1"/>
    <col min="10763" max="10763" width="15.7109375" style="32" bestFit="1" customWidth="1"/>
    <col min="10764" max="10764" width="16" style="32" customWidth="1"/>
    <col min="10765" max="10765" width="13.140625" style="32" bestFit="1" customWidth="1"/>
    <col min="10766" max="10766" width="12.140625" style="32" bestFit="1" customWidth="1"/>
    <col min="10767" max="10767" width="14.5703125" style="32" bestFit="1" customWidth="1"/>
    <col min="10768" max="10771" width="13.140625" style="32" bestFit="1" customWidth="1"/>
    <col min="10772" max="10772" width="15.7109375" style="32" bestFit="1" customWidth="1"/>
    <col min="10773" max="10773" width="4.5703125" style="32" bestFit="1" customWidth="1"/>
    <col min="10774" max="11008" width="9.140625" style="32"/>
    <col min="11009" max="11009" width="4.5703125" style="32" bestFit="1" customWidth="1"/>
    <col min="11010" max="11010" width="14.140625" style="32" bestFit="1" customWidth="1"/>
    <col min="11011" max="11011" width="14.5703125" style="32" bestFit="1" customWidth="1"/>
    <col min="11012" max="11012" width="13.140625" style="32" bestFit="1" customWidth="1"/>
    <col min="11013" max="11013" width="14.5703125" style="32" bestFit="1" customWidth="1"/>
    <col min="11014" max="11014" width="11" style="32" bestFit="1" customWidth="1"/>
    <col min="11015" max="11015" width="13.140625" style="32" bestFit="1" customWidth="1"/>
    <col min="11016" max="11018" width="12.140625" style="32" bestFit="1" customWidth="1"/>
    <col min="11019" max="11019" width="15.7109375" style="32" bestFit="1" customWidth="1"/>
    <col min="11020" max="11020" width="16" style="32" customWidth="1"/>
    <col min="11021" max="11021" width="13.140625" style="32" bestFit="1" customWidth="1"/>
    <col min="11022" max="11022" width="12.140625" style="32" bestFit="1" customWidth="1"/>
    <col min="11023" max="11023" width="14.5703125" style="32" bestFit="1" customWidth="1"/>
    <col min="11024" max="11027" width="13.140625" style="32" bestFit="1" customWidth="1"/>
    <col min="11028" max="11028" width="15.7109375" style="32" bestFit="1" customWidth="1"/>
    <col min="11029" max="11029" width="4.5703125" style="32" bestFit="1" customWidth="1"/>
    <col min="11030" max="11264" width="9.140625" style="32"/>
    <col min="11265" max="11265" width="4.5703125" style="32" bestFit="1" customWidth="1"/>
    <col min="11266" max="11266" width="14.140625" style="32" bestFit="1" customWidth="1"/>
    <col min="11267" max="11267" width="14.5703125" style="32" bestFit="1" customWidth="1"/>
    <col min="11268" max="11268" width="13.140625" style="32" bestFit="1" customWidth="1"/>
    <col min="11269" max="11269" width="14.5703125" style="32" bestFit="1" customWidth="1"/>
    <col min="11270" max="11270" width="11" style="32" bestFit="1" customWidth="1"/>
    <col min="11271" max="11271" width="13.140625" style="32" bestFit="1" customWidth="1"/>
    <col min="11272" max="11274" width="12.140625" style="32" bestFit="1" customWidth="1"/>
    <col min="11275" max="11275" width="15.7109375" style="32" bestFit="1" customWidth="1"/>
    <col min="11276" max="11276" width="16" style="32" customWidth="1"/>
    <col min="11277" max="11277" width="13.140625" style="32" bestFit="1" customWidth="1"/>
    <col min="11278" max="11278" width="12.140625" style="32" bestFit="1" customWidth="1"/>
    <col min="11279" max="11279" width="14.5703125" style="32" bestFit="1" customWidth="1"/>
    <col min="11280" max="11283" width="13.140625" style="32" bestFit="1" customWidth="1"/>
    <col min="11284" max="11284" width="15.7109375" style="32" bestFit="1" customWidth="1"/>
    <col min="11285" max="11285" width="4.5703125" style="32" bestFit="1" customWidth="1"/>
    <col min="11286" max="11520" width="9.140625" style="32"/>
    <col min="11521" max="11521" width="4.5703125" style="32" bestFit="1" customWidth="1"/>
    <col min="11522" max="11522" width="14.140625" style="32" bestFit="1" customWidth="1"/>
    <col min="11523" max="11523" width="14.5703125" style="32" bestFit="1" customWidth="1"/>
    <col min="11524" max="11524" width="13.140625" style="32" bestFit="1" customWidth="1"/>
    <col min="11525" max="11525" width="14.5703125" style="32" bestFit="1" customWidth="1"/>
    <col min="11526" max="11526" width="11" style="32" bestFit="1" customWidth="1"/>
    <col min="11527" max="11527" width="13.140625" style="32" bestFit="1" customWidth="1"/>
    <col min="11528" max="11530" width="12.140625" style="32" bestFit="1" customWidth="1"/>
    <col min="11531" max="11531" width="15.7109375" style="32" bestFit="1" customWidth="1"/>
    <col min="11532" max="11532" width="16" style="32" customWidth="1"/>
    <col min="11533" max="11533" width="13.140625" style="32" bestFit="1" customWidth="1"/>
    <col min="11534" max="11534" width="12.140625" style="32" bestFit="1" customWidth="1"/>
    <col min="11535" max="11535" width="14.5703125" style="32" bestFit="1" customWidth="1"/>
    <col min="11536" max="11539" width="13.140625" style="32" bestFit="1" customWidth="1"/>
    <col min="11540" max="11540" width="15.7109375" style="32" bestFit="1" customWidth="1"/>
    <col min="11541" max="11541" width="4.5703125" style="32" bestFit="1" customWidth="1"/>
    <col min="11542" max="11776" width="9.140625" style="32"/>
    <col min="11777" max="11777" width="4.5703125" style="32" bestFit="1" customWidth="1"/>
    <col min="11778" max="11778" width="14.140625" style="32" bestFit="1" customWidth="1"/>
    <col min="11779" max="11779" width="14.5703125" style="32" bestFit="1" customWidth="1"/>
    <col min="11780" max="11780" width="13.140625" style="32" bestFit="1" customWidth="1"/>
    <col min="11781" max="11781" width="14.5703125" style="32" bestFit="1" customWidth="1"/>
    <col min="11782" max="11782" width="11" style="32" bestFit="1" customWidth="1"/>
    <col min="11783" max="11783" width="13.140625" style="32" bestFit="1" customWidth="1"/>
    <col min="11784" max="11786" width="12.140625" style="32" bestFit="1" customWidth="1"/>
    <col min="11787" max="11787" width="15.7109375" style="32" bestFit="1" customWidth="1"/>
    <col min="11788" max="11788" width="16" style="32" customWidth="1"/>
    <col min="11789" max="11789" width="13.140625" style="32" bestFit="1" customWidth="1"/>
    <col min="11790" max="11790" width="12.140625" style="32" bestFit="1" customWidth="1"/>
    <col min="11791" max="11791" width="14.5703125" style="32" bestFit="1" customWidth="1"/>
    <col min="11792" max="11795" width="13.140625" style="32" bestFit="1" customWidth="1"/>
    <col min="11796" max="11796" width="15.7109375" style="32" bestFit="1" customWidth="1"/>
    <col min="11797" max="11797" width="4.5703125" style="32" bestFit="1" customWidth="1"/>
    <col min="11798" max="12032" width="9.140625" style="32"/>
    <col min="12033" max="12033" width="4.5703125" style="32" bestFit="1" customWidth="1"/>
    <col min="12034" max="12034" width="14.140625" style="32" bestFit="1" customWidth="1"/>
    <col min="12035" max="12035" width="14.5703125" style="32" bestFit="1" customWidth="1"/>
    <col min="12036" max="12036" width="13.140625" style="32" bestFit="1" customWidth="1"/>
    <col min="12037" max="12037" width="14.5703125" style="32" bestFit="1" customWidth="1"/>
    <col min="12038" max="12038" width="11" style="32" bestFit="1" customWidth="1"/>
    <col min="12039" max="12039" width="13.140625" style="32" bestFit="1" customWidth="1"/>
    <col min="12040" max="12042" width="12.140625" style="32" bestFit="1" customWidth="1"/>
    <col min="12043" max="12043" width="15.7109375" style="32" bestFit="1" customWidth="1"/>
    <col min="12044" max="12044" width="16" style="32" customWidth="1"/>
    <col min="12045" max="12045" width="13.140625" style="32" bestFit="1" customWidth="1"/>
    <col min="12046" max="12046" width="12.140625" style="32" bestFit="1" customWidth="1"/>
    <col min="12047" max="12047" width="14.5703125" style="32" bestFit="1" customWidth="1"/>
    <col min="12048" max="12051" width="13.140625" style="32" bestFit="1" customWidth="1"/>
    <col min="12052" max="12052" width="15.7109375" style="32" bestFit="1" customWidth="1"/>
    <col min="12053" max="12053" width="4.5703125" style="32" bestFit="1" customWidth="1"/>
    <col min="12054" max="12288" width="9.140625" style="32"/>
    <col min="12289" max="12289" width="4.5703125" style="32" bestFit="1" customWidth="1"/>
    <col min="12290" max="12290" width="14.140625" style="32" bestFit="1" customWidth="1"/>
    <col min="12291" max="12291" width="14.5703125" style="32" bestFit="1" customWidth="1"/>
    <col min="12292" max="12292" width="13.140625" style="32" bestFit="1" customWidth="1"/>
    <col min="12293" max="12293" width="14.5703125" style="32" bestFit="1" customWidth="1"/>
    <col min="12294" max="12294" width="11" style="32" bestFit="1" customWidth="1"/>
    <col min="12295" max="12295" width="13.140625" style="32" bestFit="1" customWidth="1"/>
    <col min="12296" max="12298" width="12.140625" style="32" bestFit="1" customWidth="1"/>
    <col min="12299" max="12299" width="15.7109375" style="32" bestFit="1" customWidth="1"/>
    <col min="12300" max="12300" width="16" style="32" customWidth="1"/>
    <col min="12301" max="12301" width="13.140625" style="32" bestFit="1" customWidth="1"/>
    <col min="12302" max="12302" width="12.140625" style="32" bestFit="1" customWidth="1"/>
    <col min="12303" max="12303" width="14.5703125" style="32" bestFit="1" customWidth="1"/>
    <col min="12304" max="12307" width="13.140625" style="32" bestFit="1" customWidth="1"/>
    <col min="12308" max="12308" width="15.7109375" style="32" bestFit="1" customWidth="1"/>
    <col min="12309" max="12309" width="4.5703125" style="32" bestFit="1" customWidth="1"/>
    <col min="12310" max="12544" width="9.140625" style="32"/>
    <col min="12545" max="12545" width="4.5703125" style="32" bestFit="1" customWidth="1"/>
    <col min="12546" max="12546" width="14.140625" style="32" bestFit="1" customWidth="1"/>
    <col min="12547" max="12547" width="14.5703125" style="32" bestFit="1" customWidth="1"/>
    <col min="12548" max="12548" width="13.140625" style="32" bestFit="1" customWidth="1"/>
    <col min="12549" max="12549" width="14.5703125" style="32" bestFit="1" customWidth="1"/>
    <col min="12550" max="12550" width="11" style="32" bestFit="1" customWidth="1"/>
    <col min="12551" max="12551" width="13.140625" style="32" bestFit="1" customWidth="1"/>
    <col min="12552" max="12554" width="12.140625" style="32" bestFit="1" customWidth="1"/>
    <col min="12555" max="12555" width="15.7109375" style="32" bestFit="1" customWidth="1"/>
    <col min="12556" max="12556" width="16" style="32" customWidth="1"/>
    <col min="12557" max="12557" width="13.140625" style="32" bestFit="1" customWidth="1"/>
    <col min="12558" max="12558" width="12.140625" style="32" bestFit="1" customWidth="1"/>
    <col min="12559" max="12559" width="14.5703125" style="32" bestFit="1" customWidth="1"/>
    <col min="12560" max="12563" width="13.140625" style="32" bestFit="1" customWidth="1"/>
    <col min="12564" max="12564" width="15.7109375" style="32" bestFit="1" customWidth="1"/>
    <col min="12565" max="12565" width="4.5703125" style="32" bestFit="1" customWidth="1"/>
    <col min="12566" max="12800" width="9.140625" style="32"/>
    <col min="12801" max="12801" width="4.5703125" style="32" bestFit="1" customWidth="1"/>
    <col min="12802" max="12802" width="14.140625" style="32" bestFit="1" customWidth="1"/>
    <col min="12803" max="12803" width="14.5703125" style="32" bestFit="1" customWidth="1"/>
    <col min="12804" max="12804" width="13.140625" style="32" bestFit="1" customWidth="1"/>
    <col min="12805" max="12805" width="14.5703125" style="32" bestFit="1" customWidth="1"/>
    <col min="12806" max="12806" width="11" style="32" bestFit="1" customWidth="1"/>
    <col min="12807" max="12807" width="13.140625" style="32" bestFit="1" customWidth="1"/>
    <col min="12808" max="12810" width="12.140625" style="32" bestFit="1" customWidth="1"/>
    <col min="12811" max="12811" width="15.7109375" style="32" bestFit="1" customWidth="1"/>
    <col min="12812" max="12812" width="16" style="32" customWidth="1"/>
    <col min="12813" max="12813" width="13.140625" style="32" bestFit="1" customWidth="1"/>
    <col min="12814" max="12814" width="12.140625" style="32" bestFit="1" customWidth="1"/>
    <col min="12815" max="12815" width="14.5703125" style="32" bestFit="1" customWidth="1"/>
    <col min="12816" max="12819" width="13.140625" style="32" bestFit="1" customWidth="1"/>
    <col min="12820" max="12820" width="15.7109375" style="32" bestFit="1" customWidth="1"/>
    <col min="12821" max="12821" width="4.5703125" style="32" bestFit="1" customWidth="1"/>
    <col min="12822" max="13056" width="9.140625" style="32"/>
    <col min="13057" max="13057" width="4.5703125" style="32" bestFit="1" customWidth="1"/>
    <col min="13058" max="13058" width="14.140625" style="32" bestFit="1" customWidth="1"/>
    <col min="13059" max="13059" width="14.5703125" style="32" bestFit="1" customWidth="1"/>
    <col min="13060" max="13060" width="13.140625" style="32" bestFit="1" customWidth="1"/>
    <col min="13061" max="13061" width="14.5703125" style="32" bestFit="1" customWidth="1"/>
    <col min="13062" max="13062" width="11" style="32" bestFit="1" customWidth="1"/>
    <col min="13063" max="13063" width="13.140625" style="32" bestFit="1" customWidth="1"/>
    <col min="13064" max="13066" width="12.140625" style="32" bestFit="1" customWidth="1"/>
    <col min="13067" max="13067" width="15.7109375" style="32" bestFit="1" customWidth="1"/>
    <col min="13068" max="13068" width="16" style="32" customWidth="1"/>
    <col min="13069" max="13069" width="13.140625" style="32" bestFit="1" customWidth="1"/>
    <col min="13070" max="13070" width="12.140625" style="32" bestFit="1" customWidth="1"/>
    <col min="13071" max="13071" width="14.5703125" style="32" bestFit="1" customWidth="1"/>
    <col min="13072" max="13075" width="13.140625" style="32" bestFit="1" customWidth="1"/>
    <col min="13076" max="13076" width="15.7109375" style="32" bestFit="1" customWidth="1"/>
    <col min="13077" max="13077" width="4.5703125" style="32" bestFit="1" customWidth="1"/>
    <col min="13078" max="13312" width="9.140625" style="32"/>
    <col min="13313" max="13313" width="4.5703125" style="32" bestFit="1" customWidth="1"/>
    <col min="13314" max="13314" width="14.140625" style="32" bestFit="1" customWidth="1"/>
    <col min="13315" max="13315" width="14.5703125" style="32" bestFit="1" customWidth="1"/>
    <col min="13316" max="13316" width="13.140625" style="32" bestFit="1" customWidth="1"/>
    <col min="13317" max="13317" width="14.5703125" style="32" bestFit="1" customWidth="1"/>
    <col min="13318" max="13318" width="11" style="32" bestFit="1" customWidth="1"/>
    <col min="13319" max="13319" width="13.140625" style="32" bestFit="1" customWidth="1"/>
    <col min="13320" max="13322" width="12.140625" style="32" bestFit="1" customWidth="1"/>
    <col min="13323" max="13323" width="15.7109375" style="32" bestFit="1" customWidth="1"/>
    <col min="13324" max="13324" width="16" style="32" customWidth="1"/>
    <col min="13325" max="13325" width="13.140625" style="32" bestFit="1" customWidth="1"/>
    <col min="13326" max="13326" width="12.140625" style="32" bestFit="1" customWidth="1"/>
    <col min="13327" max="13327" width="14.5703125" style="32" bestFit="1" customWidth="1"/>
    <col min="13328" max="13331" width="13.140625" style="32" bestFit="1" customWidth="1"/>
    <col min="13332" max="13332" width="15.7109375" style="32" bestFit="1" customWidth="1"/>
    <col min="13333" max="13333" width="4.5703125" style="32" bestFit="1" customWidth="1"/>
    <col min="13334" max="13568" width="9.140625" style="32"/>
    <col min="13569" max="13569" width="4.5703125" style="32" bestFit="1" customWidth="1"/>
    <col min="13570" max="13570" width="14.140625" style="32" bestFit="1" customWidth="1"/>
    <col min="13571" max="13571" width="14.5703125" style="32" bestFit="1" customWidth="1"/>
    <col min="13572" max="13572" width="13.140625" style="32" bestFit="1" customWidth="1"/>
    <col min="13573" max="13573" width="14.5703125" style="32" bestFit="1" customWidth="1"/>
    <col min="13574" max="13574" width="11" style="32" bestFit="1" customWidth="1"/>
    <col min="13575" max="13575" width="13.140625" style="32" bestFit="1" customWidth="1"/>
    <col min="13576" max="13578" width="12.140625" style="32" bestFit="1" customWidth="1"/>
    <col min="13579" max="13579" width="15.7109375" style="32" bestFit="1" customWidth="1"/>
    <col min="13580" max="13580" width="16" style="32" customWidth="1"/>
    <col min="13581" max="13581" width="13.140625" style="32" bestFit="1" customWidth="1"/>
    <col min="13582" max="13582" width="12.140625" style="32" bestFit="1" customWidth="1"/>
    <col min="13583" max="13583" width="14.5703125" style="32" bestFit="1" customWidth="1"/>
    <col min="13584" max="13587" width="13.140625" style="32" bestFit="1" customWidth="1"/>
    <col min="13588" max="13588" width="15.7109375" style="32" bestFit="1" customWidth="1"/>
    <col min="13589" max="13589" width="4.5703125" style="32" bestFit="1" customWidth="1"/>
    <col min="13590" max="13824" width="9.140625" style="32"/>
    <col min="13825" max="13825" width="4.5703125" style="32" bestFit="1" customWidth="1"/>
    <col min="13826" max="13826" width="14.140625" style="32" bestFit="1" customWidth="1"/>
    <col min="13827" max="13827" width="14.5703125" style="32" bestFit="1" customWidth="1"/>
    <col min="13828" max="13828" width="13.140625" style="32" bestFit="1" customWidth="1"/>
    <col min="13829" max="13829" width="14.5703125" style="32" bestFit="1" customWidth="1"/>
    <col min="13830" max="13830" width="11" style="32" bestFit="1" customWidth="1"/>
    <col min="13831" max="13831" width="13.140625" style="32" bestFit="1" customWidth="1"/>
    <col min="13832" max="13834" width="12.140625" style="32" bestFit="1" customWidth="1"/>
    <col min="13835" max="13835" width="15.7109375" style="32" bestFit="1" customWidth="1"/>
    <col min="13836" max="13836" width="16" style="32" customWidth="1"/>
    <col min="13837" max="13837" width="13.140625" style="32" bestFit="1" customWidth="1"/>
    <col min="13838" max="13838" width="12.140625" style="32" bestFit="1" customWidth="1"/>
    <col min="13839" max="13839" width="14.5703125" style="32" bestFit="1" customWidth="1"/>
    <col min="13840" max="13843" width="13.140625" style="32" bestFit="1" customWidth="1"/>
    <col min="13844" max="13844" width="15.7109375" style="32" bestFit="1" customWidth="1"/>
    <col min="13845" max="13845" width="4.5703125" style="32" bestFit="1" customWidth="1"/>
    <col min="13846" max="14080" width="9.140625" style="32"/>
    <col min="14081" max="14081" width="4.5703125" style="32" bestFit="1" customWidth="1"/>
    <col min="14082" max="14082" width="14.140625" style="32" bestFit="1" customWidth="1"/>
    <col min="14083" max="14083" width="14.5703125" style="32" bestFit="1" customWidth="1"/>
    <col min="14084" max="14084" width="13.140625" style="32" bestFit="1" customWidth="1"/>
    <col min="14085" max="14085" width="14.5703125" style="32" bestFit="1" customWidth="1"/>
    <col min="14086" max="14086" width="11" style="32" bestFit="1" customWidth="1"/>
    <col min="14087" max="14087" width="13.140625" style="32" bestFit="1" customWidth="1"/>
    <col min="14088" max="14090" width="12.140625" style="32" bestFit="1" customWidth="1"/>
    <col min="14091" max="14091" width="15.7109375" style="32" bestFit="1" customWidth="1"/>
    <col min="14092" max="14092" width="16" style="32" customWidth="1"/>
    <col min="14093" max="14093" width="13.140625" style="32" bestFit="1" customWidth="1"/>
    <col min="14094" max="14094" width="12.140625" style="32" bestFit="1" customWidth="1"/>
    <col min="14095" max="14095" width="14.5703125" style="32" bestFit="1" customWidth="1"/>
    <col min="14096" max="14099" width="13.140625" style="32" bestFit="1" customWidth="1"/>
    <col min="14100" max="14100" width="15.7109375" style="32" bestFit="1" customWidth="1"/>
    <col min="14101" max="14101" width="4.5703125" style="32" bestFit="1" customWidth="1"/>
    <col min="14102" max="14336" width="9.140625" style="32"/>
    <col min="14337" max="14337" width="4.5703125" style="32" bestFit="1" customWidth="1"/>
    <col min="14338" max="14338" width="14.140625" style="32" bestFit="1" customWidth="1"/>
    <col min="14339" max="14339" width="14.5703125" style="32" bestFit="1" customWidth="1"/>
    <col min="14340" max="14340" width="13.140625" style="32" bestFit="1" customWidth="1"/>
    <col min="14341" max="14341" width="14.5703125" style="32" bestFit="1" customWidth="1"/>
    <col min="14342" max="14342" width="11" style="32" bestFit="1" customWidth="1"/>
    <col min="14343" max="14343" width="13.140625" style="32" bestFit="1" customWidth="1"/>
    <col min="14344" max="14346" width="12.140625" style="32" bestFit="1" customWidth="1"/>
    <col min="14347" max="14347" width="15.7109375" style="32" bestFit="1" customWidth="1"/>
    <col min="14348" max="14348" width="16" style="32" customWidth="1"/>
    <col min="14349" max="14349" width="13.140625" style="32" bestFit="1" customWidth="1"/>
    <col min="14350" max="14350" width="12.140625" style="32" bestFit="1" customWidth="1"/>
    <col min="14351" max="14351" width="14.5703125" style="32" bestFit="1" customWidth="1"/>
    <col min="14352" max="14355" width="13.140625" style="32" bestFit="1" customWidth="1"/>
    <col min="14356" max="14356" width="15.7109375" style="32" bestFit="1" customWidth="1"/>
    <col min="14357" max="14357" width="4.5703125" style="32" bestFit="1" customWidth="1"/>
    <col min="14358" max="14592" width="9.140625" style="32"/>
    <col min="14593" max="14593" width="4.5703125" style="32" bestFit="1" customWidth="1"/>
    <col min="14594" max="14594" width="14.140625" style="32" bestFit="1" customWidth="1"/>
    <col min="14595" max="14595" width="14.5703125" style="32" bestFit="1" customWidth="1"/>
    <col min="14596" max="14596" width="13.140625" style="32" bestFit="1" customWidth="1"/>
    <col min="14597" max="14597" width="14.5703125" style="32" bestFit="1" customWidth="1"/>
    <col min="14598" max="14598" width="11" style="32" bestFit="1" customWidth="1"/>
    <col min="14599" max="14599" width="13.140625" style="32" bestFit="1" customWidth="1"/>
    <col min="14600" max="14602" width="12.140625" style="32" bestFit="1" customWidth="1"/>
    <col min="14603" max="14603" width="15.7109375" style="32" bestFit="1" customWidth="1"/>
    <col min="14604" max="14604" width="16" style="32" customWidth="1"/>
    <col min="14605" max="14605" width="13.140625" style="32" bestFit="1" customWidth="1"/>
    <col min="14606" max="14606" width="12.140625" style="32" bestFit="1" customWidth="1"/>
    <col min="14607" max="14607" width="14.5703125" style="32" bestFit="1" customWidth="1"/>
    <col min="14608" max="14611" width="13.140625" style="32" bestFit="1" customWidth="1"/>
    <col min="14612" max="14612" width="15.7109375" style="32" bestFit="1" customWidth="1"/>
    <col min="14613" max="14613" width="4.5703125" style="32" bestFit="1" customWidth="1"/>
    <col min="14614" max="14848" width="9.140625" style="32"/>
    <col min="14849" max="14849" width="4.5703125" style="32" bestFit="1" customWidth="1"/>
    <col min="14850" max="14850" width="14.140625" style="32" bestFit="1" customWidth="1"/>
    <col min="14851" max="14851" width="14.5703125" style="32" bestFit="1" customWidth="1"/>
    <col min="14852" max="14852" width="13.140625" style="32" bestFit="1" customWidth="1"/>
    <col min="14853" max="14853" width="14.5703125" style="32" bestFit="1" customWidth="1"/>
    <col min="14854" max="14854" width="11" style="32" bestFit="1" customWidth="1"/>
    <col min="14855" max="14855" width="13.140625" style="32" bestFit="1" customWidth="1"/>
    <col min="14856" max="14858" width="12.140625" style="32" bestFit="1" customWidth="1"/>
    <col min="14859" max="14859" width="15.7109375" style="32" bestFit="1" customWidth="1"/>
    <col min="14860" max="14860" width="16" style="32" customWidth="1"/>
    <col min="14861" max="14861" width="13.140625" style="32" bestFit="1" customWidth="1"/>
    <col min="14862" max="14862" width="12.140625" style="32" bestFit="1" customWidth="1"/>
    <col min="14863" max="14863" width="14.5703125" style="32" bestFit="1" customWidth="1"/>
    <col min="14864" max="14867" width="13.140625" style="32" bestFit="1" customWidth="1"/>
    <col min="14868" max="14868" width="15.7109375" style="32" bestFit="1" customWidth="1"/>
    <col min="14869" max="14869" width="4.5703125" style="32" bestFit="1" customWidth="1"/>
    <col min="14870" max="15104" width="9.140625" style="32"/>
    <col min="15105" max="15105" width="4.5703125" style="32" bestFit="1" customWidth="1"/>
    <col min="15106" max="15106" width="14.140625" style="32" bestFit="1" customWidth="1"/>
    <col min="15107" max="15107" width="14.5703125" style="32" bestFit="1" customWidth="1"/>
    <col min="15108" max="15108" width="13.140625" style="32" bestFit="1" customWidth="1"/>
    <col min="15109" max="15109" width="14.5703125" style="32" bestFit="1" customWidth="1"/>
    <col min="15110" max="15110" width="11" style="32" bestFit="1" customWidth="1"/>
    <col min="15111" max="15111" width="13.140625" style="32" bestFit="1" customWidth="1"/>
    <col min="15112" max="15114" width="12.140625" style="32" bestFit="1" customWidth="1"/>
    <col min="15115" max="15115" width="15.7109375" style="32" bestFit="1" customWidth="1"/>
    <col min="15116" max="15116" width="16" style="32" customWidth="1"/>
    <col min="15117" max="15117" width="13.140625" style="32" bestFit="1" customWidth="1"/>
    <col min="15118" max="15118" width="12.140625" style="32" bestFit="1" customWidth="1"/>
    <col min="15119" max="15119" width="14.5703125" style="32" bestFit="1" customWidth="1"/>
    <col min="15120" max="15123" width="13.140625" style="32" bestFit="1" customWidth="1"/>
    <col min="15124" max="15124" width="15.7109375" style="32" bestFit="1" customWidth="1"/>
    <col min="15125" max="15125" width="4.5703125" style="32" bestFit="1" customWidth="1"/>
    <col min="15126" max="15360" width="9.140625" style="32"/>
    <col min="15361" max="15361" width="4.5703125" style="32" bestFit="1" customWidth="1"/>
    <col min="15362" max="15362" width="14.140625" style="32" bestFit="1" customWidth="1"/>
    <col min="15363" max="15363" width="14.5703125" style="32" bestFit="1" customWidth="1"/>
    <col min="15364" max="15364" width="13.140625" style="32" bestFit="1" customWidth="1"/>
    <col min="15365" max="15365" width="14.5703125" style="32" bestFit="1" customWidth="1"/>
    <col min="15366" max="15366" width="11" style="32" bestFit="1" customWidth="1"/>
    <col min="15367" max="15367" width="13.140625" style="32" bestFit="1" customWidth="1"/>
    <col min="15368" max="15370" width="12.140625" style="32" bestFit="1" customWidth="1"/>
    <col min="15371" max="15371" width="15.7109375" style="32" bestFit="1" customWidth="1"/>
    <col min="15372" max="15372" width="16" style="32" customWidth="1"/>
    <col min="15373" max="15373" width="13.140625" style="32" bestFit="1" customWidth="1"/>
    <col min="15374" max="15374" width="12.140625" style="32" bestFit="1" customWidth="1"/>
    <col min="15375" max="15375" width="14.5703125" style="32" bestFit="1" customWidth="1"/>
    <col min="15376" max="15379" width="13.140625" style="32" bestFit="1" customWidth="1"/>
    <col min="15380" max="15380" width="15.7109375" style="32" bestFit="1" customWidth="1"/>
    <col min="15381" max="15381" width="4.5703125" style="32" bestFit="1" customWidth="1"/>
    <col min="15382" max="15616" width="9.140625" style="32"/>
    <col min="15617" max="15617" width="4.5703125" style="32" bestFit="1" customWidth="1"/>
    <col min="15618" max="15618" width="14.140625" style="32" bestFit="1" customWidth="1"/>
    <col min="15619" max="15619" width="14.5703125" style="32" bestFit="1" customWidth="1"/>
    <col min="15620" max="15620" width="13.140625" style="32" bestFit="1" customWidth="1"/>
    <col min="15621" max="15621" width="14.5703125" style="32" bestFit="1" customWidth="1"/>
    <col min="15622" max="15622" width="11" style="32" bestFit="1" customWidth="1"/>
    <col min="15623" max="15623" width="13.140625" style="32" bestFit="1" customWidth="1"/>
    <col min="15624" max="15626" width="12.140625" style="32" bestFit="1" customWidth="1"/>
    <col min="15627" max="15627" width="15.7109375" style="32" bestFit="1" customWidth="1"/>
    <col min="15628" max="15628" width="16" style="32" customWidth="1"/>
    <col min="15629" max="15629" width="13.140625" style="32" bestFit="1" customWidth="1"/>
    <col min="15630" max="15630" width="12.140625" style="32" bestFit="1" customWidth="1"/>
    <col min="15631" max="15631" width="14.5703125" style="32" bestFit="1" customWidth="1"/>
    <col min="15632" max="15635" width="13.140625" style="32" bestFit="1" customWidth="1"/>
    <col min="15636" max="15636" width="15.7109375" style="32" bestFit="1" customWidth="1"/>
    <col min="15637" max="15637" width="4.5703125" style="32" bestFit="1" customWidth="1"/>
    <col min="15638" max="15872" width="9.140625" style="32"/>
    <col min="15873" max="15873" width="4.5703125" style="32" bestFit="1" customWidth="1"/>
    <col min="15874" max="15874" width="14.140625" style="32" bestFit="1" customWidth="1"/>
    <col min="15875" max="15875" width="14.5703125" style="32" bestFit="1" customWidth="1"/>
    <col min="15876" max="15876" width="13.140625" style="32" bestFit="1" customWidth="1"/>
    <col min="15877" max="15877" width="14.5703125" style="32" bestFit="1" customWidth="1"/>
    <col min="15878" max="15878" width="11" style="32" bestFit="1" customWidth="1"/>
    <col min="15879" max="15879" width="13.140625" style="32" bestFit="1" customWidth="1"/>
    <col min="15880" max="15882" width="12.140625" style="32" bestFit="1" customWidth="1"/>
    <col min="15883" max="15883" width="15.7109375" style="32" bestFit="1" customWidth="1"/>
    <col min="15884" max="15884" width="16" style="32" customWidth="1"/>
    <col min="15885" max="15885" width="13.140625" style="32" bestFit="1" customWidth="1"/>
    <col min="15886" max="15886" width="12.140625" style="32" bestFit="1" customWidth="1"/>
    <col min="15887" max="15887" width="14.5703125" style="32" bestFit="1" customWidth="1"/>
    <col min="15888" max="15891" width="13.140625" style="32" bestFit="1" customWidth="1"/>
    <col min="15892" max="15892" width="15.7109375" style="32" bestFit="1" customWidth="1"/>
    <col min="15893" max="15893" width="4.5703125" style="32" bestFit="1" customWidth="1"/>
    <col min="15894" max="16128" width="9.140625" style="32"/>
    <col min="16129" max="16129" width="4.5703125" style="32" bestFit="1" customWidth="1"/>
    <col min="16130" max="16130" width="14.140625" style="32" bestFit="1" customWidth="1"/>
    <col min="16131" max="16131" width="14.5703125" style="32" bestFit="1" customWidth="1"/>
    <col min="16132" max="16132" width="13.140625" style="32" bestFit="1" customWidth="1"/>
    <col min="16133" max="16133" width="14.5703125" style="32" bestFit="1" customWidth="1"/>
    <col min="16134" max="16134" width="11" style="32" bestFit="1" customWidth="1"/>
    <col min="16135" max="16135" width="13.140625" style="32" bestFit="1" customWidth="1"/>
    <col min="16136" max="16138" width="12.140625" style="32" bestFit="1" customWidth="1"/>
    <col min="16139" max="16139" width="15.7109375" style="32" bestFit="1" customWidth="1"/>
    <col min="16140" max="16140" width="16" style="32" customWidth="1"/>
    <col min="16141" max="16141" width="13.140625" style="32" bestFit="1" customWidth="1"/>
    <col min="16142" max="16142" width="12.140625" style="32" bestFit="1" customWidth="1"/>
    <col min="16143" max="16143" width="14.5703125" style="32" bestFit="1" customWidth="1"/>
    <col min="16144" max="16147" width="13.140625" style="32" bestFit="1" customWidth="1"/>
    <col min="16148" max="16148" width="15.7109375" style="32" bestFit="1" customWidth="1"/>
    <col min="16149" max="16149" width="4.5703125" style="32" bestFit="1" customWidth="1"/>
    <col min="16150" max="16384" width="9.140625" style="32"/>
  </cols>
  <sheetData>
    <row r="1" spans="1:21" ht="12.75" customHeight="1" x14ac:dyDescent="0.2">
      <c r="A1" s="30" t="s">
        <v>42</v>
      </c>
      <c r="B1" s="31"/>
      <c r="C1" s="31"/>
      <c r="D1" s="31"/>
      <c r="E1" s="31"/>
      <c r="F1" s="31"/>
      <c r="G1" s="31"/>
      <c r="H1" s="31"/>
      <c r="I1" s="31"/>
      <c r="J1" s="31"/>
      <c r="L1" s="33"/>
      <c r="M1" s="34"/>
      <c r="N1" s="31"/>
      <c r="O1" s="31"/>
      <c r="P1" s="31"/>
      <c r="Q1" s="31"/>
      <c r="R1" s="31"/>
      <c r="S1" s="31"/>
      <c r="T1" s="31"/>
      <c r="U1" s="33"/>
    </row>
    <row r="2" spans="1:21" ht="12.75" customHeight="1" x14ac:dyDescent="0.2">
      <c r="A2" s="35" t="s">
        <v>527</v>
      </c>
      <c r="B2" s="31"/>
      <c r="C2" s="31"/>
      <c r="D2" s="31"/>
      <c r="E2" s="31"/>
      <c r="F2" s="31"/>
      <c r="G2" s="31"/>
      <c r="H2" s="31"/>
      <c r="I2" s="31"/>
      <c r="J2" s="31"/>
      <c r="L2" s="33"/>
      <c r="M2" s="34"/>
      <c r="N2" s="31"/>
      <c r="O2" s="31"/>
      <c r="P2" s="31"/>
      <c r="Q2" s="31"/>
      <c r="R2" s="31"/>
      <c r="S2" s="31"/>
      <c r="T2" s="31"/>
      <c r="U2" s="33"/>
    </row>
    <row r="3" spans="1:21" ht="12.75" customHeight="1" x14ac:dyDescent="0.2">
      <c r="A3" s="36" t="s">
        <v>496</v>
      </c>
      <c r="B3" s="31"/>
      <c r="C3" s="31"/>
      <c r="D3" s="31"/>
      <c r="E3" s="31"/>
      <c r="F3" s="31"/>
      <c r="G3" s="31"/>
      <c r="H3" s="31"/>
      <c r="I3" s="31"/>
      <c r="J3" s="31"/>
      <c r="L3" s="33"/>
      <c r="M3" s="37"/>
      <c r="N3" s="31"/>
      <c r="O3" s="31"/>
      <c r="P3" s="31"/>
      <c r="Q3" s="31"/>
      <c r="R3" s="31"/>
      <c r="S3" s="31"/>
      <c r="T3" s="31"/>
      <c r="U3" s="31"/>
    </row>
    <row r="4" spans="1:21" ht="10.5" customHeight="1" x14ac:dyDescent="0.2">
      <c r="A4" s="36"/>
      <c r="B4" s="31"/>
      <c r="C4" s="31"/>
      <c r="D4" s="31"/>
      <c r="E4" s="31"/>
      <c r="F4" s="31"/>
      <c r="G4" s="31"/>
      <c r="H4" s="31"/>
      <c r="I4" s="31"/>
      <c r="J4" s="31"/>
      <c r="L4" s="33"/>
      <c r="M4" s="37"/>
      <c r="N4" s="31"/>
      <c r="O4" s="31"/>
      <c r="P4" s="31"/>
      <c r="Q4" s="31"/>
      <c r="R4" s="31"/>
      <c r="S4" s="31"/>
      <c r="T4" s="31"/>
      <c r="U4" s="31"/>
    </row>
    <row r="5" spans="1:21" ht="10.5" customHeight="1" x14ac:dyDescent="0.2">
      <c r="A5" s="31"/>
      <c r="B5" s="31"/>
      <c r="C5" s="38"/>
      <c r="D5" s="38"/>
      <c r="E5" s="39"/>
      <c r="F5" s="39"/>
      <c r="G5" s="39"/>
      <c r="H5" s="40"/>
      <c r="I5" s="41"/>
      <c r="J5" s="41"/>
      <c r="K5" s="42"/>
      <c r="L5" s="41"/>
      <c r="M5" s="41"/>
      <c r="N5" s="41"/>
      <c r="O5" s="41"/>
      <c r="P5" s="42"/>
      <c r="Q5" s="39"/>
      <c r="R5" s="42"/>
      <c r="S5" s="42"/>
      <c r="T5" s="38"/>
      <c r="U5" s="41"/>
    </row>
    <row r="6" spans="1:21" x14ac:dyDescent="0.2">
      <c r="A6" s="43"/>
      <c r="B6" s="43"/>
      <c r="C6" s="220" t="s">
        <v>226</v>
      </c>
      <c r="D6" s="220"/>
      <c r="E6" s="220"/>
      <c r="F6" s="220"/>
      <c r="G6" s="220"/>
      <c r="H6" s="220"/>
      <c r="I6" s="220"/>
      <c r="J6" s="220"/>
      <c r="K6" s="220"/>
      <c r="L6" s="39"/>
      <c r="M6" s="39"/>
      <c r="N6" s="39"/>
      <c r="O6" s="39"/>
      <c r="P6" s="44" t="s">
        <v>227</v>
      </c>
      <c r="Q6" s="44"/>
      <c r="R6" s="44"/>
      <c r="S6" s="39"/>
      <c r="T6" s="45"/>
      <c r="U6" s="39"/>
    </row>
    <row r="7" spans="1:21" s="49" customFormat="1" ht="51" x14ac:dyDescent="0.2">
      <c r="A7" s="46" t="s">
        <v>49</v>
      </c>
      <c r="B7" s="46" t="s">
        <v>51</v>
      </c>
      <c r="C7" s="47" t="s">
        <v>228</v>
      </c>
      <c r="D7" s="48" t="s">
        <v>229</v>
      </c>
      <c r="E7" s="47" t="s">
        <v>230</v>
      </c>
      <c r="F7" s="47" t="s">
        <v>231</v>
      </c>
      <c r="G7" s="48" t="s">
        <v>232</v>
      </c>
      <c r="H7" s="48" t="s">
        <v>233</v>
      </c>
      <c r="I7" s="48" t="s">
        <v>234</v>
      </c>
      <c r="J7" s="48" t="s">
        <v>235</v>
      </c>
      <c r="K7" s="48" t="s">
        <v>236</v>
      </c>
      <c r="L7" s="48" t="s">
        <v>237</v>
      </c>
      <c r="M7" s="48" t="s">
        <v>238</v>
      </c>
      <c r="N7" s="48" t="s">
        <v>239</v>
      </c>
      <c r="O7" s="48" t="s">
        <v>240</v>
      </c>
      <c r="P7" s="48" t="s">
        <v>235</v>
      </c>
      <c r="Q7" s="48" t="s">
        <v>241</v>
      </c>
      <c r="R7" s="47" t="s">
        <v>236</v>
      </c>
      <c r="S7" s="44" t="s">
        <v>242</v>
      </c>
      <c r="T7" s="48" t="s">
        <v>243</v>
      </c>
      <c r="U7" s="48" t="s">
        <v>49</v>
      </c>
    </row>
    <row r="8" spans="1:21" ht="12.75" customHeight="1" x14ac:dyDescent="0.2">
      <c r="A8" s="35">
        <v>1</v>
      </c>
      <c r="B8" s="35" t="s">
        <v>103</v>
      </c>
      <c r="C8" s="52">
        <v>20433700</v>
      </c>
      <c r="D8" s="52">
        <v>2987094</v>
      </c>
      <c r="E8" s="206">
        <v>7718316</v>
      </c>
      <c r="F8" s="206">
        <v>0</v>
      </c>
      <c r="G8" s="52">
        <v>2277742</v>
      </c>
      <c r="H8" s="52">
        <v>0</v>
      </c>
      <c r="I8" s="52">
        <v>490070</v>
      </c>
      <c r="J8" s="52">
        <v>575652</v>
      </c>
      <c r="K8" s="52">
        <f t="shared" ref="K8:K52" si="0">SUM(C8:J8)</f>
        <v>34482574</v>
      </c>
      <c r="L8" s="52">
        <v>7342997</v>
      </c>
      <c r="M8" s="52">
        <v>414763</v>
      </c>
      <c r="N8" s="52">
        <v>85100</v>
      </c>
      <c r="O8" s="52">
        <v>10658211</v>
      </c>
      <c r="P8" s="52">
        <v>43588</v>
      </c>
      <c r="Q8" s="52">
        <v>520048</v>
      </c>
      <c r="R8" s="52">
        <f t="shared" ref="R8:R71" si="1">(P8+Q8)</f>
        <v>563636</v>
      </c>
      <c r="S8" s="52">
        <v>1176003</v>
      </c>
      <c r="T8" s="52">
        <f t="shared" ref="T8:T71" si="2">(K8+L8+M8+N8+O8+R8+S8)</f>
        <v>54723284</v>
      </c>
      <c r="U8" s="35">
        <v>1</v>
      </c>
    </row>
    <row r="9" spans="1:21" ht="12.75" customHeight="1" x14ac:dyDescent="0.2">
      <c r="A9" s="35">
        <v>2</v>
      </c>
      <c r="B9" s="35" t="s">
        <v>104</v>
      </c>
      <c r="C9" s="52">
        <v>158837479</v>
      </c>
      <c r="D9" s="52">
        <v>3906337</v>
      </c>
      <c r="E9" s="206">
        <v>30228095</v>
      </c>
      <c r="F9" s="206">
        <v>77384</v>
      </c>
      <c r="G9" s="52">
        <v>619066</v>
      </c>
      <c r="H9" s="52">
        <v>0</v>
      </c>
      <c r="I9" s="52">
        <v>1302614</v>
      </c>
      <c r="J9" s="52">
        <v>1182646</v>
      </c>
      <c r="K9" s="52">
        <f t="shared" si="0"/>
        <v>196153621</v>
      </c>
      <c r="L9" s="52">
        <v>54748856</v>
      </c>
      <c r="M9" s="52">
        <v>2624646</v>
      </c>
      <c r="N9" s="52">
        <v>515342</v>
      </c>
      <c r="O9" s="52">
        <v>18747586</v>
      </c>
      <c r="P9" s="52">
        <v>903125</v>
      </c>
      <c r="Q9" s="52">
        <v>2313612</v>
      </c>
      <c r="R9" s="52">
        <f t="shared" si="1"/>
        <v>3216737</v>
      </c>
      <c r="S9" s="52">
        <v>3835763</v>
      </c>
      <c r="T9" s="52">
        <f t="shared" si="2"/>
        <v>279842551</v>
      </c>
      <c r="U9" s="35">
        <v>2</v>
      </c>
    </row>
    <row r="10" spans="1:21" ht="12.75" customHeight="1" x14ac:dyDescent="0.2">
      <c r="A10" s="35">
        <v>3</v>
      </c>
      <c r="B10" s="35" t="s">
        <v>105</v>
      </c>
      <c r="C10" s="52">
        <v>7359136</v>
      </c>
      <c r="D10" s="52">
        <v>1231931</v>
      </c>
      <c r="E10" s="52">
        <v>2393272</v>
      </c>
      <c r="F10" s="52">
        <v>22749</v>
      </c>
      <c r="G10" s="52">
        <v>5385607</v>
      </c>
      <c r="H10" s="52">
        <v>0</v>
      </c>
      <c r="I10" s="52">
        <v>85854</v>
      </c>
      <c r="J10" s="52">
        <v>63483</v>
      </c>
      <c r="K10" s="52">
        <f t="shared" si="0"/>
        <v>16542032</v>
      </c>
      <c r="L10" s="52">
        <v>2884888</v>
      </c>
      <c r="M10" s="52">
        <v>51300</v>
      </c>
      <c r="N10" s="52">
        <v>37911</v>
      </c>
      <c r="O10" s="52">
        <v>5296910</v>
      </c>
      <c r="P10" s="52">
        <v>337033</v>
      </c>
      <c r="Q10" s="52">
        <v>7385</v>
      </c>
      <c r="R10" s="52">
        <f t="shared" si="1"/>
        <v>344418</v>
      </c>
      <c r="S10" s="52">
        <v>713529</v>
      </c>
      <c r="T10" s="52">
        <f t="shared" si="2"/>
        <v>25870988</v>
      </c>
      <c r="U10" s="35">
        <v>3</v>
      </c>
    </row>
    <row r="11" spans="1:21" ht="12.75" customHeight="1" x14ac:dyDescent="0.2">
      <c r="A11" s="35">
        <v>4</v>
      </c>
      <c r="B11" s="35" t="s">
        <v>106</v>
      </c>
      <c r="C11" s="52">
        <v>5616810</v>
      </c>
      <c r="D11" s="52">
        <v>282389</v>
      </c>
      <c r="E11" s="52">
        <v>2882335</v>
      </c>
      <c r="F11" s="52">
        <v>15192</v>
      </c>
      <c r="G11" s="52">
        <v>49903</v>
      </c>
      <c r="H11" s="52">
        <v>0</v>
      </c>
      <c r="I11" s="52">
        <v>140266</v>
      </c>
      <c r="J11" s="52">
        <v>64120</v>
      </c>
      <c r="K11" s="52">
        <f t="shared" si="0"/>
        <v>9051015</v>
      </c>
      <c r="L11" s="52">
        <v>1980398</v>
      </c>
      <c r="M11" s="52">
        <v>169966</v>
      </c>
      <c r="N11" s="52">
        <v>81469</v>
      </c>
      <c r="O11" s="52">
        <v>4435967</v>
      </c>
      <c r="P11" s="52">
        <v>132223</v>
      </c>
      <c r="Q11" s="52">
        <v>21369</v>
      </c>
      <c r="R11" s="52">
        <f t="shared" si="1"/>
        <v>153592</v>
      </c>
      <c r="S11" s="52">
        <v>944780</v>
      </c>
      <c r="T11" s="52">
        <f t="shared" si="2"/>
        <v>16817187</v>
      </c>
      <c r="U11" s="35">
        <v>4</v>
      </c>
    </row>
    <row r="12" spans="1:21" ht="12.75" customHeight="1" x14ac:dyDescent="0.2">
      <c r="A12" s="35">
        <v>5</v>
      </c>
      <c r="B12" s="35" t="s">
        <v>107</v>
      </c>
      <c r="C12" s="52">
        <v>14356984</v>
      </c>
      <c r="D12" s="52">
        <v>778659</v>
      </c>
      <c r="E12" s="52">
        <v>6323482</v>
      </c>
      <c r="F12" s="52">
        <v>63807</v>
      </c>
      <c r="G12" s="52">
        <v>2083179</v>
      </c>
      <c r="H12" s="52">
        <v>290696</v>
      </c>
      <c r="I12" s="52">
        <v>244290</v>
      </c>
      <c r="J12" s="52">
        <v>140093</v>
      </c>
      <c r="K12" s="52">
        <f t="shared" si="0"/>
        <v>24281190</v>
      </c>
      <c r="L12" s="52">
        <v>6297768</v>
      </c>
      <c r="M12" s="52">
        <v>178315</v>
      </c>
      <c r="N12" s="52">
        <v>430626</v>
      </c>
      <c r="O12" s="52">
        <v>8019933</v>
      </c>
      <c r="P12" s="52">
        <v>189570</v>
      </c>
      <c r="Q12" s="52">
        <v>211912</v>
      </c>
      <c r="R12" s="52">
        <f t="shared" si="1"/>
        <v>401482</v>
      </c>
      <c r="S12" s="52">
        <v>1180713</v>
      </c>
      <c r="T12" s="52">
        <f t="shared" si="2"/>
        <v>40790027</v>
      </c>
      <c r="U12" s="35">
        <v>5</v>
      </c>
    </row>
    <row r="13" spans="1:21" ht="12.75" customHeight="1" x14ac:dyDescent="0.2">
      <c r="A13" s="35">
        <v>6</v>
      </c>
      <c r="B13" s="35" t="s">
        <v>108</v>
      </c>
      <c r="C13" s="52">
        <v>8636958</v>
      </c>
      <c r="D13" s="52">
        <v>778445</v>
      </c>
      <c r="E13" s="52">
        <v>3548315</v>
      </c>
      <c r="F13" s="52">
        <v>92733</v>
      </c>
      <c r="G13" s="52">
        <v>83213</v>
      </c>
      <c r="H13" s="52">
        <v>132884</v>
      </c>
      <c r="I13" s="52">
        <v>144442</v>
      </c>
      <c r="J13" s="52">
        <v>110212</v>
      </c>
      <c r="K13" s="52">
        <f t="shared" si="0"/>
        <v>13527202</v>
      </c>
      <c r="L13" s="52">
        <v>2357270</v>
      </c>
      <c r="M13" s="52">
        <v>95023</v>
      </c>
      <c r="N13" s="52">
        <v>66993</v>
      </c>
      <c r="O13" s="52">
        <v>2570491</v>
      </c>
      <c r="P13" s="52">
        <v>59166</v>
      </c>
      <c r="Q13" s="52">
        <v>75189</v>
      </c>
      <c r="R13" s="52">
        <f t="shared" si="1"/>
        <v>134355</v>
      </c>
      <c r="S13" s="52">
        <v>275897</v>
      </c>
      <c r="T13" s="52">
        <f t="shared" si="2"/>
        <v>19027231</v>
      </c>
      <c r="U13" s="35">
        <v>6</v>
      </c>
    </row>
    <row r="14" spans="1:21" ht="12.75" customHeight="1" x14ac:dyDescent="0.2">
      <c r="A14" s="35">
        <v>7</v>
      </c>
      <c r="B14" s="35" t="s">
        <v>109</v>
      </c>
      <c r="C14" s="52">
        <v>779774529</v>
      </c>
      <c r="D14" s="52">
        <v>9250150</v>
      </c>
      <c r="E14" s="52">
        <v>85206349</v>
      </c>
      <c r="F14" s="52">
        <v>0</v>
      </c>
      <c r="G14" s="52">
        <v>305453</v>
      </c>
      <c r="H14" s="52">
        <v>0</v>
      </c>
      <c r="I14" s="52">
        <v>1909957</v>
      </c>
      <c r="J14" s="52">
        <v>314992</v>
      </c>
      <c r="K14" s="52">
        <f t="shared" si="0"/>
        <v>876761430</v>
      </c>
      <c r="L14" s="52">
        <v>242170746</v>
      </c>
      <c r="M14" s="52">
        <v>6396374</v>
      </c>
      <c r="N14" s="52">
        <v>7637317</v>
      </c>
      <c r="O14" s="52">
        <v>118633792</v>
      </c>
      <c r="P14" s="52">
        <v>11779834</v>
      </c>
      <c r="Q14" s="52">
        <v>9478998</v>
      </c>
      <c r="R14" s="52">
        <f t="shared" si="1"/>
        <v>21258832</v>
      </c>
      <c r="S14" s="52">
        <v>176376</v>
      </c>
      <c r="T14" s="52">
        <f t="shared" si="2"/>
        <v>1273034867</v>
      </c>
      <c r="U14" s="35">
        <v>7</v>
      </c>
    </row>
    <row r="15" spans="1:21" ht="12.75" customHeight="1" x14ac:dyDescent="0.2">
      <c r="A15" s="35">
        <v>8</v>
      </c>
      <c r="B15" s="35" t="s">
        <v>110</v>
      </c>
      <c r="C15" s="52">
        <v>45154788</v>
      </c>
      <c r="D15" s="52">
        <v>2902549</v>
      </c>
      <c r="E15" s="52">
        <v>12671554</v>
      </c>
      <c r="F15" s="52">
        <v>240811</v>
      </c>
      <c r="G15" s="52">
        <v>4162444</v>
      </c>
      <c r="H15" s="52">
        <v>0</v>
      </c>
      <c r="I15" s="52">
        <v>511579</v>
      </c>
      <c r="J15" s="52">
        <v>686448</v>
      </c>
      <c r="K15" s="52">
        <f t="shared" si="0"/>
        <v>66330173</v>
      </c>
      <c r="L15" s="52">
        <v>16840497</v>
      </c>
      <c r="M15" s="52">
        <v>608943</v>
      </c>
      <c r="N15" s="52">
        <v>347877</v>
      </c>
      <c r="O15" s="52">
        <v>15592787</v>
      </c>
      <c r="P15" s="52">
        <v>1240601</v>
      </c>
      <c r="Q15" s="52">
        <v>450827</v>
      </c>
      <c r="R15" s="52">
        <f t="shared" si="1"/>
        <v>1691428</v>
      </c>
      <c r="S15" s="52">
        <v>1120078</v>
      </c>
      <c r="T15" s="52">
        <f t="shared" si="2"/>
        <v>102531783</v>
      </c>
      <c r="U15" s="35">
        <v>8</v>
      </c>
    </row>
    <row r="16" spans="1:21" ht="12.75" customHeight="1" x14ac:dyDescent="0.2">
      <c r="A16" s="35">
        <v>9</v>
      </c>
      <c r="B16" s="35" t="s">
        <v>111</v>
      </c>
      <c r="C16" s="52">
        <v>4224220</v>
      </c>
      <c r="D16" s="52">
        <v>7056552</v>
      </c>
      <c r="E16" s="52">
        <v>162433</v>
      </c>
      <c r="F16" s="52">
        <v>5321</v>
      </c>
      <c r="G16" s="52">
        <v>2820</v>
      </c>
      <c r="H16" s="52">
        <v>0</v>
      </c>
      <c r="I16" s="52">
        <v>19291</v>
      </c>
      <c r="J16" s="52">
        <v>9264</v>
      </c>
      <c r="K16" s="52">
        <f t="shared" si="0"/>
        <v>11479901</v>
      </c>
      <c r="L16" s="52">
        <v>3612045</v>
      </c>
      <c r="M16" s="52">
        <v>69300</v>
      </c>
      <c r="N16" s="52">
        <v>1096</v>
      </c>
      <c r="O16" s="52">
        <v>719335</v>
      </c>
      <c r="P16" s="52">
        <v>102565</v>
      </c>
      <c r="Q16" s="52">
        <v>10000</v>
      </c>
      <c r="R16" s="52">
        <f t="shared" si="1"/>
        <v>112565</v>
      </c>
      <c r="S16" s="52">
        <v>153437</v>
      </c>
      <c r="T16" s="52">
        <f t="shared" si="2"/>
        <v>16147679</v>
      </c>
      <c r="U16" s="35">
        <v>9</v>
      </c>
    </row>
    <row r="17" spans="1:21" ht="12.75" customHeight="1" x14ac:dyDescent="0.2">
      <c r="A17" s="35">
        <v>10</v>
      </c>
      <c r="B17" s="35" t="s">
        <v>112</v>
      </c>
      <c r="C17" s="52">
        <v>44795546</v>
      </c>
      <c r="D17" s="52">
        <v>1692607</v>
      </c>
      <c r="E17" s="52">
        <v>15446203</v>
      </c>
      <c r="F17" s="52">
        <v>129661</v>
      </c>
      <c r="G17" s="52">
        <v>3867331</v>
      </c>
      <c r="H17" s="52">
        <v>0</v>
      </c>
      <c r="I17" s="52">
        <v>516190</v>
      </c>
      <c r="J17" s="52">
        <v>326690</v>
      </c>
      <c r="K17" s="52">
        <f t="shared" si="0"/>
        <v>66774228</v>
      </c>
      <c r="L17" s="52">
        <v>11839516</v>
      </c>
      <c r="M17" s="52">
        <v>611793</v>
      </c>
      <c r="N17" s="52">
        <v>129851</v>
      </c>
      <c r="O17" s="52">
        <v>12124833</v>
      </c>
      <c r="P17" s="52">
        <v>747073</v>
      </c>
      <c r="Q17" s="52">
        <v>582203</v>
      </c>
      <c r="R17" s="52">
        <f t="shared" si="1"/>
        <v>1329276</v>
      </c>
      <c r="S17" s="52">
        <v>1812476</v>
      </c>
      <c r="T17" s="52">
        <f t="shared" si="2"/>
        <v>94621973</v>
      </c>
      <c r="U17" s="35">
        <v>10</v>
      </c>
    </row>
    <row r="18" spans="1:21" ht="12.75" customHeight="1" x14ac:dyDescent="0.2">
      <c r="A18" s="35">
        <v>11</v>
      </c>
      <c r="B18" s="35" t="s">
        <v>113</v>
      </c>
      <c r="C18" s="52">
        <v>2796558</v>
      </c>
      <c r="D18" s="52">
        <v>618870</v>
      </c>
      <c r="E18" s="52">
        <v>1120077</v>
      </c>
      <c r="F18" s="52">
        <v>21471</v>
      </c>
      <c r="G18" s="52">
        <v>247344</v>
      </c>
      <c r="H18" s="52">
        <v>171599</v>
      </c>
      <c r="I18" s="52">
        <v>41972</v>
      </c>
      <c r="J18" s="52">
        <v>49821</v>
      </c>
      <c r="K18" s="52">
        <f t="shared" si="0"/>
        <v>5067712</v>
      </c>
      <c r="L18" s="52">
        <v>932301</v>
      </c>
      <c r="M18" s="52">
        <v>17862</v>
      </c>
      <c r="N18" s="52">
        <v>371220</v>
      </c>
      <c r="O18" s="52">
        <v>3866130</v>
      </c>
      <c r="P18" s="52">
        <v>109363</v>
      </c>
      <c r="Q18" s="52">
        <v>20280</v>
      </c>
      <c r="R18" s="52">
        <f t="shared" si="1"/>
        <v>129643</v>
      </c>
      <c r="S18" s="52">
        <v>719013</v>
      </c>
      <c r="T18" s="52">
        <f t="shared" si="2"/>
        <v>11103881</v>
      </c>
      <c r="U18" s="35">
        <v>11</v>
      </c>
    </row>
    <row r="19" spans="1:21" ht="12.75" customHeight="1" x14ac:dyDescent="0.2">
      <c r="A19" s="35">
        <v>12</v>
      </c>
      <c r="B19" s="35" t="s">
        <v>114</v>
      </c>
      <c r="C19" s="52">
        <v>26846692</v>
      </c>
      <c r="D19" s="52">
        <v>3336422</v>
      </c>
      <c r="E19" s="52">
        <v>6559986</v>
      </c>
      <c r="F19" s="52">
        <v>46947</v>
      </c>
      <c r="G19" s="52">
        <v>3864343</v>
      </c>
      <c r="H19" s="52">
        <v>0</v>
      </c>
      <c r="I19" s="52">
        <v>171093</v>
      </c>
      <c r="J19" s="52">
        <v>141890</v>
      </c>
      <c r="K19" s="52">
        <f t="shared" si="0"/>
        <v>40967373</v>
      </c>
      <c r="L19" s="52">
        <v>8099174</v>
      </c>
      <c r="M19" s="52">
        <v>525329</v>
      </c>
      <c r="N19" s="52">
        <v>64213</v>
      </c>
      <c r="O19" s="52">
        <v>2462373</v>
      </c>
      <c r="P19" s="52">
        <v>1492119</v>
      </c>
      <c r="Q19" s="52">
        <v>716155</v>
      </c>
      <c r="R19" s="52">
        <f t="shared" si="1"/>
        <v>2208274</v>
      </c>
      <c r="S19" s="52">
        <v>1054113</v>
      </c>
      <c r="T19" s="52">
        <f t="shared" si="2"/>
        <v>55380849</v>
      </c>
      <c r="U19" s="35">
        <v>12</v>
      </c>
    </row>
    <row r="20" spans="1:21" ht="12.75" customHeight="1" x14ac:dyDescent="0.2">
      <c r="A20" s="35">
        <v>13</v>
      </c>
      <c r="B20" s="35" t="s">
        <v>115</v>
      </c>
      <c r="C20" s="52">
        <v>6793225</v>
      </c>
      <c r="D20" s="52">
        <v>5327355</v>
      </c>
      <c r="E20" s="52">
        <v>2881762</v>
      </c>
      <c r="F20" s="52">
        <v>35833</v>
      </c>
      <c r="G20" s="52">
        <v>648147</v>
      </c>
      <c r="H20" s="52">
        <v>2072</v>
      </c>
      <c r="I20" s="52">
        <v>137692</v>
      </c>
      <c r="J20" s="52">
        <v>84137</v>
      </c>
      <c r="K20" s="52">
        <f t="shared" si="0"/>
        <v>15910223</v>
      </c>
      <c r="L20" s="52">
        <v>1231660</v>
      </c>
      <c r="M20" s="52">
        <v>69283</v>
      </c>
      <c r="N20" s="52">
        <v>1489472</v>
      </c>
      <c r="O20" s="52">
        <v>3386891</v>
      </c>
      <c r="P20" s="52">
        <v>130238</v>
      </c>
      <c r="Q20" s="52">
        <v>27125</v>
      </c>
      <c r="R20" s="52">
        <f t="shared" si="1"/>
        <v>157363</v>
      </c>
      <c r="S20" s="52">
        <v>516556</v>
      </c>
      <c r="T20" s="52">
        <f t="shared" si="2"/>
        <v>22761448</v>
      </c>
      <c r="U20" s="35">
        <v>13</v>
      </c>
    </row>
    <row r="21" spans="1:21" ht="12.75" customHeight="1" x14ac:dyDescent="0.2">
      <c r="A21" s="35">
        <v>14</v>
      </c>
      <c r="B21" s="35" t="s">
        <v>116</v>
      </c>
      <c r="C21" s="52">
        <v>8533996</v>
      </c>
      <c r="D21" s="52">
        <v>580536</v>
      </c>
      <c r="E21" s="52">
        <v>2557589</v>
      </c>
      <c r="F21" s="52">
        <v>59125</v>
      </c>
      <c r="G21" s="52">
        <v>2930521</v>
      </c>
      <c r="H21" s="52">
        <v>78598</v>
      </c>
      <c r="I21" s="52">
        <v>145095</v>
      </c>
      <c r="J21" s="52">
        <v>286360</v>
      </c>
      <c r="K21" s="52">
        <f t="shared" si="0"/>
        <v>15171820</v>
      </c>
      <c r="L21" s="52">
        <v>19882059</v>
      </c>
      <c r="M21" s="52">
        <v>78790</v>
      </c>
      <c r="N21" s="52">
        <v>2109</v>
      </c>
      <c r="O21" s="52">
        <v>5022846</v>
      </c>
      <c r="P21" s="52">
        <v>375148</v>
      </c>
      <c r="Q21" s="52">
        <v>19657</v>
      </c>
      <c r="R21" s="52">
        <f t="shared" si="1"/>
        <v>394805</v>
      </c>
      <c r="S21" s="52">
        <v>848549</v>
      </c>
      <c r="T21" s="52">
        <f t="shared" si="2"/>
        <v>41400978</v>
      </c>
      <c r="U21" s="35">
        <v>14</v>
      </c>
    </row>
    <row r="22" spans="1:21" ht="12.75" customHeight="1" x14ac:dyDescent="0.2">
      <c r="A22" s="35">
        <v>15</v>
      </c>
      <c r="B22" s="35" t="s">
        <v>117</v>
      </c>
      <c r="C22" s="52">
        <v>8060743</v>
      </c>
      <c r="D22" s="52">
        <v>3281441</v>
      </c>
      <c r="E22" s="52">
        <v>3132827</v>
      </c>
      <c r="F22" s="52">
        <v>51504</v>
      </c>
      <c r="G22" s="52">
        <v>227148</v>
      </c>
      <c r="H22" s="52">
        <v>184116</v>
      </c>
      <c r="I22" s="52">
        <v>222511</v>
      </c>
      <c r="J22" s="52">
        <v>256065</v>
      </c>
      <c r="K22" s="52">
        <f t="shared" si="0"/>
        <v>15416355</v>
      </c>
      <c r="L22" s="52">
        <v>1812987</v>
      </c>
      <c r="M22" s="52">
        <v>84651</v>
      </c>
      <c r="N22" s="52">
        <v>41662</v>
      </c>
      <c r="O22" s="52">
        <v>2521998</v>
      </c>
      <c r="P22" s="52">
        <v>89505</v>
      </c>
      <c r="Q22" s="52">
        <v>89762</v>
      </c>
      <c r="R22" s="52">
        <f t="shared" si="1"/>
        <v>179267</v>
      </c>
      <c r="S22" s="52">
        <v>504871</v>
      </c>
      <c r="T22" s="52">
        <f t="shared" si="2"/>
        <v>20561791</v>
      </c>
      <c r="U22" s="35">
        <v>15</v>
      </c>
    </row>
    <row r="23" spans="1:21" ht="12.75" customHeight="1" x14ac:dyDescent="0.2">
      <c r="A23" s="35">
        <v>16</v>
      </c>
      <c r="B23" s="35" t="s">
        <v>118</v>
      </c>
      <c r="C23" s="52">
        <v>20575647</v>
      </c>
      <c r="D23" s="52">
        <v>2103776</v>
      </c>
      <c r="E23" s="52">
        <v>11243082</v>
      </c>
      <c r="F23" s="52">
        <v>505623</v>
      </c>
      <c r="G23" s="52">
        <v>6047745</v>
      </c>
      <c r="H23" s="52">
        <v>0</v>
      </c>
      <c r="I23" s="52">
        <v>413753</v>
      </c>
      <c r="J23" s="52">
        <v>175189</v>
      </c>
      <c r="K23" s="52">
        <f t="shared" si="0"/>
        <v>41064815</v>
      </c>
      <c r="L23" s="52">
        <v>11589019</v>
      </c>
      <c r="M23" s="52">
        <v>325824</v>
      </c>
      <c r="N23" s="52">
        <v>104526</v>
      </c>
      <c r="O23" s="52">
        <v>12750250</v>
      </c>
      <c r="P23" s="52">
        <v>761021</v>
      </c>
      <c r="Q23" s="52">
        <v>319155</v>
      </c>
      <c r="R23" s="52">
        <f t="shared" si="1"/>
        <v>1080176</v>
      </c>
      <c r="S23" s="52">
        <v>623193</v>
      </c>
      <c r="T23" s="52">
        <f t="shared" si="2"/>
        <v>67537803</v>
      </c>
      <c r="U23" s="35">
        <v>16</v>
      </c>
    </row>
    <row r="24" spans="1:21" ht="12.75" customHeight="1" x14ac:dyDescent="0.2">
      <c r="A24" s="35">
        <v>17</v>
      </c>
      <c r="B24" s="35" t="s">
        <v>119</v>
      </c>
      <c r="C24" s="52">
        <v>22011415</v>
      </c>
      <c r="D24" s="52">
        <v>3416100</v>
      </c>
      <c r="E24" s="52">
        <v>9926982</v>
      </c>
      <c r="F24" s="52">
        <v>47306</v>
      </c>
      <c r="G24" s="52">
        <v>409520</v>
      </c>
      <c r="H24" s="52">
        <v>0</v>
      </c>
      <c r="I24" s="52">
        <v>503344</v>
      </c>
      <c r="J24" s="52">
        <v>414909</v>
      </c>
      <c r="K24" s="52">
        <f t="shared" si="0"/>
        <v>36729576</v>
      </c>
      <c r="L24" s="52">
        <v>6761688</v>
      </c>
      <c r="M24" s="52">
        <v>527310</v>
      </c>
      <c r="N24" s="52">
        <v>503949</v>
      </c>
      <c r="O24" s="52">
        <v>4075404</v>
      </c>
      <c r="P24" s="52">
        <v>542223</v>
      </c>
      <c r="Q24" s="52">
        <v>213408</v>
      </c>
      <c r="R24" s="52">
        <f t="shared" si="1"/>
        <v>755631</v>
      </c>
      <c r="S24" s="52">
        <v>1633337</v>
      </c>
      <c r="T24" s="52">
        <f t="shared" si="2"/>
        <v>50986895</v>
      </c>
      <c r="U24" s="35">
        <v>17</v>
      </c>
    </row>
    <row r="25" spans="1:21" ht="12.75" customHeight="1" x14ac:dyDescent="0.2">
      <c r="A25" s="35">
        <v>18</v>
      </c>
      <c r="B25" s="35" t="s">
        <v>120</v>
      </c>
      <c r="C25" s="52">
        <v>14969175</v>
      </c>
      <c r="D25" s="52">
        <v>934793</v>
      </c>
      <c r="E25" s="52">
        <v>4019492</v>
      </c>
      <c r="F25" s="52">
        <v>80781</v>
      </c>
      <c r="G25" s="52">
        <v>773647</v>
      </c>
      <c r="H25" s="52">
        <v>226930</v>
      </c>
      <c r="I25" s="52">
        <v>123006</v>
      </c>
      <c r="J25" s="52">
        <v>461116</v>
      </c>
      <c r="K25" s="52">
        <f t="shared" si="0"/>
        <v>21588940</v>
      </c>
      <c r="L25" s="52">
        <v>4446707</v>
      </c>
      <c r="M25" s="52">
        <v>99809</v>
      </c>
      <c r="N25" s="52">
        <v>1444000</v>
      </c>
      <c r="O25" s="52">
        <v>15146824</v>
      </c>
      <c r="P25" s="52">
        <v>441537</v>
      </c>
      <c r="Q25" s="52">
        <v>283749</v>
      </c>
      <c r="R25" s="52">
        <f t="shared" si="1"/>
        <v>725286</v>
      </c>
      <c r="S25" s="52">
        <v>553727</v>
      </c>
      <c r="T25" s="52">
        <f t="shared" si="2"/>
        <v>44005293</v>
      </c>
      <c r="U25" s="35">
        <v>18</v>
      </c>
    </row>
    <row r="26" spans="1:21" ht="12.75" customHeight="1" x14ac:dyDescent="0.2">
      <c r="A26" s="35">
        <v>19</v>
      </c>
      <c r="B26" s="35" t="s">
        <v>121</v>
      </c>
      <c r="C26" s="52">
        <v>6365310</v>
      </c>
      <c r="D26" s="52">
        <v>1230422</v>
      </c>
      <c r="E26" s="52">
        <v>2205153</v>
      </c>
      <c r="F26" s="52">
        <v>8515</v>
      </c>
      <c r="G26" s="52">
        <v>167132</v>
      </c>
      <c r="H26" s="52">
        <v>23332</v>
      </c>
      <c r="I26" s="52">
        <v>107942</v>
      </c>
      <c r="J26" s="52">
        <v>52920</v>
      </c>
      <c r="K26" s="52">
        <f t="shared" si="0"/>
        <v>10160726</v>
      </c>
      <c r="L26" s="52">
        <v>1130514</v>
      </c>
      <c r="M26" s="52">
        <v>130322</v>
      </c>
      <c r="N26" s="52">
        <v>34071</v>
      </c>
      <c r="O26" s="52">
        <v>3977222</v>
      </c>
      <c r="P26" s="52">
        <v>91872</v>
      </c>
      <c r="Q26" s="52">
        <v>43436</v>
      </c>
      <c r="R26" s="52">
        <f t="shared" si="1"/>
        <v>135308</v>
      </c>
      <c r="S26" s="52">
        <v>1181575</v>
      </c>
      <c r="T26" s="52">
        <f t="shared" si="2"/>
        <v>16749738</v>
      </c>
      <c r="U26" s="35">
        <v>19</v>
      </c>
    </row>
    <row r="27" spans="1:21" ht="12.75" customHeight="1" x14ac:dyDescent="0.2">
      <c r="A27" s="35">
        <v>20</v>
      </c>
      <c r="B27" s="35" t="s">
        <v>122</v>
      </c>
      <c r="C27" s="52">
        <v>4964508</v>
      </c>
      <c r="D27" s="52">
        <v>501363</v>
      </c>
      <c r="E27" s="52">
        <v>2944535</v>
      </c>
      <c r="F27" s="52">
        <v>32883</v>
      </c>
      <c r="G27" s="52">
        <v>425568</v>
      </c>
      <c r="H27" s="52">
        <v>28295</v>
      </c>
      <c r="I27" s="52">
        <v>107197</v>
      </c>
      <c r="J27" s="52">
        <v>52917</v>
      </c>
      <c r="K27" s="52">
        <f t="shared" si="0"/>
        <v>9057266</v>
      </c>
      <c r="L27" s="52">
        <v>1296251</v>
      </c>
      <c r="M27" s="52">
        <v>70740</v>
      </c>
      <c r="N27" s="52">
        <v>225331</v>
      </c>
      <c r="O27" s="52">
        <v>2983716</v>
      </c>
      <c r="P27" s="52">
        <v>160454</v>
      </c>
      <c r="Q27" s="52">
        <v>192063</v>
      </c>
      <c r="R27" s="52">
        <f t="shared" si="1"/>
        <v>352517</v>
      </c>
      <c r="S27" s="52">
        <v>1111754</v>
      </c>
      <c r="T27" s="52">
        <f t="shared" si="2"/>
        <v>15097575</v>
      </c>
      <c r="U27" s="35">
        <v>20</v>
      </c>
    </row>
    <row r="28" spans="1:21" ht="12.75" customHeight="1" x14ac:dyDescent="0.2">
      <c r="A28" s="35">
        <v>21</v>
      </c>
      <c r="B28" s="35" t="s">
        <v>123</v>
      </c>
      <c r="C28" s="52">
        <v>364927902</v>
      </c>
      <c r="D28" s="52">
        <v>15433248</v>
      </c>
      <c r="E28" s="52">
        <v>79380186</v>
      </c>
      <c r="F28" s="52">
        <v>84607</v>
      </c>
      <c r="G28" s="52">
        <v>4950362</v>
      </c>
      <c r="H28" s="52">
        <v>0</v>
      </c>
      <c r="I28" s="52">
        <v>2756144</v>
      </c>
      <c r="J28" s="52">
        <v>1201104</v>
      </c>
      <c r="K28" s="52">
        <f t="shared" si="0"/>
        <v>468733553</v>
      </c>
      <c r="L28" s="52">
        <v>112872935</v>
      </c>
      <c r="M28" s="52">
        <v>9264481</v>
      </c>
      <c r="N28" s="52">
        <v>2273900</v>
      </c>
      <c r="O28" s="52">
        <v>67637655</v>
      </c>
      <c r="P28" s="52">
        <v>9343546</v>
      </c>
      <c r="Q28" s="52">
        <v>2030799</v>
      </c>
      <c r="R28" s="52">
        <f t="shared" si="1"/>
        <v>11374345</v>
      </c>
      <c r="S28" s="52">
        <v>10259943</v>
      </c>
      <c r="T28" s="52">
        <f t="shared" si="2"/>
        <v>682416812</v>
      </c>
      <c r="U28" s="35">
        <v>21</v>
      </c>
    </row>
    <row r="29" spans="1:21" ht="12.75" customHeight="1" x14ac:dyDescent="0.2">
      <c r="A29" s="35">
        <v>22</v>
      </c>
      <c r="B29" s="35" t="s">
        <v>124</v>
      </c>
      <c r="C29" s="52">
        <v>15090050</v>
      </c>
      <c r="D29" s="52">
        <v>492984</v>
      </c>
      <c r="E29" s="52">
        <v>4770897</v>
      </c>
      <c r="F29" s="52">
        <v>187</v>
      </c>
      <c r="G29" s="52">
        <v>161025</v>
      </c>
      <c r="H29" s="52">
        <v>0</v>
      </c>
      <c r="I29" s="52">
        <v>154951</v>
      </c>
      <c r="J29" s="52">
        <v>125355</v>
      </c>
      <c r="K29" s="52">
        <f t="shared" si="0"/>
        <v>20795449</v>
      </c>
      <c r="L29" s="52">
        <v>2005268</v>
      </c>
      <c r="M29" s="52">
        <v>385048</v>
      </c>
      <c r="N29" s="52">
        <v>320568</v>
      </c>
      <c r="O29" s="52">
        <v>2358371</v>
      </c>
      <c r="P29" s="52">
        <v>117493</v>
      </c>
      <c r="Q29" s="52">
        <v>114554</v>
      </c>
      <c r="R29" s="52">
        <f t="shared" si="1"/>
        <v>232047</v>
      </c>
      <c r="S29" s="52">
        <v>240583</v>
      </c>
      <c r="T29" s="52">
        <f t="shared" si="2"/>
        <v>26337334</v>
      </c>
      <c r="U29" s="35">
        <v>22</v>
      </c>
    </row>
    <row r="30" spans="1:21" ht="12.75" customHeight="1" x14ac:dyDescent="0.2">
      <c r="A30" s="35">
        <v>23</v>
      </c>
      <c r="B30" s="35" t="s">
        <v>125</v>
      </c>
      <c r="C30" s="52">
        <v>3004905</v>
      </c>
      <c r="D30" s="52">
        <v>135460</v>
      </c>
      <c r="E30" s="52">
        <v>880129</v>
      </c>
      <c r="F30" s="52">
        <v>21005</v>
      </c>
      <c r="G30" s="52">
        <v>52163</v>
      </c>
      <c r="H30" s="52">
        <v>12568</v>
      </c>
      <c r="I30" s="52">
        <v>35699</v>
      </c>
      <c r="J30" s="52">
        <v>22169</v>
      </c>
      <c r="K30" s="52">
        <f t="shared" si="0"/>
        <v>4164098</v>
      </c>
      <c r="L30" s="52">
        <v>450251</v>
      </c>
      <c r="M30" s="52">
        <v>27594</v>
      </c>
      <c r="N30" s="52">
        <v>13266</v>
      </c>
      <c r="O30" s="52">
        <v>444013</v>
      </c>
      <c r="P30" s="52">
        <v>12387</v>
      </c>
      <c r="Q30" s="52">
        <v>65708</v>
      </c>
      <c r="R30" s="52">
        <f t="shared" si="1"/>
        <v>78095</v>
      </c>
      <c r="S30" s="52">
        <v>354304</v>
      </c>
      <c r="T30" s="52">
        <f t="shared" si="2"/>
        <v>5531621</v>
      </c>
      <c r="U30" s="35">
        <v>23</v>
      </c>
    </row>
    <row r="31" spans="1:21" ht="12.75" customHeight="1" x14ac:dyDescent="0.2">
      <c r="A31" s="35">
        <v>24</v>
      </c>
      <c r="B31" s="35" t="s">
        <v>126</v>
      </c>
      <c r="C31" s="52">
        <v>33890770</v>
      </c>
      <c r="D31" s="52">
        <v>1716946</v>
      </c>
      <c r="E31" s="52">
        <v>25457141</v>
      </c>
      <c r="F31" s="52">
        <v>17474</v>
      </c>
      <c r="G31" s="52">
        <v>1849820</v>
      </c>
      <c r="H31" s="52">
        <v>0</v>
      </c>
      <c r="I31" s="52">
        <v>574351</v>
      </c>
      <c r="J31" s="52">
        <v>480205</v>
      </c>
      <c r="K31" s="52">
        <f t="shared" si="0"/>
        <v>63986707</v>
      </c>
      <c r="L31" s="52">
        <v>9071378</v>
      </c>
      <c r="M31" s="52">
        <v>1092849</v>
      </c>
      <c r="N31" s="52">
        <v>65124</v>
      </c>
      <c r="O31" s="52">
        <v>10466293</v>
      </c>
      <c r="P31" s="52">
        <v>648686</v>
      </c>
      <c r="Q31" s="52">
        <v>708550</v>
      </c>
      <c r="R31" s="52">
        <f t="shared" si="1"/>
        <v>1357236</v>
      </c>
      <c r="S31" s="52">
        <v>4690807</v>
      </c>
      <c r="T31" s="52">
        <f t="shared" si="2"/>
        <v>90730394</v>
      </c>
      <c r="U31" s="35">
        <v>24</v>
      </c>
    </row>
    <row r="32" spans="1:21" ht="12.75" customHeight="1" x14ac:dyDescent="0.2">
      <c r="A32" s="35">
        <v>25</v>
      </c>
      <c r="B32" s="35" t="s">
        <v>127</v>
      </c>
      <c r="C32" s="52">
        <v>6085128</v>
      </c>
      <c r="D32" s="52">
        <v>965853</v>
      </c>
      <c r="E32" s="52">
        <v>2052152</v>
      </c>
      <c r="F32" s="52">
        <v>40760</v>
      </c>
      <c r="G32" s="52">
        <v>277502</v>
      </c>
      <c r="H32" s="52">
        <v>0</v>
      </c>
      <c r="I32" s="52">
        <v>127717</v>
      </c>
      <c r="J32" s="52">
        <v>184003</v>
      </c>
      <c r="K32" s="52">
        <f t="shared" si="0"/>
        <v>9733115</v>
      </c>
      <c r="L32" s="52">
        <v>1201850</v>
      </c>
      <c r="M32" s="52">
        <v>72881</v>
      </c>
      <c r="N32" s="52">
        <v>117394</v>
      </c>
      <c r="O32" s="52">
        <v>2901739</v>
      </c>
      <c r="P32" s="52">
        <v>100079</v>
      </c>
      <c r="Q32" s="52">
        <v>4152</v>
      </c>
      <c r="R32" s="52">
        <f t="shared" si="1"/>
        <v>104231</v>
      </c>
      <c r="S32" s="52">
        <v>1822925</v>
      </c>
      <c r="T32" s="52">
        <f t="shared" si="2"/>
        <v>15954135</v>
      </c>
      <c r="U32" s="35">
        <v>25</v>
      </c>
    </row>
    <row r="33" spans="1:21" ht="12.75" customHeight="1" x14ac:dyDescent="0.2">
      <c r="A33" s="35">
        <v>26</v>
      </c>
      <c r="B33" s="35" t="s">
        <v>128</v>
      </c>
      <c r="C33" s="52">
        <v>7892515</v>
      </c>
      <c r="D33" s="52">
        <v>687882</v>
      </c>
      <c r="E33" s="52">
        <v>1463801</v>
      </c>
      <c r="F33" s="52">
        <v>57586</v>
      </c>
      <c r="G33" s="52">
        <v>1303399</v>
      </c>
      <c r="H33" s="52">
        <v>76960</v>
      </c>
      <c r="I33" s="52">
        <v>57437</v>
      </c>
      <c r="J33" s="52">
        <v>181107</v>
      </c>
      <c r="K33" s="52">
        <f t="shared" si="0"/>
        <v>11720687</v>
      </c>
      <c r="L33" s="52">
        <v>9750444</v>
      </c>
      <c r="M33" s="52">
        <v>9774</v>
      </c>
      <c r="N33" s="52">
        <v>52429</v>
      </c>
      <c r="O33" s="52">
        <v>609612</v>
      </c>
      <c r="P33" s="52">
        <v>36995</v>
      </c>
      <c r="Q33" s="52">
        <v>242817</v>
      </c>
      <c r="R33" s="52">
        <f t="shared" si="1"/>
        <v>279812</v>
      </c>
      <c r="S33" s="52">
        <v>558252</v>
      </c>
      <c r="T33" s="52">
        <f t="shared" si="2"/>
        <v>22981010</v>
      </c>
      <c r="U33" s="35">
        <v>26</v>
      </c>
    </row>
    <row r="34" spans="1:21" ht="12.75" customHeight="1" x14ac:dyDescent="0.2">
      <c r="A34" s="35">
        <v>27</v>
      </c>
      <c r="B34" s="35" t="s">
        <v>129</v>
      </c>
      <c r="C34" s="52">
        <v>18624404</v>
      </c>
      <c r="D34" s="52">
        <v>1810710</v>
      </c>
      <c r="E34" s="52">
        <v>9317294</v>
      </c>
      <c r="F34" s="52">
        <v>69320</v>
      </c>
      <c r="G34" s="52">
        <v>2857369</v>
      </c>
      <c r="H34" s="52">
        <v>0</v>
      </c>
      <c r="I34" s="52">
        <v>341020</v>
      </c>
      <c r="J34" s="52">
        <v>293873</v>
      </c>
      <c r="K34" s="52">
        <f t="shared" si="0"/>
        <v>33313990</v>
      </c>
      <c r="L34" s="52">
        <v>5780903</v>
      </c>
      <c r="M34" s="52">
        <v>336435</v>
      </c>
      <c r="N34" s="52">
        <v>750777</v>
      </c>
      <c r="O34" s="52">
        <v>3110887</v>
      </c>
      <c r="P34" s="52">
        <v>352155</v>
      </c>
      <c r="Q34" s="52">
        <v>246272</v>
      </c>
      <c r="R34" s="52">
        <f t="shared" si="1"/>
        <v>598427</v>
      </c>
      <c r="S34" s="52">
        <v>563812</v>
      </c>
      <c r="T34" s="52">
        <f t="shared" si="2"/>
        <v>44455231</v>
      </c>
      <c r="U34" s="35">
        <v>27</v>
      </c>
    </row>
    <row r="35" spans="1:21" ht="12.75" customHeight="1" x14ac:dyDescent="0.2">
      <c r="A35" s="35">
        <v>28</v>
      </c>
      <c r="B35" s="35" t="s">
        <v>130</v>
      </c>
      <c r="C35" s="52">
        <v>11304218</v>
      </c>
      <c r="D35" s="52">
        <v>428221</v>
      </c>
      <c r="E35" s="52">
        <v>3135557</v>
      </c>
      <c r="F35" s="52">
        <v>45154</v>
      </c>
      <c r="G35" s="52">
        <v>83077</v>
      </c>
      <c r="H35" s="52">
        <v>89619</v>
      </c>
      <c r="I35" s="52">
        <v>162583</v>
      </c>
      <c r="J35" s="52">
        <v>135157</v>
      </c>
      <c r="K35" s="52">
        <f t="shared" si="0"/>
        <v>15383586</v>
      </c>
      <c r="L35" s="52">
        <v>2453877</v>
      </c>
      <c r="M35" s="52">
        <v>66695</v>
      </c>
      <c r="N35" s="52">
        <v>30096</v>
      </c>
      <c r="O35" s="52">
        <v>2210924</v>
      </c>
      <c r="P35" s="52">
        <v>127462</v>
      </c>
      <c r="Q35" s="52">
        <v>52811</v>
      </c>
      <c r="R35" s="52">
        <f t="shared" si="1"/>
        <v>180273</v>
      </c>
      <c r="S35" s="52">
        <v>466205</v>
      </c>
      <c r="T35" s="52">
        <f t="shared" si="2"/>
        <v>20791656</v>
      </c>
      <c r="U35" s="35">
        <v>28</v>
      </c>
    </row>
    <row r="36" spans="1:21" ht="12.75" customHeight="1" x14ac:dyDescent="0.2">
      <c r="A36" s="35">
        <v>29</v>
      </c>
      <c r="B36" s="35" t="s">
        <v>72</v>
      </c>
      <c r="C36" s="52">
        <v>2826123541</v>
      </c>
      <c r="D36" s="52">
        <v>54345513</v>
      </c>
      <c r="E36" s="52">
        <v>368591934</v>
      </c>
      <c r="F36" s="52">
        <v>159083</v>
      </c>
      <c r="G36" s="52">
        <v>1540580</v>
      </c>
      <c r="H36" s="52">
        <v>0</v>
      </c>
      <c r="I36" s="52">
        <v>12857799</v>
      </c>
      <c r="J36" s="52">
        <v>1178422</v>
      </c>
      <c r="K36" s="52">
        <f t="shared" si="0"/>
        <v>3264796872</v>
      </c>
      <c r="L36" s="52">
        <v>517737750</v>
      </c>
      <c r="M36" s="52">
        <v>78859171</v>
      </c>
      <c r="N36" s="52">
        <v>15350297</v>
      </c>
      <c r="O36" s="52">
        <v>493626815</v>
      </c>
      <c r="P36" s="52">
        <v>74080616</v>
      </c>
      <c r="Q36" s="52">
        <v>69660684</v>
      </c>
      <c r="R36" s="52">
        <f t="shared" si="1"/>
        <v>143741300</v>
      </c>
      <c r="S36" s="52">
        <v>27532399</v>
      </c>
      <c r="T36" s="52">
        <f t="shared" si="2"/>
        <v>4541644604</v>
      </c>
      <c r="U36" s="35">
        <v>29</v>
      </c>
    </row>
    <row r="37" spans="1:21" ht="12.75" customHeight="1" x14ac:dyDescent="0.2">
      <c r="A37" s="35">
        <v>30</v>
      </c>
      <c r="B37" s="35" t="s">
        <v>131</v>
      </c>
      <c r="C37" s="52">
        <v>119066317</v>
      </c>
      <c r="D37" s="52">
        <v>7923813</v>
      </c>
      <c r="E37" s="52">
        <v>26027923</v>
      </c>
      <c r="F37" s="52">
        <v>82633</v>
      </c>
      <c r="G37" s="52">
        <v>535600</v>
      </c>
      <c r="H37" s="52">
        <v>0</v>
      </c>
      <c r="I37" s="52">
        <v>966324</v>
      </c>
      <c r="J37" s="52">
        <v>351096</v>
      </c>
      <c r="K37" s="52">
        <f t="shared" si="0"/>
        <v>154953706</v>
      </c>
      <c r="L37" s="52">
        <v>17150014</v>
      </c>
      <c r="M37" s="52">
        <v>1799330</v>
      </c>
      <c r="N37" s="52">
        <v>546549</v>
      </c>
      <c r="O37" s="52">
        <v>13188056</v>
      </c>
      <c r="P37" s="52">
        <v>1857310</v>
      </c>
      <c r="Q37" s="52">
        <v>280492</v>
      </c>
      <c r="R37" s="52">
        <f t="shared" si="1"/>
        <v>2137802</v>
      </c>
      <c r="S37" s="52">
        <v>5440354</v>
      </c>
      <c r="T37" s="52">
        <f t="shared" si="2"/>
        <v>195215811</v>
      </c>
      <c r="U37" s="35">
        <v>30</v>
      </c>
    </row>
    <row r="38" spans="1:21" ht="12.75" customHeight="1" x14ac:dyDescent="0.2">
      <c r="A38" s="35">
        <v>31</v>
      </c>
      <c r="B38" s="35" t="s">
        <v>132</v>
      </c>
      <c r="C38" s="52">
        <v>9576992</v>
      </c>
      <c r="D38" s="52">
        <v>374371</v>
      </c>
      <c r="E38" s="52">
        <v>2463400</v>
      </c>
      <c r="F38" s="52">
        <v>51913</v>
      </c>
      <c r="G38" s="52">
        <v>232533</v>
      </c>
      <c r="H38" s="52">
        <v>56302</v>
      </c>
      <c r="I38" s="52">
        <v>99163</v>
      </c>
      <c r="J38" s="52">
        <v>46150</v>
      </c>
      <c r="K38" s="52">
        <f t="shared" si="0"/>
        <v>12900824</v>
      </c>
      <c r="L38" s="52">
        <v>2099898</v>
      </c>
      <c r="M38" s="52">
        <v>115111</v>
      </c>
      <c r="N38" s="52">
        <v>48781</v>
      </c>
      <c r="O38" s="52">
        <v>3666208</v>
      </c>
      <c r="P38" s="52">
        <v>183856</v>
      </c>
      <c r="Q38" s="52">
        <v>284885</v>
      </c>
      <c r="R38" s="52">
        <f t="shared" si="1"/>
        <v>468741</v>
      </c>
      <c r="S38" s="52">
        <v>202916</v>
      </c>
      <c r="T38" s="52">
        <f t="shared" si="2"/>
        <v>19502479</v>
      </c>
      <c r="U38" s="35">
        <v>31</v>
      </c>
    </row>
    <row r="39" spans="1:21" ht="12.75" customHeight="1" x14ac:dyDescent="0.2">
      <c r="A39" s="35">
        <v>32</v>
      </c>
      <c r="B39" s="35" t="s">
        <v>133</v>
      </c>
      <c r="C39" s="52">
        <v>24217812</v>
      </c>
      <c r="D39" s="52">
        <v>5143581</v>
      </c>
      <c r="E39" s="52">
        <v>6963184</v>
      </c>
      <c r="F39" s="52">
        <v>16366</v>
      </c>
      <c r="G39" s="52">
        <v>23478</v>
      </c>
      <c r="H39" s="52">
        <v>0</v>
      </c>
      <c r="I39" s="52">
        <v>470287</v>
      </c>
      <c r="J39" s="52">
        <v>199660</v>
      </c>
      <c r="K39" s="52">
        <f t="shared" si="0"/>
        <v>37034368</v>
      </c>
      <c r="L39" s="52">
        <v>3729925</v>
      </c>
      <c r="M39" s="52">
        <v>266135</v>
      </c>
      <c r="N39" s="52">
        <v>66715</v>
      </c>
      <c r="O39" s="52">
        <v>3348026</v>
      </c>
      <c r="P39" s="52">
        <v>536144</v>
      </c>
      <c r="Q39" s="52">
        <v>78791</v>
      </c>
      <c r="R39" s="52">
        <f t="shared" si="1"/>
        <v>614935</v>
      </c>
      <c r="S39" s="52">
        <v>1317005</v>
      </c>
      <c r="T39" s="52">
        <f t="shared" si="2"/>
        <v>46377109</v>
      </c>
      <c r="U39" s="35">
        <v>32</v>
      </c>
    </row>
    <row r="40" spans="1:21" ht="12.75" customHeight="1" x14ac:dyDescent="0.2">
      <c r="A40" s="35">
        <v>33</v>
      </c>
      <c r="B40" s="35" t="s">
        <v>74</v>
      </c>
      <c r="C40" s="52">
        <v>40379728</v>
      </c>
      <c r="D40" s="52">
        <v>1124631</v>
      </c>
      <c r="E40" s="52">
        <v>11583632</v>
      </c>
      <c r="F40" s="52">
        <v>245654</v>
      </c>
      <c r="G40" s="52">
        <v>907112</v>
      </c>
      <c r="H40" s="52">
        <v>820740</v>
      </c>
      <c r="I40" s="52">
        <v>469472</v>
      </c>
      <c r="J40" s="52">
        <v>184986</v>
      </c>
      <c r="K40" s="52">
        <f t="shared" si="0"/>
        <v>55715955</v>
      </c>
      <c r="L40" s="52">
        <v>10971858</v>
      </c>
      <c r="M40" s="52">
        <v>430996</v>
      </c>
      <c r="N40" s="52">
        <v>39501</v>
      </c>
      <c r="O40" s="52">
        <v>10923980</v>
      </c>
      <c r="P40" s="52">
        <v>1039691</v>
      </c>
      <c r="Q40" s="52">
        <v>154989</v>
      </c>
      <c r="R40" s="52">
        <f t="shared" si="1"/>
        <v>1194680</v>
      </c>
      <c r="S40" s="52">
        <v>800470</v>
      </c>
      <c r="T40" s="52">
        <f t="shared" si="2"/>
        <v>80077440</v>
      </c>
      <c r="U40" s="35">
        <v>33</v>
      </c>
    </row>
    <row r="41" spans="1:21" ht="12.75" customHeight="1" x14ac:dyDescent="0.2">
      <c r="A41" s="35">
        <v>34</v>
      </c>
      <c r="B41" s="35" t="s">
        <v>134</v>
      </c>
      <c r="C41" s="52">
        <v>64062626</v>
      </c>
      <c r="D41" s="52">
        <v>2460734</v>
      </c>
      <c r="E41" s="52">
        <v>38749358</v>
      </c>
      <c r="F41" s="52">
        <v>203680</v>
      </c>
      <c r="G41" s="52">
        <v>8133043</v>
      </c>
      <c r="H41" s="52">
        <v>0</v>
      </c>
      <c r="I41" s="52">
        <v>1140743</v>
      </c>
      <c r="J41" s="52">
        <v>583433</v>
      </c>
      <c r="K41" s="52">
        <f t="shared" si="0"/>
        <v>115333617</v>
      </c>
      <c r="L41" s="52">
        <v>36634376</v>
      </c>
      <c r="M41" s="52">
        <v>2188705</v>
      </c>
      <c r="N41" s="52">
        <v>313896</v>
      </c>
      <c r="O41" s="52">
        <v>19680664</v>
      </c>
      <c r="P41" s="52">
        <v>2968376</v>
      </c>
      <c r="Q41" s="52">
        <v>36901</v>
      </c>
      <c r="R41" s="52">
        <f t="shared" si="1"/>
        <v>3005277</v>
      </c>
      <c r="S41" s="52">
        <v>927704</v>
      </c>
      <c r="T41" s="52">
        <f t="shared" si="2"/>
        <v>178084239</v>
      </c>
      <c r="U41" s="35">
        <v>34</v>
      </c>
    </row>
    <row r="42" spans="1:21" ht="12.75" customHeight="1" x14ac:dyDescent="0.2">
      <c r="A42" s="35">
        <v>35</v>
      </c>
      <c r="B42" s="35" t="s">
        <v>135</v>
      </c>
      <c r="C42" s="52">
        <v>7040070</v>
      </c>
      <c r="D42" s="52">
        <v>699895</v>
      </c>
      <c r="E42" s="52">
        <v>2354851</v>
      </c>
      <c r="F42" s="52">
        <v>64967</v>
      </c>
      <c r="G42" s="52">
        <v>5018673</v>
      </c>
      <c r="H42" s="52">
        <v>215622</v>
      </c>
      <c r="I42" s="52">
        <v>113103</v>
      </c>
      <c r="J42" s="52">
        <v>70623</v>
      </c>
      <c r="K42" s="52">
        <f t="shared" si="0"/>
        <v>15577804</v>
      </c>
      <c r="L42" s="52">
        <v>2344259</v>
      </c>
      <c r="M42" s="52">
        <v>44149</v>
      </c>
      <c r="N42" s="52">
        <v>59320</v>
      </c>
      <c r="O42" s="52">
        <v>5134128</v>
      </c>
      <c r="P42" s="52">
        <v>132975</v>
      </c>
      <c r="Q42" s="52">
        <v>781037</v>
      </c>
      <c r="R42" s="52">
        <f t="shared" si="1"/>
        <v>914012</v>
      </c>
      <c r="S42" s="52">
        <v>299583</v>
      </c>
      <c r="T42" s="52">
        <f t="shared" si="2"/>
        <v>24373255</v>
      </c>
      <c r="U42" s="35">
        <v>35</v>
      </c>
    </row>
    <row r="43" spans="1:21" ht="12.75" customHeight="1" x14ac:dyDescent="0.2">
      <c r="A43" s="35">
        <v>36</v>
      </c>
      <c r="B43" s="35" t="s">
        <v>136</v>
      </c>
      <c r="C43" s="52">
        <v>30307200</v>
      </c>
      <c r="D43" s="52">
        <v>1073797</v>
      </c>
      <c r="E43" s="52">
        <v>9232915</v>
      </c>
      <c r="F43" s="52">
        <v>40327</v>
      </c>
      <c r="G43" s="52">
        <v>269103</v>
      </c>
      <c r="H43" s="52">
        <v>0</v>
      </c>
      <c r="I43" s="52">
        <v>341171</v>
      </c>
      <c r="J43" s="52">
        <v>223627</v>
      </c>
      <c r="K43" s="52">
        <f t="shared" si="0"/>
        <v>41488140</v>
      </c>
      <c r="L43" s="52">
        <v>11114496</v>
      </c>
      <c r="M43" s="52">
        <v>459062</v>
      </c>
      <c r="N43" s="52">
        <v>97257</v>
      </c>
      <c r="O43" s="52">
        <v>8448199</v>
      </c>
      <c r="P43" s="52">
        <v>430376</v>
      </c>
      <c r="Q43" s="52">
        <v>466845</v>
      </c>
      <c r="R43" s="52">
        <f t="shared" si="1"/>
        <v>897221</v>
      </c>
      <c r="S43" s="52">
        <v>470725</v>
      </c>
      <c r="T43" s="52">
        <f t="shared" si="2"/>
        <v>62975100</v>
      </c>
      <c r="U43" s="35">
        <v>36</v>
      </c>
    </row>
    <row r="44" spans="1:21" ht="12.75" customHeight="1" x14ac:dyDescent="0.2">
      <c r="A44" s="35">
        <v>37</v>
      </c>
      <c r="B44" s="35" t="s">
        <v>137</v>
      </c>
      <c r="C44" s="52">
        <v>26117732</v>
      </c>
      <c r="D44" s="52">
        <v>775268</v>
      </c>
      <c r="E44" s="52">
        <v>12034186</v>
      </c>
      <c r="F44" s="52">
        <v>4374</v>
      </c>
      <c r="G44" s="52">
        <v>429970</v>
      </c>
      <c r="H44" s="52">
        <v>0</v>
      </c>
      <c r="I44" s="52">
        <v>250536</v>
      </c>
      <c r="J44" s="52">
        <v>153743</v>
      </c>
      <c r="K44" s="52">
        <f t="shared" si="0"/>
        <v>39765809</v>
      </c>
      <c r="L44" s="52">
        <v>6524580</v>
      </c>
      <c r="M44" s="52">
        <v>1369228</v>
      </c>
      <c r="N44" s="52">
        <v>77182</v>
      </c>
      <c r="O44" s="52">
        <v>2662144</v>
      </c>
      <c r="P44" s="52">
        <v>1371936</v>
      </c>
      <c r="Q44" s="52">
        <v>59545</v>
      </c>
      <c r="R44" s="52">
        <f t="shared" si="1"/>
        <v>1431481</v>
      </c>
      <c r="S44" s="52">
        <v>250073</v>
      </c>
      <c r="T44" s="52">
        <f t="shared" si="2"/>
        <v>52080497</v>
      </c>
      <c r="U44" s="35">
        <v>37</v>
      </c>
    </row>
    <row r="45" spans="1:21" ht="12.75" customHeight="1" x14ac:dyDescent="0.2">
      <c r="A45" s="35">
        <v>38</v>
      </c>
      <c r="B45" s="35" t="s">
        <v>138</v>
      </c>
      <c r="C45" s="52">
        <v>8296979</v>
      </c>
      <c r="D45" s="52">
        <v>252427</v>
      </c>
      <c r="E45" s="52">
        <v>1686659</v>
      </c>
      <c r="F45" s="52">
        <v>23718</v>
      </c>
      <c r="G45" s="52">
        <v>215621</v>
      </c>
      <c r="H45" s="52">
        <v>75954</v>
      </c>
      <c r="I45" s="52">
        <v>93724</v>
      </c>
      <c r="J45" s="52">
        <v>205044</v>
      </c>
      <c r="K45" s="52">
        <f t="shared" si="0"/>
        <v>10850126</v>
      </c>
      <c r="L45" s="52">
        <v>1272947</v>
      </c>
      <c r="M45" s="52">
        <v>64413</v>
      </c>
      <c r="N45" s="52">
        <v>20376</v>
      </c>
      <c r="O45" s="52">
        <v>6069009</v>
      </c>
      <c r="P45" s="52">
        <v>210612</v>
      </c>
      <c r="Q45" s="52">
        <v>39365</v>
      </c>
      <c r="R45" s="52">
        <f t="shared" si="1"/>
        <v>249977</v>
      </c>
      <c r="S45" s="52">
        <v>446604</v>
      </c>
      <c r="T45" s="52">
        <f t="shared" si="2"/>
        <v>18973452</v>
      </c>
      <c r="U45" s="35">
        <v>38</v>
      </c>
    </row>
    <row r="46" spans="1:21" ht="12.75" customHeight="1" x14ac:dyDescent="0.2">
      <c r="A46" s="35">
        <v>39</v>
      </c>
      <c r="B46" s="35" t="s">
        <v>139</v>
      </c>
      <c r="C46" s="52">
        <v>15967153</v>
      </c>
      <c r="D46" s="52">
        <v>354271</v>
      </c>
      <c r="E46" s="52">
        <v>4486625</v>
      </c>
      <c r="F46" s="52">
        <v>0</v>
      </c>
      <c r="G46" s="52">
        <v>271056</v>
      </c>
      <c r="H46" s="52">
        <v>0</v>
      </c>
      <c r="I46" s="52">
        <v>212116</v>
      </c>
      <c r="J46" s="52">
        <v>101587</v>
      </c>
      <c r="K46" s="52">
        <f t="shared" si="0"/>
        <v>21392808</v>
      </c>
      <c r="L46" s="52">
        <v>5142529</v>
      </c>
      <c r="M46" s="52">
        <v>329425</v>
      </c>
      <c r="N46" s="52">
        <v>63074</v>
      </c>
      <c r="O46" s="52">
        <v>4102085</v>
      </c>
      <c r="P46" s="52">
        <v>201531</v>
      </c>
      <c r="Q46" s="52">
        <v>34332</v>
      </c>
      <c r="R46" s="52">
        <f t="shared" si="1"/>
        <v>235863</v>
      </c>
      <c r="S46" s="52">
        <v>509753</v>
      </c>
      <c r="T46" s="52">
        <f t="shared" si="2"/>
        <v>31775537</v>
      </c>
      <c r="U46" s="35">
        <v>39</v>
      </c>
    </row>
    <row r="47" spans="1:21" ht="12.75" customHeight="1" x14ac:dyDescent="0.2">
      <c r="A47" s="35">
        <v>40</v>
      </c>
      <c r="B47" s="35" t="s">
        <v>140</v>
      </c>
      <c r="C47" s="52">
        <v>4084795</v>
      </c>
      <c r="D47" s="52">
        <v>4406672</v>
      </c>
      <c r="E47" s="52">
        <v>2132530</v>
      </c>
      <c r="F47" s="52">
        <v>35993</v>
      </c>
      <c r="G47" s="52">
        <v>965504</v>
      </c>
      <c r="H47" s="52">
        <v>0</v>
      </c>
      <c r="I47" s="52">
        <v>166396</v>
      </c>
      <c r="J47" s="52">
        <v>51142</v>
      </c>
      <c r="K47" s="52">
        <f t="shared" si="0"/>
        <v>11843032</v>
      </c>
      <c r="L47" s="52">
        <v>2705426</v>
      </c>
      <c r="M47" s="52">
        <v>62023</v>
      </c>
      <c r="N47" s="52">
        <v>1785920</v>
      </c>
      <c r="O47" s="52">
        <v>2261880</v>
      </c>
      <c r="P47" s="52">
        <v>183051</v>
      </c>
      <c r="Q47" s="52">
        <v>805113</v>
      </c>
      <c r="R47" s="52">
        <f t="shared" si="1"/>
        <v>988164</v>
      </c>
      <c r="S47" s="52">
        <v>524183</v>
      </c>
      <c r="T47" s="52">
        <f t="shared" si="2"/>
        <v>20170628</v>
      </c>
      <c r="U47" s="35">
        <v>40</v>
      </c>
    </row>
    <row r="48" spans="1:21" ht="12.75" customHeight="1" x14ac:dyDescent="0.2">
      <c r="A48" s="35">
        <v>41</v>
      </c>
      <c r="B48" s="35" t="s">
        <v>141</v>
      </c>
      <c r="C48" s="52">
        <v>12894244</v>
      </c>
      <c r="D48" s="52">
        <v>5565240</v>
      </c>
      <c r="E48" s="52">
        <v>7432702</v>
      </c>
      <c r="F48" s="52">
        <v>69342</v>
      </c>
      <c r="G48" s="52">
        <v>1435072</v>
      </c>
      <c r="H48" s="52">
        <v>0</v>
      </c>
      <c r="I48" s="52">
        <v>576220</v>
      </c>
      <c r="J48" s="52">
        <v>321408</v>
      </c>
      <c r="K48" s="52">
        <f t="shared" si="0"/>
        <v>28294228</v>
      </c>
      <c r="L48" s="52">
        <v>7541735</v>
      </c>
      <c r="M48" s="52">
        <v>152055</v>
      </c>
      <c r="N48" s="52">
        <v>63844</v>
      </c>
      <c r="O48" s="52">
        <v>7168965</v>
      </c>
      <c r="P48" s="52">
        <v>148114</v>
      </c>
      <c r="Q48" s="52">
        <v>275348</v>
      </c>
      <c r="R48" s="52">
        <f t="shared" si="1"/>
        <v>423462</v>
      </c>
      <c r="S48" s="52">
        <v>727599</v>
      </c>
      <c r="T48" s="52">
        <f t="shared" si="2"/>
        <v>44371888</v>
      </c>
      <c r="U48" s="35">
        <v>41</v>
      </c>
    </row>
    <row r="49" spans="1:21" ht="12.75" customHeight="1" x14ac:dyDescent="0.2">
      <c r="A49" s="35">
        <v>42</v>
      </c>
      <c r="B49" s="35" t="s">
        <v>142</v>
      </c>
      <c r="C49" s="52">
        <v>114023863</v>
      </c>
      <c r="D49" s="52">
        <v>6207639</v>
      </c>
      <c r="E49" s="52">
        <v>35830825</v>
      </c>
      <c r="F49" s="52">
        <v>32932</v>
      </c>
      <c r="G49" s="52">
        <v>1928378</v>
      </c>
      <c r="H49" s="52">
        <v>1600679</v>
      </c>
      <c r="I49" s="52">
        <v>847524</v>
      </c>
      <c r="J49" s="52">
        <v>442442</v>
      </c>
      <c r="K49" s="52">
        <f t="shared" si="0"/>
        <v>160914282</v>
      </c>
      <c r="L49" s="52">
        <v>30900414</v>
      </c>
      <c r="M49" s="52">
        <v>2546793</v>
      </c>
      <c r="N49" s="52">
        <v>986441</v>
      </c>
      <c r="O49" s="52">
        <v>14427197</v>
      </c>
      <c r="P49" s="52">
        <v>2080041</v>
      </c>
      <c r="Q49" s="52">
        <v>745725</v>
      </c>
      <c r="R49" s="52">
        <f t="shared" si="1"/>
        <v>2825766</v>
      </c>
      <c r="S49" s="52">
        <v>3253616</v>
      </c>
      <c r="T49" s="52">
        <f t="shared" si="2"/>
        <v>215854509</v>
      </c>
      <c r="U49" s="35">
        <v>42</v>
      </c>
    </row>
    <row r="50" spans="1:21" ht="12.75" customHeight="1" x14ac:dyDescent="0.2">
      <c r="A50" s="35">
        <v>43</v>
      </c>
      <c r="B50" s="35" t="s">
        <v>143</v>
      </c>
      <c r="C50" s="52">
        <v>342064980</v>
      </c>
      <c r="D50" s="52">
        <v>10375262</v>
      </c>
      <c r="E50" s="52">
        <v>91997313</v>
      </c>
      <c r="F50" s="52">
        <v>11734</v>
      </c>
      <c r="G50" s="52">
        <v>867679</v>
      </c>
      <c r="H50" s="52">
        <v>0</v>
      </c>
      <c r="I50" s="52">
        <v>1485418</v>
      </c>
      <c r="J50" s="52">
        <v>667009</v>
      </c>
      <c r="K50" s="52">
        <f t="shared" si="0"/>
        <v>447469395</v>
      </c>
      <c r="L50" s="52">
        <v>186186118</v>
      </c>
      <c r="M50" s="52">
        <v>7800531</v>
      </c>
      <c r="N50" s="52">
        <v>2146622</v>
      </c>
      <c r="O50" s="52">
        <v>38146893</v>
      </c>
      <c r="P50" s="52">
        <v>15066457</v>
      </c>
      <c r="Q50" s="52">
        <v>1274594</v>
      </c>
      <c r="R50" s="52">
        <f t="shared" si="1"/>
        <v>16341051</v>
      </c>
      <c r="S50" s="52">
        <v>13719639</v>
      </c>
      <c r="T50" s="52">
        <f t="shared" si="2"/>
        <v>711810249</v>
      </c>
      <c r="U50" s="35">
        <v>43</v>
      </c>
    </row>
    <row r="51" spans="1:21" ht="12.75" customHeight="1" x14ac:dyDescent="0.2">
      <c r="A51" s="35">
        <v>44</v>
      </c>
      <c r="B51" s="35" t="s">
        <v>144</v>
      </c>
      <c r="C51" s="52">
        <v>16405784</v>
      </c>
      <c r="D51" s="52">
        <v>1049218</v>
      </c>
      <c r="E51" s="52">
        <v>4559267</v>
      </c>
      <c r="F51" s="52">
        <v>124417</v>
      </c>
      <c r="G51" s="52">
        <v>5516932</v>
      </c>
      <c r="H51" s="52">
        <v>0</v>
      </c>
      <c r="I51" s="52">
        <v>331158</v>
      </c>
      <c r="J51" s="52">
        <v>244018</v>
      </c>
      <c r="K51" s="52">
        <f t="shared" si="0"/>
        <v>28230794</v>
      </c>
      <c r="L51" s="52">
        <v>13397099</v>
      </c>
      <c r="M51" s="52">
        <v>77110</v>
      </c>
      <c r="N51" s="52">
        <v>165674</v>
      </c>
      <c r="O51" s="52">
        <v>8274671</v>
      </c>
      <c r="P51" s="52">
        <v>1884540</v>
      </c>
      <c r="Q51" s="52">
        <v>876990</v>
      </c>
      <c r="R51" s="52">
        <f t="shared" si="1"/>
        <v>2761530</v>
      </c>
      <c r="S51" s="52">
        <v>2805006</v>
      </c>
      <c r="T51" s="52">
        <f t="shared" si="2"/>
        <v>55711884</v>
      </c>
      <c r="U51" s="35">
        <v>44</v>
      </c>
    </row>
    <row r="52" spans="1:21" ht="12.75" customHeight="1" x14ac:dyDescent="0.2">
      <c r="A52" s="35">
        <v>45</v>
      </c>
      <c r="B52" s="35" t="s">
        <v>145</v>
      </c>
      <c r="C52" s="52">
        <v>3061041</v>
      </c>
      <c r="D52" s="52">
        <v>107431</v>
      </c>
      <c r="E52" s="52">
        <v>413803</v>
      </c>
      <c r="F52" s="52">
        <v>2654</v>
      </c>
      <c r="G52" s="52">
        <v>1198</v>
      </c>
      <c r="H52" s="52">
        <v>3725</v>
      </c>
      <c r="I52" s="52">
        <v>20024</v>
      </c>
      <c r="J52" s="52">
        <v>14026</v>
      </c>
      <c r="K52" s="52">
        <f t="shared" si="0"/>
        <v>3623902</v>
      </c>
      <c r="L52" s="52">
        <v>349453</v>
      </c>
      <c r="M52" s="52">
        <v>8006</v>
      </c>
      <c r="N52" s="52">
        <v>4730</v>
      </c>
      <c r="O52" s="52">
        <v>694262</v>
      </c>
      <c r="P52" s="52">
        <v>75627</v>
      </c>
      <c r="Q52" s="52">
        <v>11940</v>
      </c>
      <c r="R52" s="52">
        <f t="shared" si="1"/>
        <v>87567</v>
      </c>
      <c r="S52" s="52">
        <v>68734</v>
      </c>
      <c r="T52" s="52">
        <f t="shared" si="2"/>
        <v>4836654</v>
      </c>
      <c r="U52" s="35">
        <v>45</v>
      </c>
    </row>
    <row r="53" spans="1:21" ht="12.75" customHeight="1" x14ac:dyDescent="0.2">
      <c r="A53" s="35">
        <v>46</v>
      </c>
      <c r="B53" s="35" t="s">
        <v>146</v>
      </c>
      <c r="C53" s="52">
        <v>37557401</v>
      </c>
      <c r="D53" s="52">
        <v>1425249</v>
      </c>
      <c r="E53" s="52">
        <v>10593192</v>
      </c>
      <c r="F53" s="52">
        <v>163653</v>
      </c>
      <c r="G53" s="52">
        <v>6347528</v>
      </c>
      <c r="H53" s="52">
        <v>0</v>
      </c>
      <c r="I53" s="52">
        <v>394434</v>
      </c>
      <c r="J53" s="52">
        <v>169915</v>
      </c>
      <c r="K53" s="52">
        <f t="shared" ref="K53:K102" si="3">SUM(C53:J53)</f>
        <v>56651372</v>
      </c>
      <c r="L53" s="52">
        <v>6800043</v>
      </c>
      <c r="M53" s="52">
        <v>569475</v>
      </c>
      <c r="N53" s="52">
        <v>135492</v>
      </c>
      <c r="O53" s="52">
        <v>9821423</v>
      </c>
      <c r="P53" s="52">
        <v>841298</v>
      </c>
      <c r="Q53" s="52">
        <v>402926</v>
      </c>
      <c r="R53" s="52">
        <f t="shared" si="1"/>
        <v>1244224</v>
      </c>
      <c r="S53" s="52">
        <v>4442936</v>
      </c>
      <c r="T53" s="52">
        <f t="shared" si="2"/>
        <v>79664965</v>
      </c>
      <c r="U53" s="35">
        <v>46</v>
      </c>
    </row>
    <row r="54" spans="1:21" ht="12.75" customHeight="1" x14ac:dyDescent="0.2">
      <c r="A54" s="35">
        <v>47</v>
      </c>
      <c r="B54" s="35" t="s">
        <v>147</v>
      </c>
      <c r="C54" s="52">
        <v>102369420</v>
      </c>
      <c r="D54" s="52">
        <v>2070535</v>
      </c>
      <c r="E54" s="52">
        <v>24966205</v>
      </c>
      <c r="F54" s="52">
        <v>0</v>
      </c>
      <c r="G54" s="52">
        <v>5792160</v>
      </c>
      <c r="H54" s="52">
        <v>0</v>
      </c>
      <c r="I54" s="52">
        <v>726994</v>
      </c>
      <c r="J54" s="52">
        <v>389226</v>
      </c>
      <c r="K54" s="52">
        <f t="shared" si="3"/>
        <v>136314540</v>
      </c>
      <c r="L54" s="52">
        <v>37202885</v>
      </c>
      <c r="M54" s="52">
        <v>1617695</v>
      </c>
      <c r="N54" s="52">
        <v>292518</v>
      </c>
      <c r="O54" s="52">
        <v>12240762</v>
      </c>
      <c r="P54" s="52">
        <v>66309</v>
      </c>
      <c r="Q54" s="52">
        <v>242565</v>
      </c>
      <c r="R54" s="52">
        <f t="shared" si="1"/>
        <v>308874</v>
      </c>
      <c r="S54" s="52">
        <v>3197673</v>
      </c>
      <c r="T54" s="52">
        <f t="shared" si="2"/>
        <v>191174947</v>
      </c>
      <c r="U54" s="35">
        <v>47</v>
      </c>
    </row>
    <row r="55" spans="1:21" ht="12.75" customHeight="1" x14ac:dyDescent="0.2">
      <c r="A55" s="35">
        <v>48</v>
      </c>
      <c r="B55" s="35" t="s">
        <v>148</v>
      </c>
      <c r="C55" s="52">
        <v>4911894</v>
      </c>
      <c r="D55" s="52">
        <v>177760</v>
      </c>
      <c r="E55" s="52">
        <v>1911651</v>
      </c>
      <c r="F55" s="52">
        <v>23609</v>
      </c>
      <c r="G55" s="52">
        <v>277687</v>
      </c>
      <c r="H55" s="52">
        <v>45344</v>
      </c>
      <c r="I55" s="52">
        <v>87106</v>
      </c>
      <c r="J55" s="52">
        <v>49088</v>
      </c>
      <c r="K55" s="52">
        <f t="shared" si="3"/>
        <v>7484139</v>
      </c>
      <c r="L55" s="52">
        <v>715421</v>
      </c>
      <c r="M55" s="52">
        <v>112557</v>
      </c>
      <c r="N55" s="52">
        <v>232417</v>
      </c>
      <c r="O55" s="52">
        <v>3934249</v>
      </c>
      <c r="P55" s="52">
        <v>599926</v>
      </c>
      <c r="Q55" s="52">
        <v>51733</v>
      </c>
      <c r="R55" s="52">
        <f t="shared" si="1"/>
        <v>651659</v>
      </c>
      <c r="S55" s="52">
        <v>402196</v>
      </c>
      <c r="T55" s="52">
        <f t="shared" si="2"/>
        <v>13532638</v>
      </c>
      <c r="U55" s="35">
        <v>48</v>
      </c>
    </row>
    <row r="56" spans="1:21" ht="12.75" customHeight="1" x14ac:dyDescent="0.2">
      <c r="A56" s="35">
        <v>49</v>
      </c>
      <c r="B56" s="35" t="s">
        <v>149</v>
      </c>
      <c r="C56" s="52">
        <v>19243525</v>
      </c>
      <c r="D56" s="52">
        <v>1903516</v>
      </c>
      <c r="E56" s="52">
        <v>6841061</v>
      </c>
      <c r="F56" s="52">
        <v>18706</v>
      </c>
      <c r="G56" s="52">
        <v>176503</v>
      </c>
      <c r="H56" s="52">
        <v>0</v>
      </c>
      <c r="I56" s="52">
        <v>286106</v>
      </c>
      <c r="J56" s="52">
        <v>189943</v>
      </c>
      <c r="K56" s="52">
        <f t="shared" si="3"/>
        <v>28659360</v>
      </c>
      <c r="L56" s="52">
        <v>7877761</v>
      </c>
      <c r="M56" s="52">
        <v>10837967</v>
      </c>
      <c r="N56" s="52">
        <v>206225</v>
      </c>
      <c r="O56" s="52">
        <v>3655455</v>
      </c>
      <c r="P56" s="52">
        <v>711141</v>
      </c>
      <c r="Q56" s="52">
        <v>82348</v>
      </c>
      <c r="R56" s="52">
        <f t="shared" si="1"/>
        <v>793489</v>
      </c>
      <c r="S56" s="52">
        <v>659183</v>
      </c>
      <c r="T56" s="52">
        <f t="shared" si="2"/>
        <v>52689440</v>
      </c>
      <c r="U56" s="35">
        <v>49</v>
      </c>
    </row>
    <row r="57" spans="1:21" ht="12.75" customHeight="1" x14ac:dyDescent="0.2">
      <c r="A57" s="35">
        <v>50</v>
      </c>
      <c r="B57" s="35" t="s">
        <v>150</v>
      </c>
      <c r="C57" s="52">
        <v>11964775</v>
      </c>
      <c r="D57" s="52">
        <v>418543</v>
      </c>
      <c r="E57" s="52">
        <v>3611046</v>
      </c>
      <c r="F57" s="52">
        <v>6778</v>
      </c>
      <c r="G57" s="52">
        <v>1721401</v>
      </c>
      <c r="H57" s="52">
        <v>0</v>
      </c>
      <c r="I57" s="52">
        <v>173825</v>
      </c>
      <c r="J57" s="52">
        <v>155072</v>
      </c>
      <c r="K57" s="52">
        <f t="shared" si="3"/>
        <v>18051440</v>
      </c>
      <c r="L57" s="52">
        <v>3026273</v>
      </c>
      <c r="M57" s="52">
        <v>321299</v>
      </c>
      <c r="N57" s="52">
        <v>81656</v>
      </c>
      <c r="O57" s="52">
        <v>3928771</v>
      </c>
      <c r="P57" s="52">
        <v>163958</v>
      </c>
      <c r="Q57" s="52">
        <v>60390</v>
      </c>
      <c r="R57" s="52">
        <f t="shared" si="1"/>
        <v>224348</v>
      </c>
      <c r="S57" s="52">
        <v>360403</v>
      </c>
      <c r="T57" s="52">
        <f t="shared" si="2"/>
        <v>25994190</v>
      </c>
      <c r="U57" s="35">
        <v>50</v>
      </c>
    </row>
    <row r="58" spans="1:21" ht="12.75" customHeight="1" x14ac:dyDescent="0.2">
      <c r="A58" s="35">
        <v>51</v>
      </c>
      <c r="B58" s="35" t="s">
        <v>151</v>
      </c>
      <c r="C58" s="52">
        <v>15017320</v>
      </c>
      <c r="D58" s="52">
        <v>378250</v>
      </c>
      <c r="E58" s="52">
        <v>1478810</v>
      </c>
      <c r="F58" s="52">
        <v>30521</v>
      </c>
      <c r="G58" s="52">
        <v>6823</v>
      </c>
      <c r="H58" s="52">
        <v>117277</v>
      </c>
      <c r="I58" s="52">
        <v>201654</v>
      </c>
      <c r="J58" s="52">
        <v>54236</v>
      </c>
      <c r="K58" s="52">
        <f t="shared" si="3"/>
        <v>17284891</v>
      </c>
      <c r="L58" s="52">
        <v>2089980</v>
      </c>
      <c r="M58" s="52">
        <v>136434</v>
      </c>
      <c r="N58" s="52">
        <v>27322</v>
      </c>
      <c r="O58" s="52">
        <v>1568806</v>
      </c>
      <c r="P58" s="52">
        <v>141857</v>
      </c>
      <c r="Q58" s="52">
        <v>76824</v>
      </c>
      <c r="R58" s="52">
        <f t="shared" si="1"/>
        <v>218681</v>
      </c>
      <c r="S58" s="52">
        <v>255571</v>
      </c>
      <c r="T58" s="52">
        <f t="shared" si="2"/>
        <v>21581685</v>
      </c>
      <c r="U58" s="35">
        <v>51</v>
      </c>
    </row>
    <row r="59" spans="1:21" ht="12.75" customHeight="1" x14ac:dyDescent="0.2">
      <c r="A59" s="35">
        <v>52</v>
      </c>
      <c r="B59" s="35" t="s">
        <v>152</v>
      </c>
      <c r="C59" s="52">
        <v>0</v>
      </c>
      <c r="D59" s="52">
        <v>0</v>
      </c>
      <c r="E59" s="52">
        <v>0</v>
      </c>
      <c r="F59" s="52">
        <v>0</v>
      </c>
      <c r="G59" s="52">
        <v>0</v>
      </c>
      <c r="H59" s="52">
        <v>0</v>
      </c>
      <c r="I59" s="52">
        <v>0</v>
      </c>
      <c r="J59" s="52">
        <v>0</v>
      </c>
      <c r="K59" s="52">
        <f t="shared" si="3"/>
        <v>0</v>
      </c>
      <c r="L59" s="52">
        <v>0</v>
      </c>
      <c r="M59" s="52">
        <v>0</v>
      </c>
      <c r="N59" s="52">
        <v>0</v>
      </c>
      <c r="O59" s="52">
        <v>0</v>
      </c>
      <c r="P59" s="52">
        <v>0</v>
      </c>
      <c r="Q59" s="52">
        <v>0</v>
      </c>
      <c r="R59" s="52">
        <f t="shared" si="1"/>
        <v>0</v>
      </c>
      <c r="S59" s="52">
        <v>0</v>
      </c>
      <c r="T59" s="52">
        <f t="shared" si="2"/>
        <v>0</v>
      </c>
      <c r="U59" s="35">
        <v>52</v>
      </c>
    </row>
    <row r="60" spans="1:21" ht="12.75" customHeight="1" x14ac:dyDescent="0.2">
      <c r="A60" s="35">
        <v>53</v>
      </c>
      <c r="B60" s="35" t="s">
        <v>153</v>
      </c>
      <c r="C60" s="52">
        <v>870881714</v>
      </c>
      <c r="D60" s="52">
        <v>31775949</v>
      </c>
      <c r="E60" s="52">
        <v>417045824</v>
      </c>
      <c r="F60" s="52">
        <v>13877</v>
      </c>
      <c r="G60" s="52">
        <v>2336432</v>
      </c>
      <c r="H60" s="52">
        <v>0</v>
      </c>
      <c r="I60" s="52">
        <v>7309993</v>
      </c>
      <c r="J60" s="52">
        <v>2202490</v>
      </c>
      <c r="K60" s="52">
        <f t="shared" si="3"/>
        <v>1331566279</v>
      </c>
      <c r="L60" s="52">
        <v>174919748</v>
      </c>
      <c r="M60" s="52">
        <v>25852643</v>
      </c>
      <c r="N60" s="52">
        <v>1929794</v>
      </c>
      <c r="O60" s="52">
        <v>61134384</v>
      </c>
      <c r="P60" s="52">
        <v>24663795</v>
      </c>
      <c r="Q60" s="52">
        <v>4824538</v>
      </c>
      <c r="R60" s="52">
        <f t="shared" si="1"/>
        <v>29488333</v>
      </c>
      <c r="S60" s="52">
        <v>32618826</v>
      </c>
      <c r="T60" s="52">
        <f t="shared" si="2"/>
        <v>1657510007</v>
      </c>
      <c r="U60" s="35">
        <v>53</v>
      </c>
    </row>
    <row r="61" spans="1:21" ht="12.75" customHeight="1" x14ac:dyDescent="0.2">
      <c r="A61" s="35">
        <v>54</v>
      </c>
      <c r="B61" s="35" t="s">
        <v>154</v>
      </c>
      <c r="C61" s="52">
        <v>33770888</v>
      </c>
      <c r="D61" s="52">
        <v>16870583</v>
      </c>
      <c r="E61" s="52">
        <v>9202700</v>
      </c>
      <c r="F61" s="52">
        <v>69107</v>
      </c>
      <c r="G61" s="52">
        <v>311664</v>
      </c>
      <c r="H61" s="52">
        <v>487063</v>
      </c>
      <c r="I61" s="52">
        <v>408596</v>
      </c>
      <c r="J61" s="52">
        <v>398203</v>
      </c>
      <c r="K61" s="52">
        <f t="shared" si="3"/>
        <v>61518804</v>
      </c>
      <c r="L61" s="52">
        <v>8258885</v>
      </c>
      <c r="M61" s="52">
        <v>560491</v>
      </c>
      <c r="N61" s="52">
        <v>89689</v>
      </c>
      <c r="O61" s="52">
        <v>5931951</v>
      </c>
      <c r="P61" s="52">
        <v>876568</v>
      </c>
      <c r="Q61" s="52">
        <v>92810</v>
      </c>
      <c r="R61" s="52">
        <f t="shared" si="1"/>
        <v>969378</v>
      </c>
      <c r="S61" s="52">
        <v>572471</v>
      </c>
      <c r="T61" s="52">
        <f t="shared" si="2"/>
        <v>77901669</v>
      </c>
      <c r="U61" s="35">
        <v>54</v>
      </c>
    </row>
    <row r="62" spans="1:21" ht="12.75" customHeight="1" x14ac:dyDescent="0.2">
      <c r="A62" s="35">
        <v>55</v>
      </c>
      <c r="B62" s="35" t="s">
        <v>155</v>
      </c>
      <c r="C62" s="52">
        <v>3515506</v>
      </c>
      <c r="D62" s="52">
        <v>307597</v>
      </c>
      <c r="E62" s="52">
        <v>2176374</v>
      </c>
      <c r="F62" s="52">
        <v>23087</v>
      </c>
      <c r="G62" s="52">
        <v>310805</v>
      </c>
      <c r="H62" s="52">
        <v>85621</v>
      </c>
      <c r="I62" s="52">
        <v>81196</v>
      </c>
      <c r="J62" s="52">
        <v>45649</v>
      </c>
      <c r="K62" s="52">
        <f t="shared" si="3"/>
        <v>6545835</v>
      </c>
      <c r="L62" s="52">
        <v>955967</v>
      </c>
      <c r="M62" s="52">
        <v>35763</v>
      </c>
      <c r="N62" s="52">
        <v>30127</v>
      </c>
      <c r="O62" s="52">
        <v>3238869</v>
      </c>
      <c r="P62" s="52">
        <v>79708</v>
      </c>
      <c r="Q62" s="52">
        <v>39058</v>
      </c>
      <c r="R62" s="52">
        <f t="shared" si="1"/>
        <v>118766</v>
      </c>
      <c r="S62" s="52">
        <v>287489</v>
      </c>
      <c r="T62" s="52">
        <f t="shared" si="2"/>
        <v>11212816</v>
      </c>
      <c r="U62" s="35">
        <v>55</v>
      </c>
    </row>
    <row r="63" spans="1:21" ht="12.75" customHeight="1" x14ac:dyDescent="0.2">
      <c r="A63" s="35">
        <v>56</v>
      </c>
      <c r="B63" s="35" t="s">
        <v>156</v>
      </c>
      <c r="C63" s="52">
        <v>12142494</v>
      </c>
      <c r="D63" s="52">
        <v>320972</v>
      </c>
      <c r="E63" s="52">
        <v>3499970</v>
      </c>
      <c r="F63" s="52">
        <v>8627</v>
      </c>
      <c r="G63" s="52">
        <v>97265</v>
      </c>
      <c r="H63" s="52">
        <v>221890</v>
      </c>
      <c r="I63" s="52">
        <v>306634</v>
      </c>
      <c r="J63" s="52">
        <v>218787</v>
      </c>
      <c r="K63" s="52">
        <f t="shared" si="3"/>
        <v>16816639</v>
      </c>
      <c r="L63" s="52">
        <v>2908615</v>
      </c>
      <c r="M63" s="52">
        <v>262981</v>
      </c>
      <c r="N63" s="52">
        <v>159000</v>
      </c>
      <c r="O63" s="52">
        <v>1828858</v>
      </c>
      <c r="P63" s="52">
        <v>213852</v>
      </c>
      <c r="Q63" s="52">
        <v>37524</v>
      </c>
      <c r="R63" s="52">
        <f t="shared" si="1"/>
        <v>251376</v>
      </c>
      <c r="S63" s="52">
        <v>2090223</v>
      </c>
      <c r="T63" s="52">
        <f t="shared" si="2"/>
        <v>24317692</v>
      </c>
      <c r="U63" s="35">
        <v>56</v>
      </c>
    </row>
    <row r="64" spans="1:21" ht="12.75" customHeight="1" x14ac:dyDescent="0.2">
      <c r="A64" s="35">
        <v>57</v>
      </c>
      <c r="B64" s="35" t="s">
        <v>157</v>
      </c>
      <c r="C64" s="52">
        <v>9853947</v>
      </c>
      <c r="D64" s="52">
        <v>154264</v>
      </c>
      <c r="E64" s="52">
        <v>2488647</v>
      </c>
      <c r="F64" s="52">
        <v>2104</v>
      </c>
      <c r="G64" s="52">
        <v>12077</v>
      </c>
      <c r="H64" s="52">
        <v>0</v>
      </c>
      <c r="I64" s="52">
        <v>109470</v>
      </c>
      <c r="J64" s="52">
        <v>66532</v>
      </c>
      <c r="K64" s="52">
        <f t="shared" si="3"/>
        <v>12687041</v>
      </c>
      <c r="L64" s="52">
        <v>1658861</v>
      </c>
      <c r="M64" s="52">
        <v>87209</v>
      </c>
      <c r="N64" s="52">
        <v>58263</v>
      </c>
      <c r="O64" s="52">
        <v>1974592</v>
      </c>
      <c r="P64" s="52">
        <v>55892</v>
      </c>
      <c r="Q64" s="52">
        <v>54368</v>
      </c>
      <c r="R64" s="52">
        <f t="shared" si="1"/>
        <v>110260</v>
      </c>
      <c r="S64" s="52">
        <v>426284</v>
      </c>
      <c r="T64" s="52">
        <f t="shared" si="2"/>
        <v>17002510</v>
      </c>
      <c r="U64" s="35">
        <v>57</v>
      </c>
    </row>
    <row r="65" spans="1:21" ht="12.75" customHeight="1" x14ac:dyDescent="0.2">
      <c r="A65" s="35">
        <v>58</v>
      </c>
      <c r="B65" s="35" t="s">
        <v>158</v>
      </c>
      <c r="C65" s="52">
        <v>17892582</v>
      </c>
      <c r="D65" s="52">
        <v>1469306</v>
      </c>
      <c r="E65" s="52">
        <v>48818998</v>
      </c>
      <c r="F65" s="52">
        <v>70824</v>
      </c>
      <c r="G65" s="52">
        <v>735193</v>
      </c>
      <c r="H65" s="52">
        <v>518458</v>
      </c>
      <c r="I65" s="52">
        <v>268401</v>
      </c>
      <c r="J65" s="52">
        <v>163694</v>
      </c>
      <c r="K65" s="52">
        <f t="shared" si="3"/>
        <v>69937456</v>
      </c>
      <c r="L65" s="52">
        <v>6390427</v>
      </c>
      <c r="M65" s="52">
        <v>955379</v>
      </c>
      <c r="N65" s="52">
        <v>680928</v>
      </c>
      <c r="O65" s="52">
        <v>4705722</v>
      </c>
      <c r="P65" s="52">
        <v>908916</v>
      </c>
      <c r="Q65" s="52">
        <v>133327</v>
      </c>
      <c r="R65" s="52">
        <f t="shared" si="1"/>
        <v>1042243</v>
      </c>
      <c r="S65" s="52">
        <v>5507456</v>
      </c>
      <c r="T65" s="52">
        <f t="shared" si="2"/>
        <v>89219611</v>
      </c>
      <c r="U65" s="35">
        <v>58</v>
      </c>
    </row>
    <row r="66" spans="1:21" ht="12.75" customHeight="1" x14ac:dyDescent="0.2">
      <c r="A66" s="35">
        <v>59</v>
      </c>
      <c r="B66" s="35" t="s">
        <v>159</v>
      </c>
      <c r="C66" s="52">
        <v>13371231</v>
      </c>
      <c r="D66" s="52">
        <v>333516</v>
      </c>
      <c r="E66" s="52">
        <v>2482883</v>
      </c>
      <c r="F66" s="52">
        <v>282716</v>
      </c>
      <c r="G66" s="52">
        <v>0</v>
      </c>
      <c r="H66" s="52">
        <v>0</v>
      </c>
      <c r="I66" s="52">
        <v>133870</v>
      </c>
      <c r="J66" s="52">
        <v>125169</v>
      </c>
      <c r="K66" s="52">
        <f t="shared" si="3"/>
        <v>16729385</v>
      </c>
      <c r="L66" s="52">
        <v>2823035</v>
      </c>
      <c r="M66" s="52">
        <v>150331</v>
      </c>
      <c r="N66" s="52">
        <v>12504</v>
      </c>
      <c r="O66" s="52">
        <v>1957667</v>
      </c>
      <c r="P66" s="52">
        <v>34489</v>
      </c>
      <c r="Q66" s="52">
        <v>164948</v>
      </c>
      <c r="R66" s="52">
        <f t="shared" si="1"/>
        <v>199437</v>
      </c>
      <c r="S66" s="52">
        <v>881364</v>
      </c>
      <c r="T66" s="52">
        <f t="shared" si="2"/>
        <v>22753723</v>
      </c>
      <c r="U66" s="35">
        <v>59</v>
      </c>
    </row>
    <row r="67" spans="1:21" ht="12.75" customHeight="1" x14ac:dyDescent="0.2">
      <c r="A67" s="35">
        <v>60</v>
      </c>
      <c r="B67" s="35" t="s">
        <v>160</v>
      </c>
      <c r="C67" s="52">
        <v>72797680</v>
      </c>
      <c r="D67" s="52">
        <v>2054950</v>
      </c>
      <c r="E67" s="52">
        <v>14293665</v>
      </c>
      <c r="F67" s="52">
        <v>188776</v>
      </c>
      <c r="G67" s="52">
        <v>2864118</v>
      </c>
      <c r="H67" s="52">
        <v>1407582</v>
      </c>
      <c r="I67" s="52">
        <v>641338</v>
      </c>
      <c r="J67" s="52">
        <v>309453</v>
      </c>
      <c r="K67" s="52">
        <f t="shared" si="3"/>
        <v>94557562</v>
      </c>
      <c r="L67" s="52">
        <v>12591640</v>
      </c>
      <c r="M67" s="52">
        <v>532147</v>
      </c>
      <c r="N67" s="52">
        <v>66488</v>
      </c>
      <c r="O67" s="52">
        <v>20596074</v>
      </c>
      <c r="P67" s="52">
        <v>1123518</v>
      </c>
      <c r="Q67" s="52">
        <v>1500440</v>
      </c>
      <c r="R67" s="52">
        <f t="shared" si="1"/>
        <v>2623958</v>
      </c>
      <c r="S67" s="52">
        <v>407421</v>
      </c>
      <c r="T67" s="52">
        <f t="shared" si="2"/>
        <v>131375290</v>
      </c>
      <c r="U67" s="35">
        <v>60</v>
      </c>
    </row>
    <row r="68" spans="1:21" ht="12.75" customHeight="1" x14ac:dyDescent="0.2">
      <c r="A68" s="35">
        <v>61</v>
      </c>
      <c r="B68" s="35" t="s">
        <v>161</v>
      </c>
      <c r="C68" s="52">
        <v>17636216</v>
      </c>
      <c r="D68" s="52">
        <v>925394</v>
      </c>
      <c r="E68" s="52">
        <v>4079256</v>
      </c>
      <c r="F68" s="52">
        <v>19510</v>
      </c>
      <c r="G68" s="52">
        <v>79852</v>
      </c>
      <c r="H68" s="52">
        <v>0</v>
      </c>
      <c r="I68" s="52">
        <v>183437</v>
      </c>
      <c r="J68" s="52">
        <v>125229</v>
      </c>
      <c r="K68" s="52">
        <f t="shared" si="3"/>
        <v>23048894</v>
      </c>
      <c r="L68" s="52">
        <v>4723968</v>
      </c>
      <c r="M68" s="52">
        <v>200533</v>
      </c>
      <c r="N68" s="52">
        <v>104541</v>
      </c>
      <c r="O68" s="52">
        <v>2785310</v>
      </c>
      <c r="P68" s="52">
        <v>458585</v>
      </c>
      <c r="Q68" s="52">
        <v>9429</v>
      </c>
      <c r="R68" s="52">
        <f t="shared" si="1"/>
        <v>468014</v>
      </c>
      <c r="S68" s="52">
        <v>394380</v>
      </c>
      <c r="T68" s="52">
        <f t="shared" si="2"/>
        <v>31725640</v>
      </c>
      <c r="U68" s="35">
        <v>61</v>
      </c>
    </row>
    <row r="69" spans="1:21" ht="12.75" customHeight="1" x14ac:dyDescent="0.2">
      <c r="A69" s="35">
        <v>62</v>
      </c>
      <c r="B69" s="35" t="s">
        <v>162</v>
      </c>
      <c r="C69" s="52">
        <v>23967740</v>
      </c>
      <c r="D69" s="52">
        <v>1199654</v>
      </c>
      <c r="E69" s="52">
        <v>6040251</v>
      </c>
      <c r="F69" s="52">
        <v>33788</v>
      </c>
      <c r="G69" s="52">
        <v>160163</v>
      </c>
      <c r="H69" s="52">
        <v>0</v>
      </c>
      <c r="I69" s="52">
        <v>256169</v>
      </c>
      <c r="J69" s="52">
        <v>215587</v>
      </c>
      <c r="K69" s="52">
        <f t="shared" si="3"/>
        <v>31873352</v>
      </c>
      <c r="L69" s="52">
        <v>5491397</v>
      </c>
      <c r="M69" s="52">
        <v>707645</v>
      </c>
      <c r="N69" s="52">
        <v>224926</v>
      </c>
      <c r="O69" s="52">
        <v>1500133</v>
      </c>
      <c r="P69" s="52">
        <v>538510</v>
      </c>
      <c r="Q69" s="52">
        <v>248551</v>
      </c>
      <c r="R69" s="52">
        <f t="shared" si="1"/>
        <v>787061</v>
      </c>
      <c r="S69" s="52">
        <v>1785000</v>
      </c>
      <c r="T69" s="52">
        <f t="shared" si="2"/>
        <v>42369514</v>
      </c>
      <c r="U69" s="35">
        <v>62</v>
      </c>
    </row>
    <row r="70" spans="1:21" ht="12.75" customHeight="1" x14ac:dyDescent="0.2">
      <c r="A70" s="35">
        <v>63</v>
      </c>
      <c r="B70" s="35" t="s">
        <v>163</v>
      </c>
      <c r="C70" s="52">
        <v>15397481</v>
      </c>
      <c r="D70" s="52">
        <v>483434</v>
      </c>
      <c r="E70" s="52">
        <v>2690790</v>
      </c>
      <c r="F70" s="52">
        <v>23322</v>
      </c>
      <c r="G70" s="52">
        <v>84182</v>
      </c>
      <c r="H70" s="52">
        <v>0</v>
      </c>
      <c r="I70" s="52">
        <v>194565</v>
      </c>
      <c r="J70" s="52">
        <v>151098</v>
      </c>
      <c r="K70" s="52">
        <f t="shared" si="3"/>
        <v>19024872</v>
      </c>
      <c r="L70" s="52">
        <v>3133599</v>
      </c>
      <c r="M70" s="52">
        <v>118752</v>
      </c>
      <c r="N70" s="52">
        <v>639442</v>
      </c>
      <c r="O70" s="52">
        <v>3714643</v>
      </c>
      <c r="P70" s="52">
        <v>177519</v>
      </c>
      <c r="Q70" s="52">
        <v>19400</v>
      </c>
      <c r="R70" s="52">
        <f t="shared" si="1"/>
        <v>196919</v>
      </c>
      <c r="S70" s="52">
        <v>526686</v>
      </c>
      <c r="T70" s="52">
        <f t="shared" si="2"/>
        <v>27354913</v>
      </c>
      <c r="U70" s="35">
        <v>63</v>
      </c>
    </row>
    <row r="71" spans="1:21" ht="12.75" customHeight="1" x14ac:dyDescent="0.2">
      <c r="A71" s="35">
        <v>64</v>
      </c>
      <c r="B71" s="35" t="s">
        <v>164</v>
      </c>
      <c r="C71" s="52">
        <v>16116387</v>
      </c>
      <c r="D71" s="52">
        <v>305669</v>
      </c>
      <c r="E71" s="52">
        <v>2991825</v>
      </c>
      <c r="F71" s="52">
        <v>28255</v>
      </c>
      <c r="G71" s="52">
        <v>244582</v>
      </c>
      <c r="H71" s="52">
        <v>48841</v>
      </c>
      <c r="I71" s="52">
        <v>130001</v>
      </c>
      <c r="J71" s="52">
        <v>99479</v>
      </c>
      <c r="K71" s="52">
        <f t="shared" si="3"/>
        <v>19965039</v>
      </c>
      <c r="L71" s="52">
        <v>1949417</v>
      </c>
      <c r="M71" s="52">
        <v>111896</v>
      </c>
      <c r="N71" s="52">
        <v>26933</v>
      </c>
      <c r="O71" s="52">
        <v>2607228</v>
      </c>
      <c r="P71" s="52">
        <v>213551</v>
      </c>
      <c r="Q71" s="52">
        <v>330298</v>
      </c>
      <c r="R71" s="52">
        <f t="shared" si="1"/>
        <v>543849</v>
      </c>
      <c r="S71" s="52">
        <v>188310</v>
      </c>
      <c r="T71" s="52">
        <f t="shared" si="2"/>
        <v>25392672</v>
      </c>
      <c r="U71" s="35">
        <v>64</v>
      </c>
    </row>
    <row r="72" spans="1:21" ht="12.75" customHeight="1" x14ac:dyDescent="0.2">
      <c r="A72" s="35">
        <v>65</v>
      </c>
      <c r="B72" s="35" t="s">
        <v>165</v>
      </c>
      <c r="C72" s="52">
        <v>4574717</v>
      </c>
      <c r="D72" s="52">
        <v>586257</v>
      </c>
      <c r="E72" s="52">
        <v>2240853</v>
      </c>
      <c r="F72" s="52">
        <v>12034</v>
      </c>
      <c r="G72" s="52">
        <v>114823</v>
      </c>
      <c r="H72" s="52">
        <v>0</v>
      </c>
      <c r="I72" s="52">
        <v>135224</v>
      </c>
      <c r="J72" s="52">
        <v>111466</v>
      </c>
      <c r="K72" s="52">
        <f t="shared" si="3"/>
        <v>7775374</v>
      </c>
      <c r="L72" s="52">
        <v>1946144</v>
      </c>
      <c r="M72" s="52">
        <v>104183</v>
      </c>
      <c r="N72" s="52">
        <v>14301</v>
      </c>
      <c r="O72" s="52">
        <v>3673160</v>
      </c>
      <c r="P72" s="52">
        <v>245866</v>
      </c>
      <c r="Q72" s="52">
        <v>652503</v>
      </c>
      <c r="R72" s="52">
        <f t="shared" ref="R72:R102" si="4">(P72+Q72)</f>
        <v>898369</v>
      </c>
      <c r="S72" s="52">
        <v>897081</v>
      </c>
      <c r="T72" s="52">
        <f t="shared" ref="T72:T102" si="5">(K72+L72+M72+N72+O72+R72+S72)</f>
        <v>15308612</v>
      </c>
      <c r="U72" s="35">
        <v>65</v>
      </c>
    </row>
    <row r="73" spans="1:21" ht="12.75" customHeight="1" x14ac:dyDescent="0.2">
      <c r="A73" s="35">
        <v>66</v>
      </c>
      <c r="B73" s="35" t="s">
        <v>166</v>
      </c>
      <c r="C73" s="52">
        <v>30847829</v>
      </c>
      <c r="D73" s="52">
        <v>1376727</v>
      </c>
      <c r="E73" s="52">
        <v>9180133</v>
      </c>
      <c r="F73" s="52">
        <v>33492</v>
      </c>
      <c r="G73" s="52">
        <v>1045416</v>
      </c>
      <c r="H73" s="52">
        <v>195108</v>
      </c>
      <c r="I73" s="52">
        <v>411009</v>
      </c>
      <c r="J73" s="52">
        <v>266539</v>
      </c>
      <c r="K73" s="52">
        <f t="shared" si="3"/>
        <v>43356253</v>
      </c>
      <c r="L73" s="52">
        <v>6753693</v>
      </c>
      <c r="M73" s="52">
        <v>524438</v>
      </c>
      <c r="N73" s="52">
        <v>117630</v>
      </c>
      <c r="O73" s="52">
        <v>5763917</v>
      </c>
      <c r="P73" s="52">
        <v>574811</v>
      </c>
      <c r="Q73" s="52">
        <v>93969</v>
      </c>
      <c r="R73" s="52">
        <f t="shared" si="4"/>
        <v>668780</v>
      </c>
      <c r="S73" s="52">
        <v>3245331</v>
      </c>
      <c r="T73" s="52">
        <f t="shared" si="5"/>
        <v>60430042</v>
      </c>
      <c r="U73" s="35">
        <v>66</v>
      </c>
    </row>
    <row r="74" spans="1:21" ht="12.75" customHeight="1" x14ac:dyDescent="0.2">
      <c r="A74" s="35">
        <v>67</v>
      </c>
      <c r="B74" s="35" t="s">
        <v>167</v>
      </c>
      <c r="C74" s="52">
        <v>14375838</v>
      </c>
      <c r="D74" s="52">
        <v>664218</v>
      </c>
      <c r="E74" s="52">
        <v>6316528</v>
      </c>
      <c r="F74" s="52">
        <v>93070</v>
      </c>
      <c r="G74" s="52">
        <v>477797</v>
      </c>
      <c r="H74" s="52">
        <v>0</v>
      </c>
      <c r="I74" s="52">
        <v>261525</v>
      </c>
      <c r="J74" s="52">
        <v>296949</v>
      </c>
      <c r="K74" s="52">
        <f t="shared" si="3"/>
        <v>22485925</v>
      </c>
      <c r="L74" s="52">
        <v>4027548</v>
      </c>
      <c r="M74" s="52">
        <v>239509</v>
      </c>
      <c r="N74" s="52">
        <v>80102</v>
      </c>
      <c r="O74" s="52">
        <v>5770988</v>
      </c>
      <c r="P74" s="52">
        <v>137469</v>
      </c>
      <c r="Q74" s="52">
        <v>83111</v>
      </c>
      <c r="R74" s="52">
        <f t="shared" si="4"/>
        <v>220580</v>
      </c>
      <c r="S74" s="52">
        <v>404541</v>
      </c>
      <c r="T74" s="52">
        <f t="shared" si="5"/>
        <v>33229193</v>
      </c>
      <c r="U74" s="35">
        <v>67</v>
      </c>
    </row>
    <row r="75" spans="1:21" ht="12.75" customHeight="1" x14ac:dyDescent="0.2">
      <c r="A75" s="35">
        <v>68</v>
      </c>
      <c r="B75" s="35" t="s">
        <v>168</v>
      </c>
      <c r="C75" s="52">
        <v>9830833</v>
      </c>
      <c r="D75" s="52">
        <v>706055</v>
      </c>
      <c r="E75" s="52">
        <v>2188333</v>
      </c>
      <c r="F75" s="52">
        <v>85334</v>
      </c>
      <c r="G75" s="52">
        <v>711476</v>
      </c>
      <c r="H75" s="52">
        <v>0</v>
      </c>
      <c r="I75" s="52">
        <v>147349</v>
      </c>
      <c r="J75" s="52">
        <v>103488</v>
      </c>
      <c r="K75" s="52">
        <f t="shared" si="3"/>
        <v>13772868</v>
      </c>
      <c r="L75" s="52">
        <v>2630959</v>
      </c>
      <c r="M75" s="52">
        <v>68349</v>
      </c>
      <c r="N75" s="52">
        <v>38490</v>
      </c>
      <c r="O75" s="52">
        <v>3590079</v>
      </c>
      <c r="P75" s="52">
        <v>38666</v>
      </c>
      <c r="Q75" s="52">
        <v>209003</v>
      </c>
      <c r="R75" s="52">
        <f t="shared" si="4"/>
        <v>247669</v>
      </c>
      <c r="S75" s="52">
        <v>865078</v>
      </c>
      <c r="T75" s="52">
        <f t="shared" si="5"/>
        <v>21213492</v>
      </c>
      <c r="U75" s="35">
        <v>68</v>
      </c>
    </row>
    <row r="76" spans="1:21" ht="12.75" customHeight="1" x14ac:dyDescent="0.2">
      <c r="A76" s="35">
        <v>69</v>
      </c>
      <c r="B76" s="35" t="s">
        <v>169</v>
      </c>
      <c r="C76" s="52">
        <v>26159782</v>
      </c>
      <c r="D76" s="52">
        <v>3002022</v>
      </c>
      <c r="E76" s="52">
        <v>8112473</v>
      </c>
      <c r="F76" s="52">
        <v>245715</v>
      </c>
      <c r="G76" s="52">
        <v>1933516</v>
      </c>
      <c r="H76" s="52">
        <v>400533</v>
      </c>
      <c r="I76" s="52">
        <v>445305</v>
      </c>
      <c r="J76" s="52">
        <v>382183</v>
      </c>
      <c r="K76" s="52">
        <f t="shared" si="3"/>
        <v>40681529</v>
      </c>
      <c r="L76" s="52">
        <v>7728921</v>
      </c>
      <c r="M76" s="52">
        <v>138128</v>
      </c>
      <c r="N76" s="52">
        <v>190695</v>
      </c>
      <c r="O76" s="52">
        <v>12401028</v>
      </c>
      <c r="P76" s="52">
        <v>579843</v>
      </c>
      <c r="Q76" s="52">
        <v>617055</v>
      </c>
      <c r="R76" s="52">
        <f t="shared" si="4"/>
        <v>1196898</v>
      </c>
      <c r="S76" s="52">
        <v>4422305</v>
      </c>
      <c r="T76" s="52">
        <f t="shared" si="5"/>
        <v>66759504</v>
      </c>
      <c r="U76" s="35">
        <v>69</v>
      </c>
    </row>
    <row r="77" spans="1:21" ht="12.75" customHeight="1" x14ac:dyDescent="0.2">
      <c r="A77" s="35">
        <v>70</v>
      </c>
      <c r="B77" s="35" t="s">
        <v>170</v>
      </c>
      <c r="C77" s="52">
        <v>30914880</v>
      </c>
      <c r="D77" s="52">
        <v>954143</v>
      </c>
      <c r="E77" s="52">
        <v>8731394</v>
      </c>
      <c r="F77" s="52">
        <v>6015</v>
      </c>
      <c r="G77" s="52">
        <v>384240</v>
      </c>
      <c r="H77" s="52">
        <v>0</v>
      </c>
      <c r="I77" s="52">
        <v>335205</v>
      </c>
      <c r="J77" s="52">
        <v>270635</v>
      </c>
      <c r="K77" s="52">
        <f t="shared" si="3"/>
        <v>41596512</v>
      </c>
      <c r="L77" s="52">
        <v>5948419</v>
      </c>
      <c r="M77" s="52">
        <v>1056937</v>
      </c>
      <c r="N77" s="52">
        <v>152644</v>
      </c>
      <c r="O77" s="52">
        <v>2706777</v>
      </c>
      <c r="P77" s="52">
        <v>187535</v>
      </c>
      <c r="Q77" s="52">
        <v>158205</v>
      </c>
      <c r="R77" s="52">
        <f t="shared" si="4"/>
        <v>345740</v>
      </c>
      <c r="S77" s="52">
        <v>244085</v>
      </c>
      <c r="T77" s="52">
        <f t="shared" si="5"/>
        <v>52051114</v>
      </c>
      <c r="U77" s="35">
        <v>70</v>
      </c>
    </row>
    <row r="78" spans="1:21" ht="12.75" customHeight="1" x14ac:dyDescent="0.2">
      <c r="A78" s="35">
        <v>71</v>
      </c>
      <c r="B78" s="35" t="s">
        <v>171</v>
      </c>
      <c r="C78" s="52">
        <v>0</v>
      </c>
      <c r="D78" s="52">
        <v>0</v>
      </c>
      <c r="E78" s="52">
        <v>0</v>
      </c>
      <c r="F78" s="52">
        <v>0</v>
      </c>
      <c r="G78" s="52">
        <v>0</v>
      </c>
      <c r="H78" s="52">
        <v>0</v>
      </c>
      <c r="I78" s="52">
        <v>0</v>
      </c>
      <c r="J78" s="52">
        <v>0</v>
      </c>
      <c r="K78" s="52">
        <f t="shared" si="3"/>
        <v>0</v>
      </c>
      <c r="L78" s="52">
        <v>0</v>
      </c>
      <c r="M78" s="52">
        <v>0</v>
      </c>
      <c r="N78" s="52">
        <v>0</v>
      </c>
      <c r="O78" s="52">
        <v>0</v>
      </c>
      <c r="P78" s="52">
        <v>0</v>
      </c>
      <c r="Q78" s="52">
        <v>0</v>
      </c>
      <c r="R78" s="52">
        <f t="shared" si="4"/>
        <v>0</v>
      </c>
      <c r="S78" s="52">
        <v>0</v>
      </c>
      <c r="T78" s="52">
        <f t="shared" si="5"/>
        <v>0</v>
      </c>
      <c r="U78" s="35">
        <v>71</v>
      </c>
    </row>
    <row r="79" spans="1:21" ht="12.75" customHeight="1" x14ac:dyDescent="0.2">
      <c r="A79" s="35">
        <v>72</v>
      </c>
      <c r="B79" s="35" t="s">
        <v>172</v>
      </c>
      <c r="C79" s="52">
        <v>23231788</v>
      </c>
      <c r="D79" s="52">
        <v>1521388</v>
      </c>
      <c r="E79" s="52">
        <v>9339529</v>
      </c>
      <c r="F79" s="52">
        <v>116641</v>
      </c>
      <c r="G79" s="52">
        <v>1509900</v>
      </c>
      <c r="H79" s="52">
        <v>0</v>
      </c>
      <c r="I79" s="52">
        <v>458513</v>
      </c>
      <c r="J79" s="52">
        <v>447929</v>
      </c>
      <c r="K79" s="52">
        <f t="shared" si="3"/>
        <v>36625688</v>
      </c>
      <c r="L79" s="52">
        <v>8884679</v>
      </c>
      <c r="M79" s="52">
        <v>431514</v>
      </c>
      <c r="N79" s="52">
        <v>353340</v>
      </c>
      <c r="O79" s="52">
        <v>4303299</v>
      </c>
      <c r="P79" s="52">
        <v>915696</v>
      </c>
      <c r="Q79" s="52">
        <v>137885</v>
      </c>
      <c r="R79" s="52">
        <f t="shared" si="4"/>
        <v>1053581</v>
      </c>
      <c r="S79" s="52">
        <v>433909</v>
      </c>
      <c r="T79" s="52">
        <f t="shared" si="5"/>
        <v>52086010</v>
      </c>
      <c r="U79" s="35">
        <v>72</v>
      </c>
    </row>
    <row r="80" spans="1:21" ht="12.75" customHeight="1" x14ac:dyDescent="0.2">
      <c r="A80" s="35">
        <v>73</v>
      </c>
      <c r="B80" s="35" t="s">
        <v>173</v>
      </c>
      <c r="C80" s="52">
        <v>711105000</v>
      </c>
      <c r="D80" s="52">
        <v>21674000</v>
      </c>
      <c r="E80" s="52">
        <v>140154000</v>
      </c>
      <c r="F80" s="52">
        <v>89000</v>
      </c>
      <c r="G80" s="52">
        <v>883000</v>
      </c>
      <c r="H80" s="52">
        <v>0</v>
      </c>
      <c r="I80" s="52">
        <v>6342000</v>
      </c>
      <c r="J80" s="52">
        <v>1285000</v>
      </c>
      <c r="K80" s="52">
        <f t="shared" si="3"/>
        <v>881532000</v>
      </c>
      <c r="L80" s="52">
        <v>145048000</v>
      </c>
      <c r="M80" s="52">
        <v>20156000</v>
      </c>
      <c r="N80" s="52">
        <v>3456000</v>
      </c>
      <c r="O80" s="52">
        <v>84049000</v>
      </c>
      <c r="P80" s="52">
        <v>39882000</v>
      </c>
      <c r="Q80" s="52">
        <v>3074000</v>
      </c>
      <c r="R80" s="52">
        <f t="shared" si="4"/>
        <v>42956000</v>
      </c>
      <c r="S80" s="52">
        <v>18043000</v>
      </c>
      <c r="T80" s="52">
        <f t="shared" si="5"/>
        <v>1195240000</v>
      </c>
      <c r="U80" s="35">
        <v>73</v>
      </c>
    </row>
    <row r="81" spans="1:21" ht="12.75" customHeight="1" x14ac:dyDescent="0.2">
      <c r="A81" s="35">
        <v>74</v>
      </c>
      <c r="B81" s="35" t="s">
        <v>174</v>
      </c>
      <c r="C81" s="52">
        <v>19909548</v>
      </c>
      <c r="D81" s="52">
        <v>1066022</v>
      </c>
      <c r="E81" s="52">
        <v>5487364</v>
      </c>
      <c r="F81" s="52">
        <v>52681</v>
      </c>
      <c r="G81" s="52">
        <v>4230032</v>
      </c>
      <c r="H81" s="52">
        <v>10779</v>
      </c>
      <c r="I81" s="52">
        <v>259764</v>
      </c>
      <c r="J81" s="52">
        <v>324663</v>
      </c>
      <c r="K81" s="52">
        <f t="shared" si="3"/>
        <v>31340853</v>
      </c>
      <c r="L81" s="52">
        <v>7849693</v>
      </c>
      <c r="M81" s="52">
        <v>258938</v>
      </c>
      <c r="N81" s="52">
        <v>390284</v>
      </c>
      <c r="O81" s="52">
        <v>17167195</v>
      </c>
      <c r="P81" s="52">
        <v>573389</v>
      </c>
      <c r="Q81" s="52">
        <v>716043</v>
      </c>
      <c r="R81" s="52">
        <f t="shared" si="4"/>
        <v>1289432</v>
      </c>
      <c r="S81" s="52">
        <v>397649</v>
      </c>
      <c r="T81" s="52">
        <f t="shared" si="5"/>
        <v>58694044</v>
      </c>
      <c r="U81" s="35">
        <v>74</v>
      </c>
    </row>
    <row r="82" spans="1:21" ht="12.75" customHeight="1" x14ac:dyDescent="0.2">
      <c r="A82" s="35">
        <v>75</v>
      </c>
      <c r="B82" s="35" t="s">
        <v>175</v>
      </c>
      <c r="C82" s="52">
        <v>11835943</v>
      </c>
      <c r="D82" s="52">
        <v>387583</v>
      </c>
      <c r="E82" s="52">
        <v>2030699</v>
      </c>
      <c r="F82" s="52">
        <v>727</v>
      </c>
      <c r="G82" s="52">
        <v>0</v>
      </c>
      <c r="H82" s="52">
        <v>0</v>
      </c>
      <c r="I82" s="52">
        <v>153363</v>
      </c>
      <c r="J82" s="52">
        <v>110958</v>
      </c>
      <c r="K82" s="52">
        <f t="shared" si="3"/>
        <v>14519273</v>
      </c>
      <c r="L82" s="52">
        <v>1556406</v>
      </c>
      <c r="M82" s="52">
        <v>160579</v>
      </c>
      <c r="N82" s="52">
        <v>124900</v>
      </c>
      <c r="O82" s="52">
        <v>758982</v>
      </c>
      <c r="P82" s="52">
        <v>161260</v>
      </c>
      <c r="Q82" s="52">
        <v>7454</v>
      </c>
      <c r="R82" s="52">
        <f t="shared" si="4"/>
        <v>168714</v>
      </c>
      <c r="S82" s="52">
        <v>921771</v>
      </c>
      <c r="T82" s="52">
        <f t="shared" si="5"/>
        <v>18210625</v>
      </c>
      <c r="U82" s="35">
        <v>75</v>
      </c>
    </row>
    <row r="83" spans="1:21" ht="12.75" customHeight="1" x14ac:dyDescent="0.2">
      <c r="A83" s="35">
        <v>76</v>
      </c>
      <c r="B83" s="35" t="s">
        <v>93</v>
      </c>
      <c r="C83" s="52">
        <v>5643456</v>
      </c>
      <c r="D83" s="52">
        <v>590704</v>
      </c>
      <c r="E83" s="52">
        <v>1744441</v>
      </c>
      <c r="F83" s="52">
        <v>12608</v>
      </c>
      <c r="G83" s="52">
        <v>20458</v>
      </c>
      <c r="H83" s="52">
        <v>66034</v>
      </c>
      <c r="I83" s="52">
        <v>84438</v>
      </c>
      <c r="J83" s="52">
        <v>34549</v>
      </c>
      <c r="K83" s="52">
        <f t="shared" si="3"/>
        <v>8196688</v>
      </c>
      <c r="L83" s="52">
        <v>1965257</v>
      </c>
      <c r="M83" s="52">
        <v>57859</v>
      </c>
      <c r="N83" s="52">
        <v>42323</v>
      </c>
      <c r="O83" s="52">
        <v>2265229</v>
      </c>
      <c r="P83" s="52">
        <v>76898</v>
      </c>
      <c r="Q83" s="52">
        <v>253087</v>
      </c>
      <c r="R83" s="52">
        <f t="shared" si="4"/>
        <v>329985</v>
      </c>
      <c r="S83" s="52">
        <v>223188</v>
      </c>
      <c r="T83" s="52">
        <f t="shared" si="5"/>
        <v>13080529</v>
      </c>
      <c r="U83" s="35">
        <v>76</v>
      </c>
    </row>
    <row r="84" spans="1:21" ht="12.75" customHeight="1" x14ac:dyDescent="0.2">
      <c r="A84" s="35">
        <v>77</v>
      </c>
      <c r="B84" s="35" t="s">
        <v>94</v>
      </c>
      <c r="C84" s="52">
        <v>94036730</v>
      </c>
      <c r="D84" s="52">
        <v>3342725</v>
      </c>
      <c r="E84" s="52">
        <v>19995610</v>
      </c>
      <c r="F84" s="52">
        <v>56038</v>
      </c>
      <c r="G84" s="52">
        <v>1686944</v>
      </c>
      <c r="H84" s="52">
        <v>0</v>
      </c>
      <c r="I84" s="52">
        <v>635067</v>
      </c>
      <c r="J84" s="52">
        <v>190179</v>
      </c>
      <c r="K84" s="52">
        <f t="shared" si="3"/>
        <v>119943293</v>
      </c>
      <c r="L84" s="52">
        <v>33213192</v>
      </c>
      <c r="M84" s="52">
        <v>1005537</v>
      </c>
      <c r="N84" s="52">
        <v>512634</v>
      </c>
      <c r="O84" s="52">
        <v>24648725</v>
      </c>
      <c r="P84" s="52">
        <v>1200659</v>
      </c>
      <c r="Q84" s="52">
        <v>201278</v>
      </c>
      <c r="R84" s="52">
        <f t="shared" si="4"/>
        <v>1401937</v>
      </c>
      <c r="S84" s="52">
        <v>2610890</v>
      </c>
      <c r="T84" s="52">
        <f t="shared" si="5"/>
        <v>183336208</v>
      </c>
      <c r="U84" s="35">
        <v>77</v>
      </c>
    </row>
    <row r="85" spans="1:21" ht="12.75" customHeight="1" x14ac:dyDescent="0.2">
      <c r="A85" s="35">
        <v>78</v>
      </c>
      <c r="B85" s="35" t="s">
        <v>176</v>
      </c>
      <c r="C85" s="52">
        <v>19054075</v>
      </c>
      <c r="D85" s="52">
        <v>1449093</v>
      </c>
      <c r="E85" s="52">
        <v>5498462</v>
      </c>
      <c r="F85" s="52">
        <v>38178</v>
      </c>
      <c r="G85" s="52">
        <v>342399</v>
      </c>
      <c r="H85" s="52">
        <v>0</v>
      </c>
      <c r="I85" s="52">
        <v>298599</v>
      </c>
      <c r="J85" s="52">
        <v>140479</v>
      </c>
      <c r="K85" s="52">
        <f t="shared" si="3"/>
        <v>26821285</v>
      </c>
      <c r="L85" s="52">
        <v>8554981</v>
      </c>
      <c r="M85" s="52">
        <v>341802</v>
      </c>
      <c r="N85" s="52">
        <v>572049</v>
      </c>
      <c r="O85" s="52">
        <v>7362608</v>
      </c>
      <c r="P85" s="52">
        <v>563690</v>
      </c>
      <c r="Q85" s="52">
        <v>22693</v>
      </c>
      <c r="R85" s="52">
        <f t="shared" si="4"/>
        <v>586383</v>
      </c>
      <c r="S85" s="52">
        <v>1522672</v>
      </c>
      <c r="T85" s="52">
        <f t="shared" si="5"/>
        <v>45761780</v>
      </c>
      <c r="U85" s="35">
        <v>78</v>
      </c>
    </row>
    <row r="86" spans="1:21" ht="12.75" customHeight="1" x14ac:dyDescent="0.2">
      <c r="A86" s="35">
        <v>79</v>
      </c>
      <c r="B86" s="35" t="s">
        <v>177</v>
      </c>
      <c r="C86" s="52">
        <v>59178974</v>
      </c>
      <c r="D86" s="52">
        <v>2481007</v>
      </c>
      <c r="E86" s="52">
        <v>16806468</v>
      </c>
      <c r="F86" s="52">
        <v>0</v>
      </c>
      <c r="G86" s="52">
        <v>11561024</v>
      </c>
      <c r="H86" s="52">
        <v>1435702</v>
      </c>
      <c r="I86" s="52">
        <v>724201</v>
      </c>
      <c r="J86" s="52">
        <v>290320</v>
      </c>
      <c r="K86" s="52">
        <f t="shared" si="3"/>
        <v>92477696</v>
      </c>
      <c r="L86" s="52">
        <v>12546685</v>
      </c>
      <c r="M86" s="52">
        <v>1166099</v>
      </c>
      <c r="N86" s="52">
        <v>202191</v>
      </c>
      <c r="O86" s="52">
        <v>20032397</v>
      </c>
      <c r="P86" s="52">
        <v>1606257</v>
      </c>
      <c r="Q86" s="52">
        <v>524864</v>
      </c>
      <c r="R86" s="52">
        <f t="shared" si="4"/>
        <v>2131121</v>
      </c>
      <c r="S86" s="52">
        <v>5769591</v>
      </c>
      <c r="T86" s="52">
        <f t="shared" si="5"/>
        <v>134325780</v>
      </c>
      <c r="U86" s="35">
        <v>79</v>
      </c>
    </row>
    <row r="87" spans="1:21" ht="12.75" customHeight="1" x14ac:dyDescent="0.2">
      <c r="A87" s="35">
        <v>80</v>
      </c>
      <c r="B87" s="35" t="s">
        <v>178</v>
      </c>
      <c r="C87" s="52">
        <v>8961311</v>
      </c>
      <c r="D87" s="52">
        <v>1971983</v>
      </c>
      <c r="E87" s="52">
        <v>3731384</v>
      </c>
      <c r="F87" s="52">
        <v>111621</v>
      </c>
      <c r="G87" s="52">
        <v>839002</v>
      </c>
      <c r="H87" s="52">
        <v>42432</v>
      </c>
      <c r="I87" s="52">
        <v>130844</v>
      </c>
      <c r="J87" s="52">
        <v>266095</v>
      </c>
      <c r="K87" s="52">
        <f t="shared" si="3"/>
        <v>16054672</v>
      </c>
      <c r="L87" s="52">
        <v>3250496</v>
      </c>
      <c r="M87" s="52">
        <v>43183</v>
      </c>
      <c r="N87" s="52">
        <v>13545</v>
      </c>
      <c r="O87" s="52">
        <v>7352663</v>
      </c>
      <c r="P87" s="52">
        <v>161858</v>
      </c>
      <c r="Q87" s="52">
        <v>1291812</v>
      </c>
      <c r="R87" s="52">
        <f t="shared" si="4"/>
        <v>1453670</v>
      </c>
      <c r="S87" s="52">
        <v>829734</v>
      </c>
      <c r="T87" s="52">
        <f t="shared" si="5"/>
        <v>28997963</v>
      </c>
      <c r="U87" s="35">
        <v>80</v>
      </c>
    </row>
    <row r="88" spans="1:21" ht="12.75" customHeight="1" x14ac:dyDescent="0.2">
      <c r="A88" s="35">
        <v>81</v>
      </c>
      <c r="B88" s="35" t="s">
        <v>179</v>
      </c>
      <c r="C88" s="52">
        <v>8889383</v>
      </c>
      <c r="D88" s="52">
        <v>904978</v>
      </c>
      <c r="E88" s="52">
        <v>1162690</v>
      </c>
      <c r="F88" s="52">
        <v>84842</v>
      </c>
      <c r="G88" s="52">
        <v>163706</v>
      </c>
      <c r="H88" s="52">
        <v>227321</v>
      </c>
      <c r="I88" s="52">
        <v>228436</v>
      </c>
      <c r="J88" s="52">
        <v>129901</v>
      </c>
      <c r="K88" s="52">
        <f t="shared" si="3"/>
        <v>11791257</v>
      </c>
      <c r="L88" s="52">
        <v>2629824</v>
      </c>
      <c r="M88" s="52">
        <v>75281</v>
      </c>
      <c r="N88" s="52">
        <v>199723</v>
      </c>
      <c r="O88" s="52">
        <v>5689933</v>
      </c>
      <c r="P88" s="52">
        <v>63578</v>
      </c>
      <c r="Q88" s="52">
        <v>88051</v>
      </c>
      <c r="R88" s="52">
        <f t="shared" si="4"/>
        <v>151629</v>
      </c>
      <c r="S88" s="52">
        <v>1528817</v>
      </c>
      <c r="T88" s="52">
        <f t="shared" si="5"/>
        <v>22066464</v>
      </c>
      <c r="U88" s="35">
        <v>81</v>
      </c>
    </row>
    <row r="89" spans="1:21" ht="12.75" customHeight="1" x14ac:dyDescent="0.2">
      <c r="A89" s="35">
        <v>82</v>
      </c>
      <c r="B89" s="35" t="s">
        <v>180</v>
      </c>
      <c r="C89" s="52">
        <v>28318909</v>
      </c>
      <c r="D89" s="52">
        <v>1922007</v>
      </c>
      <c r="E89" s="52">
        <v>13187819</v>
      </c>
      <c r="F89" s="52">
        <v>3509</v>
      </c>
      <c r="G89" s="52">
        <v>2851756</v>
      </c>
      <c r="H89" s="52">
        <v>320828</v>
      </c>
      <c r="I89" s="52">
        <v>415896</v>
      </c>
      <c r="J89" s="52">
        <v>343190</v>
      </c>
      <c r="K89" s="52">
        <f t="shared" si="3"/>
        <v>47363914</v>
      </c>
      <c r="L89" s="52">
        <v>6055234</v>
      </c>
      <c r="M89" s="52">
        <v>405834</v>
      </c>
      <c r="N89" s="52">
        <v>41221</v>
      </c>
      <c r="O89" s="52">
        <v>9536180</v>
      </c>
      <c r="P89" s="52">
        <v>654896</v>
      </c>
      <c r="Q89" s="52">
        <v>402713</v>
      </c>
      <c r="R89" s="52">
        <f t="shared" si="4"/>
        <v>1057609</v>
      </c>
      <c r="S89" s="52">
        <v>923490</v>
      </c>
      <c r="T89" s="52">
        <f t="shared" si="5"/>
        <v>65383482</v>
      </c>
      <c r="U89" s="35">
        <v>82</v>
      </c>
    </row>
    <row r="90" spans="1:21" ht="12.75" customHeight="1" x14ac:dyDescent="0.2">
      <c r="A90" s="35">
        <v>83</v>
      </c>
      <c r="B90" s="35" t="s">
        <v>181</v>
      </c>
      <c r="C90" s="52">
        <v>10434077</v>
      </c>
      <c r="D90" s="52">
        <v>1160156</v>
      </c>
      <c r="E90" s="52">
        <v>3329842</v>
      </c>
      <c r="F90" s="52">
        <v>53012</v>
      </c>
      <c r="G90" s="52">
        <v>1740918</v>
      </c>
      <c r="H90" s="52">
        <v>282823</v>
      </c>
      <c r="I90" s="52">
        <v>172208</v>
      </c>
      <c r="J90" s="52">
        <v>418904</v>
      </c>
      <c r="K90" s="52">
        <f t="shared" si="3"/>
        <v>17591940</v>
      </c>
      <c r="L90" s="52">
        <v>3540355</v>
      </c>
      <c r="M90" s="52">
        <v>85185</v>
      </c>
      <c r="N90" s="52">
        <v>1090828</v>
      </c>
      <c r="O90" s="52">
        <v>16638297</v>
      </c>
      <c r="P90" s="52">
        <v>336104</v>
      </c>
      <c r="Q90" s="52">
        <v>133146</v>
      </c>
      <c r="R90" s="52">
        <f t="shared" si="4"/>
        <v>469250</v>
      </c>
      <c r="S90" s="52">
        <v>1197443</v>
      </c>
      <c r="T90" s="52">
        <f t="shared" si="5"/>
        <v>40613298</v>
      </c>
      <c r="U90" s="35">
        <v>83</v>
      </c>
    </row>
    <row r="91" spans="1:21" ht="12.75" customHeight="1" x14ac:dyDescent="0.2">
      <c r="A91" s="35">
        <v>84</v>
      </c>
      <c r="B91" s="35" t="s">
        <v>182</v>
      </c>
      <c r="C91" s="52">
        <v>12303572</v>
      </c>
      <c r="D91" s="52">
        <v>2025021</v>
      </c>
      <c r="E91" s="52">
        <v>4645142</v>
      </c>
      <c r="F91" s="52">
        <v>66236</v>
      </c>
      <c r="G91" s="52">
        <v>2031972</v>
      </c>
      <c r="H91" s="52">
        <v>299447</v>
      </c>
      <c r="I91" s="52">
        <v>382328</v>
      </c>
      <c r="J91" s="52">
        <v>200895</v>
      </c>
      <c r="K91" s="52">
        <f t="shared" si="3"/>
        <v>21954613</v>
      </c>
      <c r="L91" s="52">
        <v>2346073</v>
      </c>
      <c r="M91" s="52">
        <v>17557</v>
      </c>
      <c r="N91" s="52">
        <v>802075</v>
      </c>
      <c r="O91" s="52">
        <v>4564048</v>
      </c>
      <c r="P91" s="52">
        <v>56671</v>
      </c>
      <c r="Q91" s="52">
        <v>206106</v>
      </c>
      <c r="R91" s="52">
        <f t="shared" si="4"/>
        <v>262777</v>
      </c>
      <c r="S91" s="52">
        <v>1221132</v>
      </c>
      <c r="T91" s="52">
        <f t="shared" si="5"/>
        <v>31168275</v>
      </c>
      <c r="U91" s="35">
        <v>84</v>
      </c>
    </row>
    <row r="92" spans="1:21" ht="12.75" customHeight="1" x14ac:dyDescent="0.2">
      <c r="A92" s="35">
        <v>85</v>
      </c>
      <c r="B92" s="35" t="s">
        <v>183</v>
      </c>
      <c r="C92" s="52">
        <v>127589505</v>
      </c>
      <c r="D92" s="52">
        <v>3853782</v>
      </c>
      <c r="E92" s="52">
        <v>43198831</v>
      </c>
      <c r="F92" s="52">
        <v>62482</v>
      </c>
      <c r="G92" s="52">
        <v>627353</v>
      </c>
      <c r="H92" s="52">
        <v>0</v>
      </c>
      <c r="I92" s="52">
        <v>1550877</v>
      </c>
      <c r="J92" s="52">
        <v>1269971</v>
      </c>
      <c r="K92" s="52">
        <f t="shared" si="3"/>
        <v>178152801</v>
      </c>
      <c r="L92" s="52">
        <v>49731885</v>
      </c>
      <c r="M92" s="52">
        <v>5166301</v>
      </c>
      <c r="N92" s="52">
        <v>549846</v>
      </c>
      <c r="O92" s="52">
        <v>27508811</v>
      </c>
      <c r="P92" s="52">
        <v>3452284</v>
      </c>
      <c r="Q92" s="52">
        <v>1090397</v>
      </c>
      <c r="R92" s="52">
        <f t="shared" si="4"/>
        <v>4542681</v>
      </c>
      <c r="S92" s="52">
        <v>2216598</v>
      </c>
      <c r="T92" s="52">
        <f t="shared" si="5"/>
        <v>267868923</v>
      </c>
      <c r="U92" s="35">
        <v>85</v>
      </c>
    </row>
    <row r="93" spans="1:21" ht="12.75" customHeight="1" x14ac:dyDescent="0.2">
      <c r="A93" s="35">
        <v>86</v>
      </c>
      <c r="B93" s="35" t="s">
        <v>184</v>
      </c>
      <c r="C93" s="52">
        <v>170115283</v>
      </c>
      <c r="D93" s="52">
        <v>4701847</v>
      </c>
      <c r="E93" s="52">
        <v>38577046</v>
      </c>
      <c r="F93" s="52">
        <v>183650</v>
      </c>
      <c r="G93" s="52">
        <v>0</v>
      </c>
      <c r="H93" s="52">
        <v>913703</v>
      </c>
      <c r="I93" s="52">
        <v>1407557</v>
      </c>
      <c r="J93" s="52">
        <v>755824</v>
      </c>
      <c r="K93" s="52">
        <f t="shared" si="3"/>
        <v>216654910</v>
      </c>
      <c r="L93" s="52">
        <v>47350963</v>
      </c>
      <c r="M93" s="52">
        <v>4346390</v>
      </c>
      <c r="N93" s="52">
        <v>895106</v>
      </c>
      <c r="O93" s="52">
        <v>26881747</v>
      </c>
      <c r="P93" s="52">
        <v>3110646</v>
      </c>
      <c r="Q93" s="52">
        <v>691098</v>
      </c>
      <c r="R93" s="52">
        <f t="shared" si="4"/>
        <v>3801744</v>
      </c>
      <c r="S93" s="52">
        <v>6297522</v>
      </c>
      <c r="T93" s="52">
        <f t="shared" si="5"/>
        <v>306228382</v>
      </c>
      <c r="U93" s="35">
        <v>86</v>
      </c>
    </row>
    <row r="94" spans="1:21" ht="12.75" customHeight="1" x14ac:dyDescent="0.2">
      <c r="A94" s="35">
        <v>87</v>
      </c>
      <c r="B94" s="35" t="s">
        <v>185</v>
      </c>
      <c r="C94" s="52">
        <v>6609444</v>
      </c>
      <c r="D94" s="52">
        <v>13459697</v>
      </c>
      <c r="E94" s="52">
        <v>1488450</v>
      </c>
      <c r="F94" s="52">
        <v>0</v>
      </c>
      <c r="G94" s="52">
        <v>0</v>
      </c>
      <c r="H94" s="52">
        <v>0</v>
      </c>
      <c r="I94" s="52">
        <v>44877</v>
      </c>
      <c r="J94" s="52">
        <v>75339</v>
      </c>
      <c r="K94" s="52">
        <f t="shared" si="3"/>
        <v>21677807</v>
      </c>
      <c r="L94" s="52">
        <v>1126200</v>
      </c>
      <c r="M94" s="52">
        <v>57890</v>
      </c>
      <c r="N94" s="52">
        <v>59254</v>
      </c>
      <c r="O94" s="52">
        <v>880967</v>
      </c>
      <c r="P94" s="52">
        <v>434527</v>
      </c>
      <c r="Q94" s="52">
        <v>114800</v>
      </c>
      <c r="R94" s="52">
        <f t="shared" si="4"/>
        <v>549327</v>
      </c>
      <c r="S94" s="52">
        <v>256061</v>
      </c>
      <c r="T94" s="52">
        <f t="shared" si="5"/>
        <v>24607506</v>
      </c>
      <c r="U94" s="35">
        <v>87</v>
      </c>
    </row>
    <row r="95" spans="1:21" ht="12.75" customHeight="1" x14ac:dyDescent="0.2">
      <c r="A95" s="35">
        <v>88</v>
      </c>
      <c r="B95" s="35" t="s">
        <v>186</v>
      </c>
      <c r="C95" s="52">
        <v>5163125</v>
      </c>
      <c r="D95" s="52">
        <v>727714</v>
      </c>
      <c r="E95" s="52">
        <v>2399154</v>
      </c>
      <c r="F95" s="52">
        <v>14058</v>
      </c>
      <c r="G95" s="52">
        <v>972765</v>
      </c>
      <c r="H95" s="52">
        <v>73023</v>
      </c>
      <c r="I95" s="52">
        <v>95858</v>
      </c>
      <c r="J95" s="52">
        <v>108320</v>
      </c>
      <c r="K95" s="52">
        <f t="shared" si="3"/>
        <v>9554017</v>
      </c>
      <c r="L95" s="52">
        <v>1356724</v>
      </c>
      <c r="M95" s="52">
        <v>66026</v>
      </c>
      <c r="N95" s="52">
        <v>1143885</v>
      </c>
      <c r="O95" s="52">
        <v>9036162</v>
      </c>
      <c r="P95" s="52">
        <v>116700</v>
      </c>
      <c r="Q95" s="52">
        <v>65297</v>
      </c>
      <c r="R95" s="52">
        <f t="shared" si="4"/>
        <v>181997</v>
      </c>
      <c r="S95" s="52">
        <v>414611</v>
      </c>
      <c r="T95" s="52">
        <f t="shared" si="5"/>
        <v>21753422</v>
      </c>
      <c r="U95" s="35">
        <v>88</v>
      </c>
    </row>
    <row r="96" spans="1:21" ht="12.75" customHeight="1" x14ac:dyDescent="0.2">
      <c r="A96" s="35">
        <v>89</v>
      </c>
      <c r="B96" s="35" t="s">
        <v>187</v>
      </c>
      <c r="C96" s="52">
        <v>15263608</v>
      </c>
      <c r="D96" s="52">
        <v>1342752</v>
      </c>
      <c r="E96" s="52">
        <v>5622661</v>
      </c>
      <c r="F96" s="52">
        <v>150983</v>
      </c>
      <c r="G96" s="52">
        <v>1152186</v>
      </c>
      <c r="H96" s="52">
        <v>776260</v>
      </c>
      <c r="I96" s="52">
        <v>316753</v>
      </c>
      <c r="J96" s="52">
        <v>302739</v>
      </c>
      <c r="K96" s="52">
        <f t="shared" si="3"/>
        <v>24927942</v>
      </c>
      <c r="L96" s="52">
        <v>7701872</v>
      </c>
      <c r="M96" s="52">
        <v>168725</v>
      </c>
      <c r="N96" s="52">
        <v>45217</v>
      </c>
      <c r="O96" s="52">
        <v>12593170</v>
      </c>
      <c r="P96" s="52">
        <v>177545</v>
      </c>
      <c r="Q96" s="52">
        <v>644061</v>
      </c>
      <c r="R96" s="52">
        <f t="shared" si="4"/>
        <v>821606</v>
      </c>
      <c r="S96" s="52">
        <v>856683</v>
      </c>
      <c r="T96" s="52">
        <f t="shared" si="5"/>
        <v>47115215</v>
      </c>
      <c r="U96" s="35">
        <v>89</v>
      </c>
    </row>
    <row r="97" spans="1:21" ht="12.75" customHeight="1" x14ac:dyDescent="0.2">
      <c r="A97" s="35">
        <v>90</v>
      </c>
      <c r="B97" s="35" t="s">
        <v>188</v>
      </c>
      <c r="C97" s="52">
        <v>30917590</v>
      </c>
      <c r="D97" s="52">
        <v>6026139</v>
      </c>
      <c r="E97" s="52">
        <v>12306301</v>
      </c>
      <c r="F97" s="52">
        <v>8240</v>
      </c>
      <c r="G97" s="52">
        <v>1734980</v>
      </c>
      <c r="H97" s="52">
        <v>0</v>
      </c>
      <c r="I97" s="52">
        <v>517107</v>
      </c>
      <c r="J97" s="52">
        <v>387741</v>
      </c>
      <c r="K97" s="52">
        <f t="shared" si="3"/>
        <v>51898098</v>
      </c>
      <c r="L97" s="52">
        <v>8193155</v>
      </c>
      <c r="M97" s="52">
        <v>565796</v>
      </c>
      <c r="N97" s="52">
        <v>94467</v>
      </c>
      <c r="O97" s="52">
        <v>7318718</v>
      </c>
      <c r="P97" s="52">
        <v>626443</v>
      </c>
      <c r="Q97" s="52">
        <v>426920</v>
      </c>
      <c r="R97" s="52">
        <f t="shared" si="4"/>
        <v>1053363</v>
      </c>
      <c r="S97" s="52">
        <v>994756</v>
      </c>
      <c r="T97" s="52">
        <f t="shared" si="5"/>
        <v>70118353</v>
      </c>
      <c r="U97" s="35">
        <v>90</v>
      </c>
    </row>
    <row r="98" spans="1:21" ht="12.75" customHeight="1" x14ac:dyDescent="0.2">
      <c r="A98" s="35">
        <v>91</v>
      </c>
      <c r="B98" s="35" t="s">
        <v>189</v>
      </c>
      <c r="C98" s="52">
        <v>26019764</v>
      </c>
      <c r="D98" s="52">
        <v>1775222</v>
      </c>
      <c r="E98" s="52">
        <v>7556714</v>
      </c>
      <c r="F98" s="52">
        <v>130390</v>
      </c>
      <c r="G98" s="52">
        <v>2937770</v>
      </c>
      <c r="H98" s="52">
        <v>0</v>
      </c>
      <c r="I98" s="52">
        <v>353041</v>
      </c>
      <c r="J98" s="52">
        <v>436628</v>
      </c>
      <c r="K98" s="52">
        <f t="shared" si="3"/>
        <v>39209529</v>
      </c>
      <c r="L98" s="52">
        <v>10048347</v>
      </c>
      <c r="M98" s="52">
        <v>205690</v>
      </c>
      <c r="N98" s="52">
        <v>1379152</v>
      </c>
      <c r="O98" s="52">
        <v>15092679</v>
      </c>
      <c r="P98" s="52">
        <v>1295088</v>
      </c>
      <c r="Q98" s="52">
        <v>220951</v>
      </c>
      <c r="R98" s="52">
        <f t="shared" si="4"/>
        <v>1516039</v>
      </c>
      <c r="S98" s="52">
        <v>3404663</v>
      </c>
      <c r="T98" s="52">
        <f t="shared" si="5"/>
        <v>70856099</v>
      </c>
      <c r="U98" s="35">
        <v>91</v>
      </c>
    </row>
    <row r="99" spans="1:21" ht="12.75" customHeight="1" x14ac:dyDescent="0.2">
      <c r="A99" s="35">
        <v>92</v>
      </c>
      <c r="B99" s="35" t="s">
        <v>190</v>
      </c>
      <c r="C99" s="52">
        <v>14716299</v>
      </c>
      <c r="D99" s="52">
        <v>404762</v>
      </c>
      <c r="E99" s="52">
        <v>4006761</v>
      </c>
      <c r="F99" s="52">
        <v>26639</v>
      </c>
      <c r="G99" s="52">
        <v>191114</v>
      </c>
      <c r="H99" s="52">
        <v>51081</v>
      </c>
      <c r="I99" s="52">
        <v>287610</v>
      </c>
      <c r="J99" s="52">
        <v>137670</v>
      </c>
      <c r="K99" s="52">
        <f t="shared" si="3"/>
        <v>19821936</v>
      </c>
      <c r="L99" s="52">
        <v>2268067</v>
      </c>
      <c r="M99" s="52">
        <v>275080</v>
      </c>
      <c r="N99" s="52">
        <v>222405</v>
      </c>
      <c r="O99" s="52">
        <v>3438472</v>
      </c>
      <c r="P99" s="52">
        <v>266740</v>
      </c>
      <c r="Q99" s="52">
        <v>392004</v>
      </c>
      <c r="R99" s="52">
        <f t="shared" si="4"/>
        <v>658744</v>
      </c>
      <c r="S99" s="52">
        <v>378072</v>
      </c>
      <c r="T99" s="52">
        <f t="shared" si="5"/>
        <v>27062776</v>
      </c>
      <c r="U99" s="35">
        <v>92</v>
      </c>
    </row>
    <row r="100" spans="1:21" ht="12.75" customHeight="1" x14ac:dyDescent="0.2">
      <c r="A100" s="35">
        <v>93</v>
      </c>
      <c r="B100" s="35" t="s">
        <v>191</v>
      </c>
      <c r="C100" s="52">
        <v>0</v>
      </c>
      <c r="D100" s="52">
        <v>0</v>
      </c>
      <c r="E100" s="52">
        <v>0</v>
      </c>
      <c r="F100" s="52">
        <v>0</v>
      </c>
      <c r="G100" s="52">
        <v>0</v>
      </c>
      <c r="H100" s="52">
        <v>0</v>
      </c>
      <c r="I100" s="52">
        <v>0</v>
      </c>
      <c r="J100" s="52">
        <v>0</v>
      </c>
      <c r="K100" s="52">
        <f t="shared" si="3"/>
        <v>0</v>
      </c>
      <c r="L100" s="52">
        <v>0</v>
      </c>
      <c r="M100" s="52">
        <v>0</v>
      </c>
      <c r="N100" s="52">
        <v>0</v>
      </c>
      <c r="O100" s="52">
        <v>0</v>
      </c>
      <c r="P100" s="52">
        <v>0</v>
      </c>
      <c r="Q100" s="52">
        <v>0</v>
      </c>
      <c r="R100" s="52">
        <f t="shared" si="4"/>
        <v>0</v>
      </c>
      <c r="S100" s="52">
        <v>0</v>
      </c>
      <c r="T100" s="52">
        <f t="shared" si="5"/>
        <v>0</v>
      </c>
      <c r="U100" s="35">
        <v>93</v>
      </c>
    </row>
    <row r="101" spans="1:21" ht="12.75" customHeight="1" x14ac:dyDescent="0.2">
      <c r="A101" s="35">
        <v>94</v>
      </c>
      <c r="B101" s="35" t="s">
        <v>192</v>
      </c>
      <c r="C101" s="52">
        <v>12564987</v>
      </c>
      <c r="D101" s="52">
        <v>1740425</v>
      </c>
      <c r="E101" s="52">
        <v>4576848</v>
      </c>
      <c r="F101" s="52">
        <v>69475</v>
      </c>
      <c r="G101" s="52">
        <v>1831904</v>
      </c>
      <c r="H101" s="52">
        <v>375510</v>
      </c>
      <c r="I101" s="52">
        <v>110980</v>
      </c>
      <c r="J101" s="52">
        <v>200701</v>
      </c>
      <c r="K101" s="52">
        <f t="shared" si="3"/>
        <v>21470830</v>
      </c>
      <c r="L101" s="52">
        <v>6323967</v>
      </c>
      <c r="M101" s="52">
        <v>111736</v>
      </c>
      <c r="N101" s="52">
        <v>1384273</v>
      </c>
      <c r="O101" s="52">
        <v>14670168</v>
      </c>
      <c r="P101" s="52">
        <v>1049283</v>
      </c>
      <c r="Q101" s="52">
        <v>264086</v>
      </c>
      <c r="R101" s="52">
        <f t="shared" si="4"/>
        <v>1313369</v>
      </c>
      <c r="S101" s="52">
        <v>432422</v>
      </c>
      <c r="T101" s="52">
        <f t="shared" si="5"/>
        <v>45706765</v>
      </c>
      <c r="U101" s="35">
        <v>94</v>
      </c>
    </row>
    <row r="102" spans="1:21" ht="12.75" customHeight="1" x14ac:dyDescent="0.2">
      <c r="A102" s="53">
        <v>95</v>
      </c>
      <c r="B102" s="35" t="s">
        <v>193</v>
      </c>
      <c r="C102" s="54">
        <v>72519126</v>
      </c>
      <c r="D102" s="54">
        <v>3584888</v>
      </c>
      <c r="E102" s="54">
        <v>15115356</v>
      </c>
      <c r="F102" s="54">
        <v>26065</v>
      </c>
      <c r="G102" s="54">
        <v>149398</v>
      </c>
      <c r="H102" s="54">
        <v>0</v>
      </c>
      <c r="I102" s="54">
        <v>387730</v>
      </c>
      <c r="J102" s="54">
        <v>224070</v>
      </c>
      <c r="K102" s="54">
        <f t="shared" si="3"/>
        <v>92006633</v>
      </c>
      <c r="L102" s="54">
        <v>33523731</v>
      </c>
      <c r="M102" s="54">
        <v>1104298</v>
      </c>
      <c r="N102" s="54">
        <v>433857</v>
      </c>
      <c r="O102" s="54">
        <v>13894271</v>
      </c>
      <c r="P102" s="54">
        <v>1344977</v>
      </c>
      <c r="Q102" s="54">
        <v>1310259</v>
      </c>
      <c r="R102" s="54">
        <f t="shared" si="4"/>
        <v>2655236</v>
      </c>
      <c r="S102" s="54">
        <v>1535852</v>
      </c>
      <c r="T102" s="54">
        <f t="shared" si="5"/>
        <v>145153878</v>
      </c>
      <c r="U102" s="53">
        <v>95</v>
      </c>
    </row>
    <row r="103" spans="1:21" ht="12.75" customHeight="1" x14ac:dyDescent="0.2">
      <c r="A103" s="53">
        <f>A102</f>
        <v>95</v>
      </c>
      <c r="B103" s="55" t="s">
        <v>102</v>
      </c>
      <c r="C103" s="56">
        <f t="shared" ref="C103:T103" si="6">SUM(C8:C102)</f>
        <v>8245111745</v>
      </c>
      <c r="D103" s="56">
        <f t="shared" si="6"/>
        <v>324087316</v>
      </c>
      <c r="E103" s="56">
        <f t="shared" si="6"/>
        <v>1930114537</v>
      </c>
      <c r="F103" s="56">
        <f t="shared" si="6"/>
        <v>5883521</v>
      </c>
      <c r="G103" s="56">
        <f t="shared" si="6"/>
        <v>138088406</v>
      </c>
      <c r="H103" s="56">
        <f t="shared" si="6"/>
        <v>12493351</v>
      </c>
      <c r="I103" s="56">
        <f t="shared" si="6"/>
        <v>60976691</v>
      </c>
      <c r="J103" s="56">
        <f t="shared" si="6"/>
        <v>27752488</v>
      </c>
      <c r="K103" s="56">
        <f t="shared" si="6"/>
        <v>10744508055</v>
      </c>
      <c r="L103" s="56">
        <f t="shared" si="6"/>
        <v>2124266516</v>
      </c>
      <c r="M103" s="56">
        <f t="shared" si="6"/>
        <v>202554384</v>
      </c>
      <c r="N103" s="56">
        <f t="shared" si="6"/>
        <v>58674570</v>
      </c>
      <c r="O103" s="56">
        <f t="shared" si="6"/>
        <v>1501270742</v>
      </c>
      <c r="P103" s="56">
        <f t="shared" si="6"/>
        <v>224679085</v>
      </c>
      <c r="Q103" s="56">
        <f t="shared" si="6"/>
        <v>117393900</v>
      </c>
      <c r="R103" s="56">
        <f t="shared" si="6"/>
        <v>342072985</v>
      </c>
      <c r="S103" s="56">
        <f t="shared" si="6"/>
        <v>215881753</v>
      </c>
      <c r="T103" s="56">
        <f t="shared" si="6"/>
        <v>15189229005</v>
      </c>
      <c r="U103" s="53">
        <f>U102</f>
        <v>95</v>
      </c>
    </row>
    <row r="104" spans="1:21" ht="10.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row>
    <row r="105" spans="1:21" x14ac:dyDescent="0.2">
      <c r="A105" s="31"/>
      <c r="B105" s="31"/>
      <c r="C105" s="31"/>
      <c r="D105" s="31"/>
      <c r="E105" s="31"/>
      <c r="F105" s="31"/>
      <c r="G105" s="31"/>
      <c r="H105" s="31"/>
      <c r="I105" s="31"/>
      <c r="J105" s="31"/>
      <c r="K105" s="31"/>
      <c r="L105" s="31"/>
      <c r="M105" s="31"/>
      <c r="N105" s="31"/>
      <c r="O105" s="31"/>
      <c r="P105" s="31"/>
      <c r="Q105" s="31"/>
      <c r="R105" s="31"/>
      <c r="S105" s="31"/>
      <c r="T105" s="31"/>
      <c r="U105" s="31"/>
    </row>
    <row r="106" spans="1:21" x14ac:dyDescent="0.2">
      <c r="A106" s="31"/>
      <c r="B106" s="31"/>
      <c r="C106" s="31"/>
      <c r="D106" s="31"/>
      <c r="E106" s="31"/>
      <c r="F106" s="31"/>
      <c r="G106" s="31"/>
      <c r="H106" s="31"/>
      <c r="I106" s="31"/>
      <c r="J106" s="31"/>
      <c r="K106" s="31"/>
      <c r="L106" s="31"/>
      <c r="M106" s="31"/>
      <c r="N106" s="31"/>
      <c r="O106" s="31"/>
      <c r="P106" s="31"/>
      <c r="Q106" s="31"/>
      <c r="R106" s="31"/>
      <c r="S106" s="31"/>
      <c r="T106" s="31"/>
      <c r="U106" s="31"/>
    </row>
  </sheetData>
  <mergeCells count="1">
    <mergeCell ref="C6:K6"/>
  </mergeCells>
  <printOptions gridLines="1"/>
  <pageMargins left="0.18" right="0.17" top="0.62" bottom="0.71" header="0.3" footer="0.3"/>
  <pageSetup paperSize="5" scale="65" fitToHeight="0" orientation="landscape" r:id="rId1"/>
  <headerFooter alignWithMargins="0">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zoomScaleNormal="100" workbookViewId="0">
      <selection activeCell="A2" sqref="A2"/>
    </sheetView>
  </sheetViews>
  <sheetFormatPr defaultRowHeight="12.75" x14ac:dyDescent="0.2"/>
  <cols>
    <col min="1" max="1" width="3.7109375" style="32" bestFit="1" customWidth="1"/>
    <col min="2" max="2" width="13" style="32" bestFit="1" customWidth="1"/>
    <col min="3" max="3" width="12.140625" style="32" bestFit="1" customWidth="1"/>
    <col min="4" max="4" width="11" style="32" bestFit="1" customWidth="1"/>
    <col min="5" max="5" width="12.140625" style="32" bestFit="1" customWidth="1"/>
    <col min="6" max="6" width="9.7109375" style="32" bestFit="1" customWidth="1"/>
    <col min="7" max="7" width="11" style="32" bestFit="1" customWidth="1"/>
    <col min="8" max="8" width="9.42578125" style="32" customWidth="1"/>
    <col min="9" max="10" width="9.5703125" style="32" bestFit="1" customWidth="1"/>
    <col min="11" max="11" width="13.140625" style="32" bestFit="1" customWidth="1"/>
    <col min="12" max="12" width="16.7109375" style="32" customWidth="1"/>
    <col min="13" max="13" width="15.5703125" style="32" bestFit="1" customWidth="1"/>
    <col min="14" max="14" width="11" style="32" bestFit="1" customWidth="1"/>
    <col min="15" max="15" width="12.140625" style="32" bestFit="1" customWidth="1"/>
    <col min="16" max="17" width="11" style="32" bestFit="1" customWidth="1"/>
    <col min="18" max="18" width="12.140625" style="32" bestFit="1" customWidth="1"/>
    <col min="19" max="19" width="12.42578125" style="32" customWidth="1"/>
    <col min="20" max="20" width="13.140625" style="32" bestFit="1" customWidth="1"/>
    <col min="21" max="21" width="3.7109375" style="32" bestFit="1" customWidth="1"/>
    <col min="22" max="256" width="9.140625" style="32"/>
    <col min="257" max="257" width="3.7109375" style="32" bestFit="1" customWidth="1"/>
    <col min="258" max="258" width="13" style="32" bestFit="1" customWidth="1"/>
    <col min="259" max="259" width="12.140625" style="32" bestFit="1" customWidth="1"/>
    <col min="260" max="260" width="11" style="32" bestFit="1" customWidth="1"/>
    <col min="261" max="261" width="12.140625" style="32" bestFit="1" customWidth="1"/>
    <col min="262" max="262" width="9.7109375" style="32" bestFit="1" customWidth="1"/>
    <col min="263" max="263" width="11" style="32" bestFit="1" customWidth="1"/>
    <col min="264" max="264" width="9.42578125" style="32" customWidth="1"/>
    <col min="265" max="266" width="9.5703125" style="32" bestFit="1" customWidth="1"/>
    <col min="267" max="267" width="13.140625" style="32" bestFit="1" customWidth="1"/>
    <col min="268" max="268" width="16.7109375" style="32" customWidth="1"/>
    <col min="269" max="269" width="15.5703125" style="32" bestFit="1" customWidth="1"/>
    <col min="270" max="270" width="11" style="32" bestFit="1" customWidth="1"/>
    <col min="271" max="271" width="12.140625" style="32" bestFit="1" customWidth="1"/>
    <col min="272" max="273" width="11" style="32" bestFit="1" customWidth="1"/>
    <col min="274" max="274" width="12.140625" style="32" bestFit="1" customWidth="1"/>
    <col min="275" max="275" width="12.42578125" style="32" customWidth="1"/>
    <col min="276" max="276" width="13.140625" style="32" bestFit="1" customWidth="1"/>
    <col min="277" max="277" width="3.7109375" style="32" bestFit="1" customWidth="1"/>
    <col min="278" max="512" width="9.140625" style="32"/>
    <col min="513" max="513" width="3.7109375" style="32" bestFit="1" customWidth="1"/>
    <col min="514" max="514" width="13" style="32" bestFit="1" customWidth="1"/>
    <col min="515" max="515" width="12.140625" style="32" bestFit="1" customWidth="1"/>
    <col min="516" max="516" width="11" style="32" bestFit="1" customWidth="1"/>
    <col min="517" max="517" width="12.140625" style="32" bestFit="1" customWidth="1"/>
    <col min="518" max="518" width="9.7109375" style="32" bestFit="1" customWidth="1"/>
    <col min="519" max="519" width="11" style="32" bestFit="1" customWidth="1"/>
    <col min="520" max="520" width="9.42578125" style="32" customWidth="1"/>
    <col min="521" max="522" width="9.5703125" style="32" bestFit="1" customWidth="1"/>
    <col min="523" max="523" width="13.140625" style="32" bestFit="1" customWidth="1"/>
    <col min="524" max="524" width="16.7109375" style="32" customWidth="1"/>
    <col min="525" max="525" width="15.5703125" style="32" bestFit="1" customWidth="1"/>
    <col min="526" max="526" width="11" style="32" bestFit="1" customWidth="1"/>
    <col min="527" max="527" width="12.140625" style="32" bestFit="1" customWidth="1"/>
    <col min="528" max="529" width="11" style="32" bestFit="1" customWidth="1"/>
    <col min="530" max="530" width="12.140625" style="32" bestFit="1" customWidth="1"/>
    <col min="531" max="531" width="12.42578125" style="32" customWidth="1"/>
    <col min="532" max="532" width="13.140625" style="32" bestFit="1" customWidth="1"/>
    <col min="533" max="533" width="3.7109375" style="32" bestFit="1" customWidth="1"/>
    <col min="534" max="768" width="9.140625" style="32"/>
    <col min="769" max="769" width="3.7109375" style="32" bestFit="1" customWidth="1"/>
    <col min="770" max="770" width="13" style="32" bestFit="1" customWidth="1"/>
    <col min="771" max="771" width="12.140625" style="32" bestFit="1" customWidth="1"/>
    <col min="772" max="772" width="11" style="32" bestFit="1" customWidth="1"/>
    <col min="773" max="773" width="12.140625" style="32" bestFit="1" customWidth="1"/>
    <col min="774" max="774" width="9.7109375" style="32" bestFit="1" customWidth="1"/>
    <col min="775" max="775" width="11" style="32" bestFit="1" customWidth="1"/>
    <col min="776" max="776" width="9.42578125" style="32" customWidth="1"/>
    <col min="777" max="778" width="9.5703125" style="32" bestFit="1" customWidth="1"/>
    <col min="779" max="779" width="13.140625" style="32" bestFit="1" customWidth="1"/>
    <col min="780" max="780" width="16.7109375" style="32" customWidth="1"/>
    <col min="781" max="781" width="15.5703125" style="32" bestFit="1" customWidth="1"/>
    <col min="782" max="782" width="11" style="32" bestFit="1" customWidth="1"/>
    <col min="783" max="783" width="12.140625" style="32" bestFit="1" customWidth="1"/>
    <col min="784" max="785" width="11" style="32" bestFit="1" customWidth="1"/>
    <col min="786" max="786" width="12.140625" style="32" bestFit="1" customWidth="1"/>
    <col min="787" max="787" width="12.42578125" style="32" customWidth="1"/>
    <col min="788" max="788" width="13.140625" style="32" bestFit="1" customWidth="1"/>
    <col min="789" max="789" width="3.7109375" style="32" bestFit="1" customWidth="1"/>
    <col min="790" max="1024" width="9.140625" style="32"/>
    <col min="1025" max="1025" width="3.7109375" style="32" bestFit="1" customWidth="1"/>
    <col min="1026" max="1026" width="13" style="32" bestFit="1" customWidth="1"/>
    <col min="1027" max="1027" width="12.140625" style="32" bestFit="1" customWidth="1"/>
    <col min="1028" max="1028" width="11" style="32" bestFit="1" customWidth="1"/>
    <col min="1029" max="1029" width="12.140625" style="32" bestFit="1" customWidth="1"/>
    <col min="1030" max="1030" width="9.7109375" style="32" bestFit="1" customWidth="1"/>
    <col min="1031" max="1031" width="11" style="32" bestFit="1" customWidth="1"/>
    <col min="1032" max="1032" width="9.42578125" style="32" customWidth="1"/>
    <col min="1033" max="1034" width="9.5703125" style="32" bestFit="1" customWidth="1"/>
    <col min="1035" max="1035" width="13.140625" style="32" bestFit="1" customWidth="1"/>
    <col min="1036" max="1036" width="16.7109375" style="32" customWidth="1"/>
    <col min="1037" max="1037" width="15.5703125" style="32" bestFit="1" customWidth="1"/>
    <col min="1038" max="1038" width="11" style="32" bestFit="1" customWidth="1"/>
    <col min="1039" max="1039" width="12.140625" style="32" bestFit="1" customWidth="1"/>
    <col min="1040" max="1041" width="11" style="32" bestFit="1" customWidth="1"/>
    <col min="1042" max="1042" width="12.140625" style="32" bestFit="1" customWidth="1"/>
    <col min="1043" max="1043" width="12.42578125" style="32" customWidth="1"/>
    <col min="1044" max="1044" width="13.140625" style="32" bestFit="1" customWidth="1"/>
    <col min="1045" max="1045" width="3.7109375" style="32" bestFit="1" customWidth="1"/>
    <col min="1046" max="1280" width="9.140625" style="32"/>
    <col min="1281" max="1281" width="3.7109375" style="32" bestFit="1" customWidth="1"/>
    <col min="1282" max="1282" width="13" style="32" bestFit="1" customWidth="1"/>
    <col min="1283" max="1283" width="12.140625" style="32" bestFit="1" customWidth="1"/>
    <col min="1284" max="1284" width="11" style="32" bestFit="1" customWidth="1"/>
    <col min="1285" max="1285" width="12.140625" style="32" bestFit="1" customWidth="1"/>
    <col min="1286" max="1286" width="9.7109375" style="32" bestFit="1" customWidth="1"/>
    <col min="1287" max="1287" width="11" style="32" bestFit="1" customWidth="1"/>
    <col min="1288" max="1288" width="9.42578125" style="32" customWidth="1"/>
    <col min="1289" max="1290" width="9.5703125" style="32" bestFit="1" customWidth="1"/>
    <col min="1291" max="1291" width="13.140625" style="32" bestFit="1" customWidth="1"/>
    <col min="1292" max="1292" width="16.7109375" style="32" customWidth="1"/>
    <col min="1293" max="1293" width="15.5703125" style="32" bestFit="1" customWidth="1"/>
    <col min="1294" max="1294" width="11" style="32" bestFit="1" customWidth="1"/>
    <col min="1295" max="1295" width="12.140625" style="32" bestFit="1" customWidth="1"/>
    <col min="1296" max="1297" width="11" style="32" bestFit="1" customWidth="1"/>
    <col min="1298" max="1298" width="12.140625" style="32" bestFit="1" customWidth="1"/>
    <col min="1299" max="1299" width="12.42578125" style="32" customWidth="1"/>
    <col min="1300" max="1300" width="13.140625" style="32" bestFit="1" customWidth="1"/>
    <col min="1301" max="1301" width="3.7109375" style="32" bestFit="1" customWidth="1"/>
    <col min="1302" max="1536" width="9.140625" style="32"/>
    <col min="1537" max="1537" width="3.7109375" style="32" bestFit="1" customWidth="1"/>
    <col min="1538" max="1538" width="13" style="32" bestFit="1" customWidth="1"/>
    <col min="1539" max="1539" width="12.140625" style="32" bestFit="1" customWidth="1"/>
    <col min="1540" max="1540" width="11" style="32" bestFit="1" customWidth="1"/>
    <col min="1541" max="1541" width="12.140625" style="32" bestFit="1" customWidth="1"/>
    <col min="1542" max="1542" width="9.7109375" style="32" bestFit="1" customWidth="1"/>
    <col min="1543" max="1543" width="11" style="32" bestFit="1" customWidth="1"/>
    <col min="1544" max="1544" width="9.42578125" style="32" customWidth="1"/>
    <col min="1545" max="1546" width="9.5703125" style="32" bestFit="1" customWidth="1"/>
    <col min="1547" max="1547" width="13.140625" style="32" bestFit="1" customWidth="1"/>
    <col min="1548" max="1548" width="16.7109375" style="32" customWidth="1"/>
    <col min="1549" max="1549" width="15.5703125" style="32" bestFit="1" customWidth="1"/>
    <col min="1550" max="1550" width="11" style="32" bestFit="1" customWidth="1"/>
    <col min="1551" max="1551" width="12.140625" style="32" bestFit="1" customWidth="1"/>
    <col min="1552" max="1553" width="11" style="32" bestFit="1" customWidth="1"/>
    <col min="1554" max="1554" width="12.140625" style="32" bestFit="1" customWidth="1"/>
    <col min="1555" max="1555" width="12.42578125" style="32" customWidth="1"/>
    <col min="1556" max="1556" width="13.140625" style="32" bestFit="1" customWidth="1"/>
    <col min="1557" max="1557" width="3.7109375" style="32" bestFit="1" customWidth="1"/>
    <col min="1558" max="1792" width="9.140625" style="32"/>
    <col min="1793" max="1793" width="3.7109375" style="32" bestFit="1" customWidth="1"/>
    <col min="1794" max="1794" width="13" style="32" bestFit="1" customWidth="1"/>
    <col min="1795" max="1795" width="12.140625" style="32" bestFit="1" customWidth="1"/>
    <col min="1796" max="1796" width="11" style="32" bestFit="1" customWidth="1"/>
    <col min="1797" max="1797" width="12.140625" style="32" bestFit="1" customWidth="1"/>
    <col min="1798" max="1798" width="9.7109375" style="32" bestFit="1" customWidth="1"/>
    <col min="1799" max="1799" width="11" style="32" bestFit="1" customWidth="1"/>
    <col min="1800" max="1800" width="9.42578125" style="32" customWidth="1"/>
    <col min="1801" max="1802" width="9.5703125" style="32" bestFit="1" customWidth="1"/>
    <col min="1803" max="1803" width="13.140625" style="32" bestFit="1" customWidth="1"/>
    <col min="1804" max="1804" width="16.7109375" style="32" customWidth="1"/>
    <col min="1805" max="1805" width="15.5703125" style="32" bestFit="1" customWidth="1"/>
    <col min="1806" max="1806" width="11" style="32" bestFit="1" customWidth="1"/>
    <col min="1807" max="1807" width="12.140625" style="32" bestFit="1" customWidth="1"/>
    <col min="1808" max="1809" width="11" style="32" bestFit="1" customWidth="1"/>
    <col min="1810" max="1810" width="12.140625" style="32" bestFit="1" customWidth="1"/>
    <col min="1811" max="1811" width="12.42578125" style="32" customWidth="1"/>
    <col min="1812" max="1812" width="13.140625" style="32" bestFit="1" customWidth="1"/>
    <col min="1813" max="1813" width="3.7109375" style="32" bestFit="1" customWidth="1"/>
    <col min="1814" max="2048" width="9.140625" style="32"/>
    <col min="2049" max="2049" width="3.7109375" style="32" bestFit="1" customWidth="1"/>
    <col min="2050" max="2050" width="13" style="32" bestFit="1" customWidth="1"/>
    <col min="2051" max="2051" width="12.140625" style="32" bestFit="1" customWidth="1"/>
    <col min="2052" max="2052" width="11" style="32" bestFit="1" customWidth="1"/>
    <col min="2053" max="2053" width="12.140625" style="32" bestFit="1" customWidth="1"/>
    <col min="2054" max="2054" width="9.7109375" style="32" bestFit="1" customWidth="1"/>
    <col min="2055" max="2055" width="11" style="32" bestFit="1" customWidth="1"/>
    <col min="2056" max="2056" width="9.42578125" style="32" customWidth="1"/>
    <col min="2057" max="2058" width="9.5703125" style="32" bestFit="1" customWidth="1"/>
    <col min="2059" max="2059" width="13.140625" style="32" bestFit="1" customWidth="1"/>
    <col min="2060" max="2060" width="16.7109375" style="32" customWidth="1"/>
    <col min="2061" max="2061" width="15.5703125" style="32" bestFit="1" customWidth="1"/>
    <col min="2062" max="2062" width="11" style="32" bestFit="1" customWidth="1"/>
    <col min="2063" max="2063" width="12.140625" style="32" bestFit="1" customWidth="1"/>
    <col min="2064" max="2065" width="11" style="32" bestFit="1" customWidth="1"/>
    <col min="2066" max="2066" width="12.140625" style="32" bestFit="1" customWidth="1"/>
    <col min="2067" max="2067" width="12.42578125" style="32" customWidth="1"/>
    <col min="2068" max="2068" width="13.140625" style="32" bestFit="1" customWidth="1"/>
    <col min="2069" max="2069" width="3.7109375" style="32" bestFit="1" customWidth="1"/>
    <col min="2070" max="2304" width="9.140625" style="32"/>
    <col min="2305" max="2305" width="3.7109375" style="32" bestFit="1" customWidth="1"/>
    <col min="2306" max="2306" width="13" style="32" bestFit="1" customWidth="1"/>
    <col min="2307" max="2307" width="12.140625" style="32" bestFit="1" customWidth="1"/>
    <col min="2308" max="2308" width="11" style="32" bestFit="1" customWidth="1"/>
    <col min="2309" max="2309" width="12.140625" style="32" bestFit="1" customWidth="1"/>
    <col min="2310" max="2310" width="9.7109375" style="32" bestFit="1" customWidth="1"/>
    <col min="2311" max="2311" width="11" style="32" bestFit="1" customWidth="1"/>
    <col min="2312" max="2312" width="9.42578125" style="32" customWidth="1"/>
    <col min="2313" max="2314" width="9.5703125" style="32" bestFit="1" customWidth="1"/>
    <col min="2315" max="2315" width="13.140625" style="32" bestFit="1" customWidth="1"/>
    <col min="2316" max="2316" width="16.7109375" style="32" customWidth="1"/>
    <col min="2317" max="2317" width="15.5703125" style="32" bestFit="1" customWidth="1"/>
    <col min="2318" max="2318" width="11" style="32" bestFit="1" customWidth="1"/>
    <col min="2319" max="2319" width="12.140625" style="32" bestFit="1" customWidth="1"/>
    <col min="2320" max="2321" width="11" style="32" bestFit="1" customWidth="1"/>
    <col min="2322" max="2322" width="12.140625" style="32" bestFit="1" customWidth="1"/>
    <col min="2323" max="2323" width="12.42578125" style="32" customWidth="1"/>
    <col min="2324" max="2324" width="13.140625" style="32" bestFit="1" customWidth="1"/>
    <col min="2325" max="2325" width="3.7109375" style="32" bestFit="1" customWidth="1"/>
    <col min="2326" max="2560" width="9.140625" style="32"/>
    <col min="2561" max="2561" width="3.7109375" style="32" bestFit="1" customWidth="1"/>
    <col min="2562" max="2562" width="13" style="32" bestFit="1" customWidth="1"/>
    <col min="2563" max="2563" width="12.140625" style="32" bestFit="1" customWidth="1"/>
    <col min="2564" max="2564" width="11" style="32" bestFit="1" customWidth="1"/>
    <col min="2565" max="2565" width="12.140625" style="32" bestFit="1" customWidth="1"/>
    <col min="2566" max="2566" width="9.7109375" style="32" bestFit="1" customWidth="1"/>
    <col min="2567" max="2567" width="11" style="32" bestFit="1" customWidth="1"/>
    <col min="2568" max="2568" width="9.42578125" style="32" customWidth="1"/>
    <col min="2569" max="2570" width="9.5703125" style="32" bestFit="1" customWidth="1"/>
    <col min="2571" max="2571" width="13.140625" style="32" bestFit="1" customWidth="1"/>
    <col min="2572" max="2572" width="16.7109375" style="32" customWidth="1"/>
    <col min="2573" max="2573" width="15.5703125" style="32" bestFit="1" customWidth="1"/>
    <col min="2574" max="2574" width="11" style="32" bestFit="1" customWidth="1"/>
    <col min="2575" max="2575" width="12.140625" style="32" bestFit="1" customWidth="1"/>
    <col min="2576" max="2577" width="11" style="32" bestFit="1" customWidth="1"/>
    <col min="2578" max="2578" width="12.140625" style="32" bestFit="1" customWidth="1"/>
    <col min="2579" max="2579" width="12.42578125" style="32" customWidth="1"/>
    <col min="2580" max="2580" width="13.140625" style="32" bestFit="1" customWidth="1"/>
    <col min="2581" max="2581" width="3.7109375" style="32" bestFit="1" customWidth="1"/>
    <col min="2582" max="2816" width="9.140625" style="32"/>
    <col min="2817" max="2817" width="3.7109375" style="32" bestFit="1" customWidth="1"/>
    <col min="2818" max="2818" width="13" style="32" bestFit="1" customWidth="1"/>
    <col min="2819" max="2819" width="12.140625" style="32" bestFit="1" customWidth="1"/>
    <col min="2820" max="2820" width="11" style="32" bestFit="1" customWidth="1"/>
    <col min="2821" max="2821" width="12.140625" style="32" bestFit="1" customWidth="1"/>
    <col min="2822" max="2822" width="9.7109375" style="32" bestFit="1" customWidth="1"/>
    <col min="2823" max="2823" width="11" style="32" bestFit="1" customWidth="1"/>
    <col min="2824" max="2824" width="9.42578125" style="32" customWidth="1"/>
    <col min="2825" max="2826" width="9.5703125" style="32" bestFit="1" customWidth="1"/>
    <col min="2827" max="2827" width="13.140625" style="32" bestFit="1" customWidth="1"/>
    <col min="2828" max="2828" width="16.7109375" style="32" customWidth="1"/>
    <col min="2829" max="2829" width="15.5703125" style="32" bestFit="1" customWidth="1"/>
    <col min="2830" max="2830" width="11" style="32" bestFit="1" customWidth="1"/>
    <col min="2831" max="2831" width="12.140625" style="32" bestFit="1" customWidth="1"/>
    <col min="2832" max="2833" width="11" style="32" bestFit="1" customWidth="1"/>
    <col min="2834" max="2834" width="12.140625" style="32" bestFit="1" customWidth="1"/>
    <col min="2835" max="2835" width="12.42578125" style="32" customWidth="1"/>
    <col min="2836" max="2836" width="13.140625" style="32" bestFit="1" customWidth="1"/>
    <col min="2837" max="2837" width="3.7109375" style="32" bestFit="1" customWidth="1"/>
    <col min="2838" max="3072" width="9.140625" style="32"/>
    <col min="3073" max="3073" width="3.7109375" style="32" bestFit="1" customWidth="1"/>
    <col min="3074" max="3074" width="13" style="32" bestFit="1" customWidth="1"/>
    <col min="3075" max="3075" width="12.140625" style="32" bestFit="1" customWidth="1"/>
    <col min="3076" max="3076" width="11" style="32" bestFit="1" customWidth="1"/>
    <col min="3077" max="3077" width="12.140625" style="32" bestFit="1" customWidth="1"/>
    <col min="3078" max="3078" width="9.7109375" style="32" bestFit="1" customWidth="1"/>
    <col min="3079" max="3079" width="11" style="32" bestFit="1" customWidth="1"/>
    <col min="3080" max="3080" width="9.42578125" style="32" customWidth="1"/>
    <col min="3081" max="3082" width="9.5703125" style="32" bestFit="1" customWidth="1"/>
    <col min="3083" max="3083" width="13.140625" style="32" bestFit="1" customWidth="1"/>
    <col min="3084" max="3084" width="16.7109375" style="32" customWidth="1"/>
    <col min="3085" max="3085" width="15.5703125" style="32" bestFit="1" customWidth="1"/>
    <col min="3086" max="3086" width="11" style="32" bestFit="1" customWidth="1"/>
    <col min="3087" max="3087" width="12.140625" style="32" bestFit="1" customWidth="1"/>
    <col min="3088" max="3089" width="11" style="32" bestFit="1" customWidth="1"/>
    <col min="3090" max="3090" width="12.140625" style="32" bestFit="1" customWidth="1"/>
    <col min="3091" max="3091" width="12.42578125" style="32" customWidth="1"/>
    <col min="3092" max="3092" width="13.140625" style="32" bestFit="1" customWidth="1"/>
    <col min="3093" max="3093" width="3.7109375" style="32" bestFit="1" customWidth="1"/>
    <col min="3094" max="3328" width="9.140625" style="32"/>
    <col min="3329" max="3329" width="3.7109375" style="32" bestFit="1" customWidth="1"/>
    <col min="3330" max="3330" width="13" style="32" bestFit="1" customWidth="1"/>
    <col min="3331" max="3331" width="12.140625" style="32" bestFit="1" customWidth="1"/>
    <col min="3332" max="3332" width="11" style="32" bestFit="1" customWidth="1"/>
    <col min="3333" max="3333" width="12.140625" style="32" bestFit="1" customWidth="1"/>
    <col min="3334" max="3334" width="9.7109375" style="32" bestFit="1" customWidth="1"/>
    <col min="3335" max="3335" width="11" style="32" bestFit="1" customWidth="1"/>
    <col min="3336" max="3336" width="9.42578125" style="32" customWidth="1"/>
    <col min="3337" max="3338" width="9.5703125" style="32" bestFit="1" customWidth="1"/>
    <col min="3339" max="3339" width="13.140625" style="32" bestFit="1" customWidth="1"/>
    <col min="3340" max="3340" width="16.7109375" style="32" customWidth="1"/>
    <col min="3341" max="3341" width="15.5703125" style="32" bestFit="1" customWidth="1"/>
    <col min="3342" max="3342" width="11" style="32" bestFit="1" customWidth="1"/>
    <col min="3343" max="3343" width="12.140625" style="32" bestFit="1" customWidth="1"/>
    <col min="3344" max="3345" width="11" style="32" bestFit="1" customWidth="1"/>
    <col min="3346" max="3346" width="12.140625" style="32" bestFit="1" customWidth="1"/>
    <col min="3347" max="3347" width="12.42578125" style="32" customWidth="1"/>
    <col min="3348" max="3348" width="13.140625" style="32" bestFit="1" customWidth="1"/>
    <col min="3349" max="3349" width="3.7109375" style="32" bestFit="1" customWidth="1"/>
    <col min="3350" max="3584" width="9.140625" style="32"/>
    <col min="3585" max="3585" width="3.7109375" style="32" bestFit="1" customWidth="1"/>
    <col min="3586" max="3586" width="13" style="32" bestFit="1" customWidth="1"/>
    <col min="3587" max="3587" width="12.140625" style="32" bestFit="1" customWidth="1"/>
    <col min="3588" max="3588" width="11" style="32" bestFit="1" customWidth="1"/>
    <col min="3589" max="3589" width="12.140625" style="32" bestFit="1" customWidth="1"/>
    <col min="3590" max="3590" width="9.7109375" style="32" bestFit="1" customWidth="1"/>
    <col min="3591" max="3591" width="11" style="32" bestFit="1" customWidth="1"/>
    <col min="3592" max="3592" width="9.42578125" style="32" customWidth="1"/>
    <col min="3593" max="3594" width="9.5703125" style="32" bestFit="1" customWidth="1"/>
    <col min="3595" max="3595" width="13.140625" style="32" bestFit="1" customWidth="1"/>
    <col min="3596" max="3596" width="16.7109375" style="32" customWidth="1"/>
    <col min="3597" max="3597" width="15.5703125" style="32" bestFit="1" customWidth="1"/>
    <col min="3598" max="3598" width="11" style="32" bestFit="1" customWidth="1"/>
    <col min="3599" max="3599" width="12.140625" style="32" bestFit="1" customWidth="1"/>
    <col min="3600" max="3601" width="11" style="32" bestFit="1" customWidth="1"/>
    <col min="3602" max="3602" width="12.140625" style="32" bestFit="1" customWidth="1"/>
    <col min="3603" max="3603" width="12.42578125" style="32" customWidth="1"/>
    <col min="3604" max="3604" width="13.140625" style="32" bestFit="1" customWidth="1"/>
    <col min="3605" max="3605" width="3.7109375" style="32" bestFit="1" customWidth="1"/>
    <col min="3606" max="3840" width="9.140625" style="32"/>
    <col min="3841" max="3841" width="3.7109375" style="32" bestFit="1" customWidth="1"/>
    <col min="3842" max="3842" width="13" style="32" bestFit="1" customWidth="1"/>
    <col min="3843" max="3843" width="12.140625" style="32" bestFit="1" customWidth="1"/>
    <col min="3844" max="3844" width="11" style="32" bestFit="1" customWidth="1"/>
    <col min="3845" max="3845" width="12.140625" style="32" bestFit="1" customWidth="1"/>
    <col min="3846" max="3846" width="9.7109375" style="32" bestFit="1" customWidth="1"/>
    <col min="3847" max="3847" width="11" style="32" bestFit="1" customWidth="1"/>
    <col min="3848" max="3848" width="9.42578125" style="32" customWidth="1"/>
    <col min="3849" max="3850" width="9.5703125" style="32" bestFit="1" customWidth="1"/>
    <col min="3851" max="3851" width="13.140625" style="32" bestFit="1" customWidth="1"/>
    <col min="3852" max="3852" width="16.7109375" style="32" customWidth="1"/>
    <col min="3853" max="3853" width="15.5703125" style="32" bestFit="1" customWidth="1"/>
    <col min="3854" max="3854" width="11" style="32" bestFit="1" customWidth="1"/>
    <col min="3855" max="3855" width="12.140625" style="32" bestFit="1" customWidth="1"/>
    <col min="3856" max="3857" width="11" style="32" bestFit="1" customWidth="1"/>
    <col min="3858" max="3858" width="12.140625" style="32" bestFit="1" customWidth="1"/>
    <col min="3859" max="3859" width="12.42578125" style="32" customWidth="1"/>
    <col min="3860" max="3860" width="13.140625" style="32" bestFit="1" customWidth="1"/>
    <col min="3861" max="3861" width="3.7109375" style="32" bestFit="1" customWidth="1"/>
    <col min="3862" max="4096" width="9.140625" style="32"/>
    <col min="4097" max="4097" width="3.7109375" style="32" bestFit="1" customWidth="1"/>
    <col min="4098" max="4098" width="13" style="32" bestFit="1" customWidth="1"/>
    <col min="4099" max="4099" width="12.140625" style="32" bestFit="1" customWidth="1"/>
    <col min="4100" max="4100" width="11" style="32" bestFit="1" customWidth="1"/>
    <col min="4101" max="4101" width="12.140625" style="32" bestFit="1" customWidth="1"/>
    <col min="4102" max="4102" width="9.7109375" style="32" bestFit="1" customWidth="1"/>
    <col min="4103" max="4103" width="11" style="32" bestFit="1" customWidth="1"/>
    <col min="4104" max="4104" width="9.42578125" style="32" customWidth="1"/>
    <col min="4105" max="4106" width="9.5703125" style="32" bestFit="1" customWidth="1"/>
    <col min="4107" max="4107" width="13.140625" style="32" bestFit="1" customWidth="1"/>
    <col min="4108" max="4108" width="16.7109375" style="32" customWidth="1"/>
    <col min="4109" max="4109" width="15.5703125" style="32" bestFit="1" customWidth="1"/>
    <col min="4110" max="4110" width="11" style="32" bestFit="1" customWidth="1"/>
    <col min="4111" max="4111" width="12.140625" style="32" bestFit="1" customWidth="1"/>
    <col min="4112" max="4113" width="11" style="32" bestFit="1" customWidth="1"/>
    <col min="4114" max="4114" width="12.140625" style="32" bestFit="1" customWidth="1"/>
    <col min="4115" max="4115" width="12.42578125" style="32" customWidth="1"/>
    <col min="4116" max="4116" width="13.140625" style="32" bestFit="1" customWidth="1"/>
    <col min="4117" max="4117" width="3.7109375" style="32" bestFit="1" customWidth="1"/>
    <col min="4118" max="4352" width="9.140625" style="32"/>
    <col min="4353" max="4353" width="3.7109375" style="32" bestFit="1" customWidth="1"/>
    <col min="4354" max="4354" width="13" style="32" bestFit="1" customWidth="1"/>
    <col min="4355" max="4355" width="12.140625" style="32" bestFit="1" customWidth="1"/>
    <col min="4356" max="4356" width="11" style="32" bestFit="1" customWidth="1"/>
    <col min="4357" max="4357" width="12.140625" style="32" bestFit="1" customWidth="1"/>
    <col min="4358" max="4358" width="9.7109375" style="32" bestFit="1" customWidth="1"/>
    <col min="4359" max="4359" width="11" style="32" bestFit="1" customWidth="1"/>
    <col min="4360" max="4360" width="9.42578125" style="32" customWidth="1"/>
    <col min="4361" max="4362" width="9.5703125" style="32" bestFit="1" customWidth="1"/>
    <col min="4363" max="4363" width="13.140625" style="32" bestFit="1" customWidth="1"/>
    <col min="4364" max="4364" width="16.7109375" style="32" customWidth="1"/>
    <col min="4365" max="4365" width="15.5703125" style="32" bestFit="1" customWidth="1"/>
    <col min="4366" max="4366" width="11" style="32" bestFit="1" customWidth="1"/>
    <col min="4367" max="4367" width="12.140625" style="32" bestFit="1" customWidth="1"/>
    <col min="4368" max="4369" width="11" style="32" bestFit="1" customWidth="1"/>
    <col min="4370" max="4370" width="12.140625" style="32" bestFit="1" customWidth="1"/>
    <col min="4371" max="4371" width="12.42578125" style="32" customWidth="1"/>
    <col min="4372" max="4372" width="13.140625" style="32" bestFit="1" customWidth="1"/>
    <col min="4373" max="4373" width="3.7109375" style="32" bestFit="1" customWidth="1"/>
    <col min="4374" max="4608" width="9.140625" style="32"/>
    <col min="4609" max="4609" width="3.7109375" style="32" bestFit="1" customWidth="1"/>
    <col min="4610" max="4610" width="13" style="32" bestFit="1" customWidth="1"/>
    <col min="4611" max="4611" width="12.140625" style="32" bestFit="1" customWidth="1"/>
    <col min="4612" max="4612" width="11" style="32" bestFit="1" customWidth="1"/>
    <col min="4613" max="4613" width="12.140625" style="32" bestFit="1" customWidth="1"/>
    <col min="4614" max="4614" width="9.7109375" style="32" bestFit="1" customWidth="1"/>
    <col min="4615" max="4615" width="11" style="32" bestFit="1" customWidth="1"/>
    <col min="4616" max="4616" width="9.42578125" style="32" customWidth="1"/>
    <col min="4617" max="4618" width="9.5703125" style="32" bestFit="1" customWidth="1"/>
    <col min="4619" max="4619" width="13.140625" style="32" bestFit="1" customWidth="1"/>
    <col min="4620" max="4620" width="16.7109375" style="32" customWidth="1"/>
    <col min="4621" max="4621" width="15.5703125" style="32" bestFit="1" customWidth="1"/>
    <col min="4622" max="4622" width="11" style="32" bestFit="1" customWidth="1"/>
    <col min="4623" max="4623" width="12.140625" style="32" bestFit="1" customWidth="1"/>
    <col min="4624" max="4625" width="11" style="32" bestFit="1" customWidth="1"/>
    <col min="4626" max="4626" width="12.140625" style="32" bestFit="1" customWidth="1"/>
    <col min="4627" max="4627" width="12.42578125" style="32" customWidth="1"/>
    <col min="4628" max="4628" width="13.140625" style="32" bestFit="1" customWidth="1"/>
    <col min="4629" max="4629" width="3.7109375" style="32" bestFit="1" customWidth="1"/>
    <col min="4630" max="4864" width="9.140625" style="32"/>
    <col min="4865" max="4865" width="3.7109375" style="32" bestFit="1" customWidth="1"/>
    <col min="4866" max="4866" width="13" style="32" bestFit="1" customWidth="1"/>
    <col min="4867" max="4867" width="12.140625" style="32" bestFit="1" customWidth="1"/>
    <col min="4868" max="4868" width="11" style="32" bestFit="1" customWidth="1"/>
    <col min="4869" max="4869" width="12.140625" style="32" bestFit="1" customWidth="1"/>
    <col min="4870" max="4870" width="9.7109375" style="32" bestFit="1" customWidth="1"/>
    <col min="4871" max="4871" width="11" style="32" bestFit="1" customWidth="1"/>
    <col min="4872" max="4872" width="9.42578125" style="32" customWidth="1"/>
    <col min="4873" max="4874" width="9.5703125" style="32" bestFit="1" customWidth="1"/>
    <col min="4875" max="4875" width="13.140625" style="32" bestFit="1" customWidth="1"/>
    <col min="4876" max="4876" width="16.7109375" style="32" customWidth="1"/>
    <col min="4877" max="4877" width="15.5703125" style="32" bestFit="1" customWidth="1"/>
    <col min="4878" max="4878" width="11" style="32" bestFit="1" customWidth="1"/>
    <col min="4879" max="4879" width="12.140625" style="32" bestFit="1" customWidth="1"/>
    <col min="4880" max="4881" width="11" style="32" bestFit="1" customWidth="1"/>
    <col min="4882" max="4882" width="12.140625" style="32" bestFit="1" customWidth="1"/>
    <col min="4883" max="4883" width="12.42578125" style="32" customWidth="1"/>
    <col min="4884" max="4884" width="13.140625" style="32" bestFit="1" customWidth="1"/>
    <col min="4885" max="4885" width="3.7109375" style="32" bestFit="1" customWidth="1"/>
    <col min="4886" max="5120" width="9.140625" style="32"/>
    <col min="5121" max="5121" width="3.7109375" style="32" bestFit="1" customWidth="1"/>
    <col min="5122" max="5122" width="13" style="32" bestFit="1" customWidth="1"/>
    <col min="5123" max="5123" width="12.140625" style="32" bestFit="1" customWidth="1"/>
    <col min="5124" max="5124" width="11" style="32" bestFit="1" customWidth="1"/>
    <col min="5125" max="5125" width="12.140625" style="32" bestFit="1" customWidth="1"/>
    <col min="5126" max="5126" width="9.7109375" style="32" bestFit="1" customWidth="1"/>
    <col min="5127" max="5127" width="11" style="32" bestFit="1" customWidth="1"/>
    <col min="5128" max="5128" width="9.42578125" style="32" customWidth="1"/>
    <col min="5129" max="5130" width="9.5703125" style="32" bestFit="1" customWidth="1"/>
    <col min="5131" max="5131" width="13.140625" style="32" bestFit="1" customWidth="1"/>
    <col min="5132" max="5132" width="16.7109375" style="32" customWidth="1"/>
    <col min="5133" max="5133" width="15.5703125" style="32" bestFit="1" customWidth="1"/>
    <col min="5134" max="5134" width="11" style="32" bestFit="1" customWidth="1"/>
    <col min="5135" max="5135" width="12.140625" style="32" bestFit="1" customWidth="1"/>
    <col min="5136" max="5137" width="11" style="32" bestFit="1" customWidth="1"/>
    <col min="5138" max="5138" width="12.140625" style="32" bestFit="1" customWidth="1"/>
    <col min="5139" max="5139" width="12.42578125" style="32" customWidth="1"/>
    <col min="5140" max="5140" width="13.140625" style="32" bestFit="1" customWidth="1"/>
    <col min="5141" max="5141" width="3.7109375" style="32" bestFit="1" customWidth="1"/>
    <col min="5142" max="5376" width="9.140625" style="32"/>
    <col min="5377" max="5377" width="3.7109375" style="32" bestFit="1" customWidth="1"/>
    <col min="5378" max="5378" width="13" style="32" bestFit="1" customWidth="1"/>
    <col min="5379" max="5379" width="12.140625" style="32" bestFit="1" customWidth="1"/>
    <col min="5380" max="5380" width="11" style="32" bestFit="1" customWidth="1"/>
    <col min="5381" max="5381" width="12.140625" style="32" bestFit="1" customWidth="1"/>
    <col min="5382" max="5382" width="9.7109375" style="32" bestFit="1" customWidth="1"/>
    <col min="5383" max="5383" width="11" style="32" bestFit="1" customWidth="1"/>
    <col min="5384" max="5384" width="9.42578125" style="32" customWidth="1"/>
    <col min="5385" max="5386" width="9.5703125" style="32" bestFit="1" customWidth="1"/>
    <col min="5387" max="5387" width="13.140625" style="32" bestFit="1" customWidth="1"/>
    <col min="5388" max="5388" width="16.7109375" style="32" customWidth="1"/>
    <col min="5389" max="5389" width="15.5703125" style="32" bestFit="1" customWidth="1"/>
    <col min="5390" max="5390" width="11" style="32" bestFit="1" customWidth="1"/>
    <col min="5391" max="5391" width="12.140625" style="32" bestFit="1" customWidth="1"/>
    <col min="5392" max="5393" width="11" style="32" bestFit="1" customWidth="1"/>
    <col min="5394" max="5394" width="12.140625" style="32" bestFit="1" customWidth="1"/>
    <col min="5395" max="5395" width="12.42578125" style="32" customWidth="1"/>
    <col min="5396" max="5396" width="13.140625" style="32" bestFit="1" customWidth="1"/>
    <col min="5397" max="5397" width="3.7109375" style="32" bestFit="1" customWidth="1"/>
    <col min="5398" max="5632" width="9.140625" style="32"/>
    <col min="5633" max="5633" width="3.7109375" style="32" bestFit="1" customWidth="1"/>
    <col min="5634" max="5634" width="13" style="32" bestFit="1" customWidth="1"/>
    <col min="5635" max="5635" width="12.140625" style="32" bestFit="1" customWidth="1"/>
    <col min="5636" max="5636" width="11" style="32" bestFit="1" customWidth="1"/>
    <col min="5637" max="5637" width="12.140625" style="32" bestFit="1" customWidth="1"/>
    <col min="5638" max="5638" width="9.7109375" style="32" bestFit="1" customWidth="1"/>
    <col min="5639" max="5639" width="11" style="32" bestFit="1" customWidth="1"/>
    <col min="5640" max="5640" width="9.42578125" style="32" customWidth="1"/>
    <col min="5641" max="5642" width="9.5703125" style="32" bestFit="1" customWidth="1"/>
    <col min="5643" max="5643" width="13.140625" style="32" bestFit="1" customWidth="1"/>
    <col min="5644" max="5644" width="16.7109375" style="32" customWidth="1"/>
    <col min="5645" max="5645" width="15.5703125" style="32" bestFit="1" customWidth="1"/>
    <col min="5646" max="5646" width="11" style="32" bestFit="1" customWidth="1"/>
    <col min="5647" max="5647" width="12.140625" style="32" bestFit="1" customWidth="1"/>
    <col min="5648" max="5649" width="11" style="32" bestFit="1" customWidth="1"/>
    <col min="5650" max="5650" width="12.140625" style="32" bestFit="1" customWidth="1"/>
    <col min="5651" max="5651" width="12.42578125" style="32" customWidth="1"/>
    <col min="5652" max="5652" width="13.140625" style="32" bestFit="1" customWidth="1"/>
    <col min="5653" max="5653" width="3.7109375" style="32" bestFit="1" customWidth="1"/>
    <col min="5654" max="5888" width="9.140625" style="32"/>
    <col min="5889" max="5889" width="3.7109375" style="32" bestFit="1" customWidth="1"/>
    <col min="5890" max="5890" width="13" style="32" bestFit="1" customWidth="1"/>
    <col min="5891" max="5891" width="12.140625" style="32" bestFit="1" customWidth="1"/>
    <col min="5892" max="5892" width="11" style="32" bestFit="1" customWidth="1"/>
    <col min="5893" max="5893" width="12.140625" style="32" bestFit="1" customWidth="1"/>
    <col min="5894" max="5894" width="9.7109375" style="32" bestFit="1" customWidth="1"/>
    <col min="5895" max="5895" width="11" style="32" bestFit="1" customWidth="1"/>
    <col min="5896" max="5896" width="9.42578125" style="32" customWidth="1"/>
    <col min="5897" max="5898" width="9.5703125" style="32" bestFit="1" customWidth="1"/>
    <col min="5899" max="5899" width="13.140625" style="32" bestFit="1" customWidth="1"/>
    <col min="5900" max="5900" width="16.7109375" style="32" customWidth="1"/>
    <col min="5901" max="5901" width="15.5703125" style="32" bestFit="1" customWidth="1"/>
    <col min="5902" max="5902" width="11" style="32" bestFit="1" customWidth="1"/>
    <col min="5903" max="5903" width="12.140625" style="32" bestFit="1" customWidth="1"/>
    <col min="5904" max="5905" width="11" style="32" bestFit="1" customWidth="1"/>
    <col min="5906" max="5906" width="12.140625" style="32" bestFit="1" customWidth="1"/>
    <col min="5907" max="5907" width="12.42578125" style="32" customWidth="1"/>
    <col min="5908" max="5908" width="13.140625" style="32" bestFit="1" customWidth="1"/>
    <col min="5909" max="5909" width="3.7109375" style="32" bestFit="1" customWidth="1"/>
    <col min="5910" max="6144" width="9.140625" style="32"/>
    <col min="6145" max="6145" width="3.7109375" style="32" bestFit="1" customWidth="1"/>
    <col min="6146" max="6146" width="13" style="32" bestFit="1" customWidth="1"/>
    <col min="6147" max="6147" width="12.140625" style="32" bestFit="1" customWidth="1"/>
    <col min="6148" max="6148" width="11" style="32" bestFit="1" customWidth="1"/>
    <col min="6149" max="6149" width="12.140625" style="32" bestFit="1" customWidth="1"/>
    <col min="6150" max="6150" width="9.7109375" style="32" bestFit="1" customWidth="1"/>
    <col min="6151" max="6151" width="11" style="32" bestFit="1" customWidth="1"/>
    <col min="6152" max="6152" width="9.42578125" style="32" customWidth="1"/>
    <col min="6153" max="6154" width="9.5703125" style="32" bestFit="1" customWidth="1"/>
    <col min="6155" max="6155" width="13.140625" style="32" bestFit="1" customWidth="1"/>
    <col min="6156" max="6156" width="16.7109375" style="32" customWidth="1"/>
    <col min="6157" max="6157" width="15.5703125" style="32" bestFit="1" customWidth="1"/>
    <col min="6158" max="6158" width="11" style="32" bestFit="1" customWidth="1"/>
    <col min="6159" max="6159" width="12.140625" style="32" bestFit="1" customWidth="1"/>
    <col min="6160" max="6161" width="11" style="32" bestFit="1" customWidth="1"/>
    <col min="6162" max="6162" width="12.140625" style="32" bestFit="1" customWidth="1"/>
    <col min="6163" max="6163" width="12.42578125" style="32" customWidth="1"/>
    <col min="6164" max="6164" width="13.140625" style="32" bestFit="1" customWidth="1"/>
    <col min="6165" max="6165" width="3.7109375" style="32" bestFit="1" customWidth="1"/>
    <col min="6166" max="6400" width="9.140625" style="32"/>
    <col min="6401" max="6401" width="3.7109375" style="32" bestFit="1" customWidth="1"/>
    <col min="6402" max="6402" width="13" style="32" bestFit="1" customWidth="1"/>
    <col min="6403" max="6403" width="12.140625" style="32" bestFit="1" customWidth="1"/>
    <col min="6404" max="6404" width="11" style="32" bestFit="1" customWidth="1"/>
    <col min="6405" max="6405" width="12.140625" style="32" bestFit="1" customWidth="1"/>
    <col min="6406" max="6406" width="9.7109375" style="32" bestFit="1" customWidth="1"/>
    <col min="6407" max="6407" width="11" style="32" bestFit="1" customWidth="1"/>
    <col min="6408" max="6408" width="9.42578125" style="32" customWidth="1"/>
    <col min="6409" max="6410" width="9.5703125" style="32" bestFit="1" customWidth="1"/>
    <col min="6411" max="6411" width="13.140625" style="32" bestFit="1" customWidth="1"/>
    <col min="6412" max="6412" width="16.7109375" style="32" customWidth="1"/>
    <col min="6413" max="6413" width="15.5703125" style="32" bestFit="1" customWidth="1"/>
    <col min="6414" max="6414" width="11" style="32" bestFit="1" customWidth="1"/>
    <col min="6415" max="6415" width="12.140625" style="32" bestFit="1" customWidth="1"/>
    <col min="6416" max="6417" width="11" style="32" bestFit="1" customWidth="1"/>
    <col min="6418" max="6418" width="12.140625" style="32" bestFit="1" customWidth="1"/>
    <col min="6419" max="6419" width="12.42578125" style="32" customWidth="1"/>
    <col min="6420" max="6420" width="13.140625" style="32" bestFit="1" customWidth="1"/>
    <col min="6421" max="6421" width="3.7109375" style="32" bestFit="1" customWidth="1"/>
    <col min="6422" max="6656" width="9.140625" style="32"/>
    <col min="6657" max="6657" width="3.7109375" style="32" bestFit="1" customWidth="1"/>
    <col min="6658" max="6658" width="13" style="32" bestFit="1" customWidth="1"/>
    <col min="6659" max="6659" width="12.140625" style="32" bestFit="1" customWidth="1"/>
    <col min="6660" max="6660" width="11" style="32" bestFit="1" customWidth="1"/>
    <col min="6661" max="6661" width="12.140625" style="32" bestFit="1" customWidth="1"/>
    <col min="6662" max="6662" width="9.7109375" style="32" bestFit="1" customWidth="1"/>
    <col min="6663" max="6663" width="11" style="32" bestFit="1" customWidth="1"/>
    <col min="6664" max="6664" width="9.42578125" style="32" customWidth="1"/>
    <col min="6665" max="6666" width="9.5703125" style="32" bestFit="1" customWidth="1"/>
    <col min="6667" max="6667" width="13.140625" style="32" bestFit="1" customWidth="1"/>
    <col min="6668" max="6668" width="16.7109375" style="32" customWidth="1"/>
    <col min="6669" max="6669" width="15.5703125" style="32" bestFit="1" customWidth="1"/>
    <col min="6670" max="6670" width="11" style="32" bestFit="1" customWidth="1"/>
    <col min="6671" max="6671" width="12.140625" style="32" bestFit="1" customWidth="1"/>
    <col min="6672" max="6673" width="11" style="32" bestFit="1" customWidth="1"/>
    <col min="6674" max="6674" width="12.140625" style="32" bestFit="1" customWidth="1"/>
    <col min="6675" max="6675" width="12.42578125" style="32" customWidth="1"/>
    <col min="6676" max="6676" width="13.140625" style="32" bestFit="1" customWidth="1"/>
    <col min="6677" max="6677" width="3.7109375" style="32" bestFit="1" customWidth="1"/>
    <col min="6678" max="6912" width="9.140625" style="32"/>
    <col min="6913" max="6913" width="3.7109375" style="32" bestFit="1" customWidth="1"/>
    <col min="6914" max="6914" width="13" style="32" bestFit="1" customWidth="1"/>
    <col min="6915" max="6915" width="12.140625" style="32" bestFit="1" customWidth="1"/>
    <col min="6916" max="6916" width="11" style="32" bestFit="1" customWidth="1"/>
    <col min="6917" max="6917" width="12.140625" style="32" bestFit="1" customWidth="1"/>
    <col min="6918" max="6918" width="9.7109375" style="32" bestFit="1" customWidth="1"/>
    <col min="6919" max="6919" width="11" style="32" bestFit="1" customWidth="1"/>
    <col min="6920" max="6920" width="9.42578125" style="32" customWidth="1"/>
    <col min="6921" max="6922" width="9.5703125" style="32" bestFit="1" customWidth="1"/>
    <col min="6923" max="6923" width="13.140625" style="32" bestFit="1" customWidth="1"/>
    <col min="6924" max="6924" width="16.7109375" style="32" customWidth="1"/>
    <col min="6925" max="6925" width="15.5703125" style="32" bestFit="1" customWidth="1"/>
    <col min="6926" max="6926" width="11" style="32" bestFit="1" customWidth="1"/>
    <col min="6927" max="6927" width="12.140625" style="32" bestFit="1" customWidth="1"/>
    <col min="6928" max="6929" width="11" style="32" bestFit="1" customWidth="1"/>
    <col min="6930" max="6930" width="12.140625" style="32" bestFit="1" customWidth="1"/>
    <col min="6931" max="6931" width="12.42578125" style="32" customWidth="1"/>
    <col min="6932" max="6932" width="13.140625" style="32" bestFit="1" customWidth="1"/>
    <col min="6933" max="6933" width="3.7109375" style="32" bestFit="1" customWidth="1"/>
    <col min="6934" max="7168" width="9.140625" style="32"/>
    <col min="7169" max="7169" width="3.7109375" style="32" bestFit="1" customWidth="1"/>
    <col min="7170" max="7170" width="13" style="32" bestFit="1" customWidth="1"/>
    <col min="7171" max="7171" width="12.140625" style="32" bestFit="1" customWidth="1"/>
    <col min="7172" max="7172" width="11" style="32" bestFit="1" customWidth="1"/>
    <col min="7173" max="7173" width="12.140625" style="32" bestFit="1" customWidth="1"/>
    <col min="7174" max="7174" width="9.7109375" style="32" bestFit="1" customWidth="1"/>
    <col min="7175" max="7175" width="11" style="32" bestFit="1" customWidth="1"/>
    <col min="7176" max="7176" width="9.42578125" style="32" customWidth="1"/>
    <col min="7177" max="7178" width="9.5703125" style="32" bestFit="1" customWidth="1"/>
    <col min="7179" max="7179" width="13.140625" style="32" bestFit="1" customWidth="1"/>
    <col min="7180" max="7180" width="16.7109375" style="32" customWidth="1"/>
    <col min="7181" max="7181" width="15.5703125" style="32" bestFit="1" customWidth="1"/>
    <col min="7182" max="7182" width="11" style="32" bestFit="1" customWidth="1"/>
    <col min="7183" max="7183" width="12.140625" style="32" bestFit="1" customWidth="1"/>
    <col min="7184" max="7185" width="11" style="32" bestFit="1" customWidth="1"/>
    <col min="7186" max="7186" width="12.140625" style="32" bestFit="1" customWidth="1"/>
    <col min="7187" max="7187" width="12.42578125" style="32" customWidth="1"/>
    <col min="7188" max="7188" width="13.140625" style="32" bestFit="1" customWidth="1"/>
    <col min="7189" max="7189" width="3.7109375" style="32" bestFit="1" customWidth="1"/>
    <col min="7190" max="7424" width="9.140625" style="32"/>
    <col min="7425" max="7425" width="3.7109375" style="32" bestFit="1" customWidth="1"/>
    <col min="7426" max="7426" width="13" style="32" bestFit="1" customWidth="1"/>
    <col min="7427" max="7427" width="12.140625" style="32" bestFit="1" customWidth="1"/>
    <col min="7428" max="7428" width="11" style="32" bestFit="1" customWidth="1"/>
    <col min="7429" max="7429" width="12.140625" style="32" bestFit="1" customWidth="1"/>
    <col min="7430" max="7430" width="9.7109375" style="32" bestFit="1" customWidth="1"/>
    <col min="7431" max="7431" width="11" style="32" bestFit="1" customWidth="1"/>
    <col min="7432" max="7432" width="9.42578125" style="32" customWidth="1"/>
    <col min="7433" max="7434" width="9.5703125" style="32" bestFit="1" customWidth="1"/>
    <col min="7435" max="7435" width="13.140625" style="32" bestFit="1" customWidth="1"/>
    <col min="7436" max="7436" width="16.7109375" style="32" customWidth="1"/>
    <col min="7437" max="7437" width="15.5703125" style="32" bestFit="1" customWidth="1"/>
    <col min="7438" max="7438" width="11" style="32" bestFit="1" customWidth="1"/>
    <col min="7439" max="7439" width="12.140625" style="32" bestFit="1" customWidth="1"/>
    <col min="7440" max="7441" width="11" style="32" bestFit="1" customWidth="1"/>
    <col min="7442" max="7442" width="12.140625" style="32" bestFit="1" customWidth="1"/>
    <col min="7443" max="7443" width="12.42578125" style="32" customWidth="1"/>
    <col min="7444" max="7444" width="13.140625" style="32" bestFit="1" customWidth="1"/>
    <col min="7445" max="7445" width="3.7109375" style="32" bestFit="1" customWidth="1"/>
    <col min="7446" max="7680" width="9.140625" style="32"/>
    <col min="7681" max="7681" width="3.7109375" style="32" bestFit="1" customWidth="1"/>
    <col min="7682" max="7682" width="13" style="32" bestFit="1" customWidth="1"/>
    <col min="7683" max="7683" width="12.140625" style="32" bestFit="1" customWidth="1"/>
    <col min="7684" max="7684" width="11" style="32" bestFit="1" customWidth="1"/>
    <col min="7685" max="7685" width="12.140625" style="32" bestFit="1" customWidth="1"/>
    <col min="7686" max="7686" width="9.7109375" style="32" bestFit="1" customWidth="1"/>
    <col min="7687" max="7687" width="11" style="32" bestFit="1" customWidth="1"/>
    <col min="7688" max="7688" width="9.42578125" style="32" customWidth="1"/>
    <col min="7689" max="7690" width="9.5703125" style="32" bestFit="1" customWidth="1"/>
    <col min="7691" max="7691" width="13.140625" style="32" bestFit="1" customWidth="1"/>
    <col min="7692" max="7692" width="16.7109375" style="32" customWidth="1"/>
    <col min="7693" max="7693" width="15.5703125" style="32" bestFit="1" customWidth="1"/>
    <col min="7694" max="7694" width="11" style="32" bestFit="1" customWidth="1"/>
    <col min="7695" max="7695" width="12.140625" style="32" bestFit="1" customWidth="1"/>
    <col min="7696" max="7697" width="11" style="32" bestFit="1" customWidth="1"/>
    <col min="7698" max="7698" width="12.140625" style="32" bestFit="1" customWidth="1"/>
    <col min="7699" max="7699" width="12.42578125" style="32" customWidth="1"/>
    <col min="7700" max="7700" width="13.140625" style="32" bestFit="1" customWidth="1"/>
    <col min="7701" max="7701" width="3.7109375" style="32" bestFit="1" customWidth="1"/>
    <col min="7702" max="7936" width="9.140625" style="32"/>
    <col min="7937" max="7937" width="3.7109375" style="32" bestFit="1" customWidth="1"/>
    <col min="7938" max="7938" width="13" style="32" bestFit="1" customWidth="1"/>
    <col min="7939" max="7939" width="12.140625" style="32" bestFit="1" customWidth="1"/>
    <col min="7940" max="7940" width="11" style="32" bestFit="1" customWidth="1"/>
    <col min="7941" max="7941" width="12.140625" style="32" bestFit="1" customWidth="1"/>
    <col min="7942" max="7942" width="9.7109375" style="32" bestFit="1" customWidth="1"/>
    <col min="7943" max="7943" width="11" style="32" bestFit="1" customWidth="1"/>
    <col min="7944" max="7944" width="9.42578125" style="32" customWidth="1"/>
    <col min="7945" max="7946" width="9.5703125" style="32" bestFit="1" customWidth="1"/>
    <col min="7947" max="7947" width="13.140625" style="32" bestFit="1" customWidth="1"/>
    <col min="7948" max="7948" width="16.7109375" style="32" customWidth="1"/>
    <col min="7949" max="7949" width="15.5703125" style="32" bestFit="1" customWidth="1"/>
    <col min="7950" max="7950" width="11" style="32" bestFit="1" customWidth="1"/>
    <col min="7951" max="7951" width="12.140625" style="32" bestFit="1" customWidth="1"/>
    <col min="7952" max="7953" width="11" style="32" bestFit="1" customWidth="1"/>
    <col min="7954" max="7954" width="12.140625" style="32" bestFit="1" customWidth="1"/>
    <col min="7955" max="7955" width="12.42578125" style="32" customWidth="1"/>
    <col min="7956" max="7956" width="13.140625" style="32" bestFit="1" customWidth="1"/>
    <col min="7957" max="7957" width="3.7109375" style="32" bestFit="1" customWidth="1"/>
    <col min="7958" max="8192" width="9.140625" style="32"/>
    <col min="8193" max="8193" width="3.7109375" style="32" bestFit="1" customWidth="1"/>
    <col min="8194" max="8194" width="13" style="32" bestFit="1" customWidth="1"/>
    <col min="8195" max="8195" width="12.140625" style="32" bestFit="1" customWidth="1"/>
    <col min="8196" max="8196" width="11" style="32" bestFit="1" customWidth="1"/>
    <col min="8197" max="8197" width="12.140625" style="32" bestFit="1" customWidth="1"/>
    <col min="8198" max="8198" width="9.7109375" style="32" bestFit="1" customWidth="1"/>
    <col min="8199" max="8199" width="11" style="32" bestFit="1" customWidth="1"/>
    <col min="8200" max="8200" width="9.42578125" style="32" customWidth="1"/>
    <col min="8201" max="8202" width="9.5703125" style="32" bestFit="1" customWidth="1"/>
    <col min="8203" max="8203" width="13.140625" style="32" bestFit="1" customWidth="1"/>
    <col min="8204" max="8204" width="16.7109375" style="32" customWidth="1"/>
    <col min="8205" max="8205" width="15.5703125" style="32" bestFit="1" customWidth="1"/>
    <col min="8206" max="8206" width="11" style="32" bestFit="1" customWidth="1"/>
    <col min="8207" max="8207" width="12.140625" style="32" bestFit="1" customWidth="1"/>
    <col min="8208" max="8209" width="11" style="32" bestFit="1" customWidth="1"/>
    <col min="8210" max="8210" width="12.140625" style="32" bestFit="1" customWidth="1"/>
    <col min="8211" max="8211" width="12.42578125" style="32" customWidth="1"/>
    <col min="8212" max="8212" width="13.140625" style="32" bestFit="1" customWidth="1"/>
    <col min="8213" max="8213" width="3.7109375" style="32" bestFit="1" customWidth="1"/>
    <col min="8214" max="8448" width="9.140625" style="32"/>
    <col min="8449" max="8449" width="3.7109375" style="32" bestFit="1" customWidth="1"/>
    <col min="8450" max="8450" width="13" style="32" bestFit="1" customWidth="1"/>
    <col min="8451" max="8451" width="12.140625" style="32" bestFit="1" customWidth="1"/>
    <col min="8452" max="8452" width="11" style="32" bestFit="1" customWidth="1"/>
    <col min="8453" max="8453" width="12.140625" style="32" bestFit="1" customWidth="1"/>
    <col min="8454" max="8454" width="9.7109375" style="32" bestFit="1" customWidth="1"/>
    <col min="8455" max="8455" width="11" style="32" bestFit="1" customWidth="1"/>
    <col min="8456" max="8456" width="9.42578125" style="32" customWidth="1"/>
    <col min="8457" max="8458" width="9.5703125" style="32" bestFit="1" customWidth="1"/>
    <col min="8459" max="8459" width="13.140625" style="32" bestFit="1" customWidth="1"/>
    <col min="8460" max="8460" width="16.7109375" style="32" customWidth="1"/>
    <col min="8461" max="8461" width="15.5703125" style="32" bestFit="1" customWidth="1"/>
    <col min="8462" max="8462" width="11" style="32" bestFit="1" customWidth="1"/>
    <col min="8463" max="8463" width="12.140625" style="32" bestFit="1" customWidth="1"/>
    <col min="8464" max="8465" width="11" style="32" bestFit="1" customWidth="1"/>
    <col min="8466" max="8466" width="12.140625" style="32" bestFit="1" customWidth="1"/>
    <col min="8467" max="8467" width="12.42578125" style="32" customWidth="1"/>
    <col min="8468" max="8468" width="13.140625" style="32" bestFit="1" customWidth="1"/>
    <col min="8469" max="8469" width="3.7109375" style="32" bestFit="1" customWidth="1"/>
    <col min="8470" max="8704" width="9.140625" style="32"/>
    <col min="8705" max="8705" width="3.7109375" style="32" bestFit="1" customWidth="1"/>
    <col min="8706" max="8706" width="13" style="32" bestFit="1" customWidth="1"/>
    <col min="8707" max="8707" width="12.140625" style="32" bestFit="1" customWidth="1"/>
    <col min="8708" max="8708" width="11" style="32" bestFit="1" customWidth="1"/>
    <col min="8709" max="8709" width="12.140625" style="32" bestFit="1" customWidth="1"/>
    <col min="8710" max="8710" width="9.7109375" style="32" bestFit="1" customWidth="1"/>
    <col min="8711" max="8711" width="11" style="32" bestFit="1" customWidth="1"/>
    <col min="8712" max="8712" width="9.42578125" style="32" customWidth="1"/>
    <col min="8713" max="8714" width="9.5703125" style="32" bestFit="1" customWidth="1"/>
    <col min="8715" max="8715" width="13.140625" style="32" bestFit="1" customWidth="1"/>
    <col min="8716" max="8716" width="16.7109375" style="32" customWidth="1"/>
    <col min="8717" max="8717" width="15.5703125" style="32" bestFit="1" customWidth="1"/>
    <col min="8718" max="8718" width="11" style="32" bestFit="1" customWidth="1"/>
    <col min="8719" max="8719" width="12.140625" style="32" bestFit="1" customWidth="1"/>
    <col min="8720" max="8721" width="11" style="32" bestFit="1" customWidth="1"/>
    <col min="8722" max="8722" width="12.140625" style="32" bestFit="1" customWidth="1"/>
    <col min="8723" max="8723" width="12.42578125" style="32" customWidth="1"/>
    <col min="8724" max="8724" width="13.140625" style="32" bestFit="1" customWidth="1"/>
    <col min="8725" max="8725" width="3.7109375" style="32" bestFit="1" customWidth="1"/>
    <col min="8726" max="8960" width="9.140625" style="32"/>
    <col min="8961" max="8961" width="3.7109375" style="32" bestFit="1" customWidth="1"/>
    <col min="8962" max="8962" width="13" style="32" bestFit="1" customWidth="1"/>
    <col min="8963" max="8963" width="12.140625" style="32" bestFit="1" customWidth="1"/>
    <col min="8964" max="8964" width="11" style="32" bestFit="1" customWidth="1"/>
    <col min="8965" max="8965" width="12.140625" style="32" bestFit="1" customWidth="1"/>
    <col min="8966" max="8966" width="9.7109375" style="32" bestFit="1" customWidth="1"/>
    <col min="8967" max="8967" width="11" style="32" bestFit="1" customWidth="1"/>
    <col min="8968" max="8968" width="9.42578125" style="32" customWidth="1"/>
    <col min="8969" max="8970" width="9.5703125" style="32" bestFit="1" customWidth="1"/>
    <col min="8971" max="8971" width="13.140625" style="32" bestFit="1" customWidth="1"/>
    <col min="8972" max="8972" width="16.7109375" style="32" customWidth="1"/>
    <col min="8973" max="8973" width="15.5703125" style="32" bestFit="1" customWidth="1"/>
    <col min="8974" max="8974" width="11" style="32" bestFit="1" customWidth="1"/>
    <col min="8975" max="8975" width="12.140625" style="32" bestFit="1" customWidth="1"/>
    <col min="8976" max="8977" width="11" style="32" bestFit="1" customWidth="1"/>
    <col min="8978" max="8978" width="12.140625" style="32" bestFit="1" customWidth="1"/>
    <col min="8979" max="8979" width="12.42578125" style="32" customWidth="1"/>
    <col min="8980" max="8980" width="13.140625" style="32" bestFit="1" customWidth="1"/>
    <col min="8981" max="8981" width="3.7109375" style="32" bestFit="1" customWidth="1"/>
    <col min="8982" max="9216" width="9.140625" style="32"/>
    <col min="9217" max="9217" width="3.7109375" style="32" bestFit="1" customWidth="1"/>
    <col min="9218" max="9218" width="13" style="32" bestFit="1" customWidth="1"/>
    <col min="9219" max="9219" width="12.140625" style="32" bestFit="1" customWidth="1"/>
    <col min="9220" max="9220" width="11" style="32" bestFit="1" customWidth="1"/>
    <col min="9221" max="9221" width="12.140625" style="32" bestFit="1" customWidth="1"/>
    <col min="9222" max="9222" width="9.7109375" style="32" bestFit="1" customWidth="1"/>
    <col min="9223" max="9223" width="11" style="32" bestFit="1" customWidth="1"/>
    <col min="9224" max="9224" width="9.42578125" style="32" customWidth="1"/>
    <col min="9225" max="9226" width="9.5703125" style="32" bestFit="1" customWidth="1"/>
    <col min="9227" max="9227" width="13.140625" style="32" bestFit="1" customWidth="1"/>
    <col min="9228" max="9228" width="16.7109375" style="32" customWidth="1"/>
    <col min="9229" max="9229" width="15.5703125" style="32" bestFit="1" customWidth="1"/>
    <col min="9230" max="9230" width="11" style="32" bestFit="1" customWidth="1"/>
    <col min="9231" max="9231" width="12.140625" style="32" bestFit="1" customWidth="1"/>
    <col min="9232" max="9233" width="11" style="32" bestFit="1" customWidth="1"/>
    <col min="9234" max="9234" width="12.140625" style="32" bestFit="1" customWidth="1"/>
    <col min="9235" max="9235" width="12.42578125" style="32" customWidth="1"/>
    <col min="9236" max="9236" width="13.140625" style="32" bestFit="1" customWidth="1"/>
    <col min="9237" max="9237" width="3.7109375" style="32" bestFit="1" customWidth="1"/>
    <col min="9238" max="9472" width="9.140625" style="32"/>
    <col min="9473" max="9473" width="3.7109375" style="32" bestFit="1" customWidth="1"/>
    <col min="9474" max="9474" width="13" style="32" bestFit="1" customWidth="1"/>
    <col min="9475" max="9475" width="12.140625" style="32" bestFit="1" customWidth="1"/>
    <col min="9476" max="9476" width="11" style="32" bestFit="1" customWidth="1"/>
    <col min="9477" max="9477" width="12.140625" style="32" bestFit="1" customWidth="1"/>
    <col min="9478" max="9478" width="9.7109375" style="32" bestFit="1" customWidth="1"/>
    <col min="9479" max="9479" width="11" style="32" bestFit="1" customWidth="1"/>
    <col min="9480" max="9480" width="9.42578125" style="32" customWidth="1"/>
    <col min="9481" max="9482" width="9.5703125" style="32" bestFit="1" customWidth="1"/>
    <col min="9483" max="9483" width="13.140625" style="32" bestFit="1" customWidth="1"/>
    <col min="9484" max="9484" width="16.7109375" style="32" customWidth="1"/>
    <col min="9485" max="9485" width="15.5703125" style="32" bestFit="1" customWidth="1"/>
    <col min="9486" max="9486" width="11" style="32" bestFit="1" customWidth="1"/>
    <col min="9487" max="9487" width="12.140625" style="32" bestFit="1" customWidth="1"/>
    <col min="9488" max="9489" width="11" style="32" bestFit="1" customWidth="1"/>
    <col min="9490" max="9490" width="12.140625" style="32" bestFit="1" customWidth="1"/>
    <col min="9491" max="9491" width="12.42578125" style="32" customWidth="1"/>
    <col min="9492" max="9492" width="13.140625" style="32" bestFit="1" customWidth="1"/>
    <col min="9493" max="9493" width="3.7109375" style="32" bestFit="1" customWidth="1"/>
    <col min="9494" max="9728" width="9.140625" style="32"/>
    <col min="9729" max="9729" width="3.7109375" style="32" bestFit="1" customWidth="1"/>
    <col min="9730" max="9730" width="13" style="32" bestFit="1" customWidth="1"/>
    <col min="9731" max="9731" width="12.140625" style="32" bestFit="1" customWidth="1"/>
    <col min="9732" max="9732" width="11" style="32" bestFit="1" customWidth="1"/>
    <col min="9733" max="9733" width="12.140625" style="32" bestFit="1" customWidth="1"/>
    <col min="9734" max="9734" width="9.7109375" style="32" bestFit="1" customWidth="1"/>
    <col min="9735" max="9735" width="11" style="32" bestFit="1" customWidth="1"/>
    <col min="9736" max="9736" width="9.42578125" style="32" customWidth="1"/>
    <col min="9737" max="9738" width="9.5703125" style="32" bestFit="1" customWidth="1"/>
    <col min="9739" max="9739" width="13.140625" style="32" bestFit="1" customWidth="1"/>
    <col min="9740" max="9740" width="16.7109375" style="32" customWidth="1"/>
    <col min="9741" max="9741" width="15.5703125" style="32" bestFit="1" customWidth="1"/>
    <col min="9742" max="9742" width="11" style="32" bestFit="1" customWidth="1"/>
    <col min="9743" max="9743" width="12.140625" style="32" bestFit="1" customWidth="1"/>
    <col min="9744" max="9745" width="11" style="32" bestFit="1" customWidth="1"/>
    <col min="9746" max="9746" width="12.140625" style="32" bestFit="1" customWidth="1"/>
    <col min="9747" max="9747" width="12.42578125" style="32" customWidth="1"/>
    <col min="9748" max="9748" width="13.140625" style="32" bestFit="1" customWidth="1"/>
    <col min="9749" max="9749" width="3.7109375" style="32" bestFit="1" customWidth="1"/>
    <col min="9750" max="9984" width="9.140625" style="32"/>
    <col min="9985" max="9985" width="3.7109375" style="32" bestFit="1" customWidth="1"/>
    <col min="9986" max="9986" width="13" style="32" bestFit="1" customWidth="1"/>
    <col min="9987" max="9987" width="12.140625" style="32" bestFit="1" customWidth="1"/>
    <col min="9988" max="9988" width="11" style="32" bestFit="1" customWidth="1"/>
    <col min="9989" max="9989" width="12.140625" style="32" bestFit="1" customWidth="1"/>
    <col min="9990" max="9990" width="9.7109375" style="32" bestFit="1" customWidth="1"/>
    <col min="9991" max="9991" width="11" style="32" bestFit="1" customWidth="1"/>
    <col min="9992" max="9992" width="9.42578125" style="32" customWidth="1"/>
    <col min="9993" max="9994" width="9.5703125" style="32" bestFit="1" customWidth="1"/>
    <col min="9995" max="9995" width="13.140625" style="32" bestFit="1" customWidth="1"/>
    <col min="9996" max="9996" width="16.7109375" style="32" customWidth="1"/>
    <col min="9997" max="9997" width="15.5703125" style="32" bestFit="1" customWidth="1"/>
    <col min="9998" max="9998" width="11" style="32" bestFit="1" customWidth="1"/>
    <col min="9999" max="9999" width="12.140625" style="32" bestFit="1" customWidth="1"/>
    <col min="10000" max="10001" width="11" style="32" bestFit="1" customWidth="1"/>
    <col min="10002" max="10002" width="12.140625" style="32" bestFit="1" customWidth="1"/>
    <col min="10003" max="10003" width="12.42578125" style="32" customWidth="1"/>
    <col min="10004" max="10004" width="13.140625" style="32" bestFit="1" customWidth="1"/>
    <col min="10005" max="10005" width="3.7109375" style="32" bestFit="1" customWidth="1"/>
    <col min="10006" max="10240" width="9.140625" style="32"/>
    <col min="10241" max="10241" width="3.7109375" style="32" bestFit="1" customWidth="1"/>
    <col min="10242" max="10242" width="13" style="32" bestFit="1" customWidth="1"/>
    <col min="10243" max="10243" width="12.140625" style="32" bestFit="1" customWidth="1"/>
    <col min="10244" max="10244" width="11" style="32" bestFit="1" customWidth="1"/>
    <col min="10245" max="10245" width="12.140625" style="32" bestFit="1" customWidth="1"/>
    <col min="10246" max="10246" width="9.7109375" style="32" bestFit="1" customWidth="1"/>
    <col min="10247" max="10247" width="11" style="32" bestFit="1" customWidth="1"/>
    <col min="10248" max="10248" width="9.42578125" style="32" customWidth="1"/>
    <col min="10249" max="10250" width="9.5703125" style="32" bestFit="1" customWidth="1"/>
    <col min="10251" max="10251" width="13.140625" style="32" bestFit="1" customWidth="1"/>
    <col min="10252" max="10252" width="16.7109375" style="32" customWidth="1"/>
    <col min="10253" max="10253" width="15.5703125" style="32" bestFit="1" customWidth="1"/>
    <col min="10254" max="10254" width="11" style="32" bestFit="1" customWidth="1"/>
    <col min="10255" max="10255" width="12.140625" style="32" bestFit="1" customWidth="1"/>
    <col min="10256" max="10257" width="11" style="32" bestFit="1" customWidth="1"/>
    <col min="10258" max="10258" width="12.140625" style="32" bestFit="1" customWidth="1"/>
    <col min="10259" max="10259" width="12.42578125" style="32" customWidth="1"/>
    <col min="10260" max="10260" width="13.140625" style="32" bestFit="1" customWidth="1"/>
    <col min="10261" max="10261" width="3.7109375" style="32" bestFit="1" customWidth="1"/>
    <col min="10262" max="10496" width="9.140625" style="32"/>
    <col min="10497" max="10497" width="3.7109375" style="32" bestFit="1" customWidth="1"/>
    <col min="10498" max="10498" width="13" style="32" bestFit="1" customWidth="1"/>
    <col min="10499" max="10499" width="12.140625" style="32" bestFit="1" customWidth="1"/>
    <col min="10500" max="10500" width="11" style="32" bestFit="1" customWidth="1"/>
    <col min="10501" max="10501" width="12.140625" style="32" bestFit="1" customWidth="1"/>
    <col min="10502" max="10502" width="9.7109375" style="32" bestFit="1" customWidth="1"/>
    <col min="10503" max="10503" width="11" style="32" bestFit="1" customWidth="1"/>
    <col min="10504" max="10504" width="9.42578125" style="32" customWidth="1"/>
    <col min="10505" max="10506" width="9.5703125" style="32" bestFit="1" customWidth="1"/>
    <col min="10507" max="10507" width="13.140625" style="32" bestFit="1" customWidth="1"/>
    <col min="10508" max="10508" width="16.7109375" style="32" customWidth="1"/>
    <col min="10509" max="10509" width="15.5703125" style="32" bestFit="1" customWidth="1"/>
    <col min="10510" max="10510" width="11" style="32" bestFit="1" customWidth="1"/>
    <col min="10511" max="10511" width="12.140625" style="32" bestFit="1" customWidth="1"/>
    <col min="10512" max="10513" width="11" style="32" bestFit="1" customWidth="1"/>
    <col min="10514" max="10514" width="12.140625" style="32" bestFit="1" customWidth="1"/>
    <col min="10515" max="10515" width="12.42578125" style="32" customWidth="1"/>
    <col min="10516" max="10516" width="13.140625" style="32" bestFit="1" customWidth="1"/>
    <col min="10517" max="10517" width="3.7109375" style="32" bestFit="1" customWidth="1"/>
    <col min="10518" max="10752" width="9.140625" style="32"/>
    <col min="10753" max="10753" width="3.7109375" style="32" bestFit="1" customWidth="1"/>
    <col min="10754" max="10754" width="13" style="32" bestFit="1" customWidth="1"/>
    <col min="10755" max="10755" width="12.140625" style="32" bestFit="1" customWidth="1"/>
    <col min="10756" max="10756" width="11" style="32" bestFit="1" customWidth="1"/>
    <col min="10757" max="10757" width="12.140625" style="32" bestFit="1" customWidth="1"/>
    <col min="10758" max="10758" width="9.7109375" style="32" bestFit="1" customWidth="1"/>
    <col min="10759" max="10759" width="11" style="32" bestFit="1" customWidth="1"/>
    <col min="10760" max="10760" width="9.42578125" style="32" customWidth="1"/>
    <col min="10761" max="10762" width="9.5703125" style="32" bestFit="1" customWidth="1"/>
    <col min="10763" max="10763" width="13.140625" style="32" bestFit="1" customWidth="1"/>
    <col min="10764" max="10764" width="16.7109375" style="32" customWidth="1"/>
    <col min="10765" max="10765" width="15.5703125" style="32" bestFit="1" customWidth="1"/>
    <col min="10766" max="10766" width="11" style="32" bestFit="1" customWidth="1"/>
    <col min="10767" max="10767" width="12.140625" style="32" bestFit="1" customWidth="1"/>
    <col min="10768" max="10769" width="11" style="32" bestFit="1" customWidth="1"/>
    <col min="10770" max="10770" width="12.140625" style="32" bestFit="1" customWidth="1"/>
    <col min="10771" max="10771" width="12.42578125" style="32" customWidth="1"/>
    <col min="10772" max="10772" width="13.140625" style="32" bestFit="1" customWidth="1"/>
    <col min="10773" max="10773" width="3.7109375" style="32" bestFit="1" customWidth="1"/>
    <col min="10774" max="11008" width="9.140625" style="32"/>
    <col min="11009" max="11009" width="3.7109375" style="32" bestFit="1" customWidth="1"/>
    <col min="11010" max="11010" width="13" style="32" bestFit="1" customWidth="1"/>
    <col min="11011" max="11011" width="12.140625" style="32" bestFit="1" customWidth="1"/>
    <col min="11012" max="11012" width="11" style="32" bestFit="1" customWidth="1"/>
    <col min="11013" max="11013" width="12.140625" style="32" bestFit="1" customWidth="1"/>
    <col min="11014" max="11014" width="9.7109375" style="32" bestFit="1" customWidth="1"/>
    <col min="11015" max="11015" width="11" style="32" bestFit="1" customWidth="1"/>
    <col min="11016" max="11016" width="9.42578125" style="32" customWidth="1"/>
    <col min="11017" max="11018" width="9.5703125" style="32" bestFit="1" customWidth="1"/>
    <col min="11019" max="11019" width="13.140625" style="32" bestFit="1" customWidth="1"/>
    <col min="11020" max="11020" width="16.7109375" style="32" customWidth="1"/>
    <col min="11021" max="11021" width="15.5703125" style="32" bestFit="1" customWidth="1"/>
    <col min="11022" max="11022" width="11" style="32" bestFit="1" customWidth="1"/>
    <col min="11023" max="11023" width="12.140625" style="32" bestFit="1" customWidth="1"/>
    <col min="11024" max="11025" width="11" style="32" bestFit="1" customWidth="1"/>
    <col min="11026" max="11026" width="12.140625" style="32" bestFit="1" customWidth="1"/>
    <col min="11027" max="11027" width="12.42578125" style="32" customWidth="1"/>
    <col min="11028" max="11028" width="13.140625" style="32" bestFit="1" customWidth="1"/>
    <col min="11029" max="11029" width="3.7109375" style="32" bestFit="1" customWidth="1"/>
    <col min="11030" max="11264" width="9.140625" style="32"/>
    <col min="11265" max="11265" width="3.7109375" style="32" bestFit="1" customWidth="1"/>
    <col min="11266" max="11266" width="13" style="32" bestFit="1" customWidth="1"/>
    <col min="11267" max="11267" width="12.140625" style="32" bestFit="1" customWidth="1"/>
    <col min="11268" max="11268" width="11" style="32" bestFit="1" customWidth="1"/>
    <col min="11269" max="11269" width="12.140625" style="32" bestFit="1" customWidth="1"/>
    <col min="11270" max="11270" width="9.7109375" style="32" bestFit="1" customWidth="1"/>
    <col min="11271" max="11271" width="11" style="32" bestFit="1" customWidth="1"/>
    <col min="11272" max="11272" width="9.42578125" style="32" customWidth="1"/>
    <col min="11273" max="11274" width="9.5703125" style="32" bestFit="1" customWidth="1"/>
    <col min="11275" max="11275" width="13.140625" style="32" bestFit="1" customWidth="1"/>
    <col min="11276" max="11276" width="16.7109375" style="32" customWidth="1"/>
    <col min="11277" max="11277" width="15.5703125" style="32" bestFit="1" customWidth="1"/>
    <col min="11278" max="11278" width="11" style="32" bestFit="1" customWidth="1"/>
    <col min="11279" max="11279" width="12.140625" style="32" bestFit="1" customWidth="1"/>
    <col min="11280" max="11281" width="11" style="32" bestFit="1" customWidth="1"/>
    <col min="11282" max="11282" width="12.140625" style="32" bestFit="1" customWidth="1"/>
    <col min="11283" max="11283" width="12.42578125" style="32" customWidth="1"/>
    <col min="11284" max="11284" width="13.140625" style="32" bestFit="1" customWidth="1"/>
    <col min="11285" max="11285" width="3.7109375" style="32" bestFit="1" customWidth="1"/>
    <col min="11286" max="11520" width="9.140625" style="32"/>
    <col min="11521" max="11521" width="3.7109375" style="32" bestFit="1" customWidth="1"/>
    <col min="11522" max="11522" width="13" style="32" bestFit="1" customWidth="1"/>
    <col min="11523" max="11523" width="12.140625" style="32" bestFit="1" customWidth="1"/>
    <col min="11524" max="11524" width="11" style="32" bestFit="1" customWidth="1"/>
    <col min="11525" max="11525" width="12.140625" style="32" bestFit="1" customWidth="1"/>
    <col min="11526" max="11526" width="9.7109375" style="32" bestFit="1" customWidth="1"/>
    <col min="11527" max="11527" width="11" style="32" bestFit="1" customWidth="1"/>
    <col min="11528" max="11528" width="9.42578125" style="32" customWidth="1"/>
    <col min="11529" max="11530" width="9.5703125" style="32" bestFit="1" customWidth="1"/>
    <col min="11531" max="11531" width="13.140625" style="32" bestFit="1" customWidth="1"/>
    <col min="11532" max="11532" width="16.7109375" style="32" customWidth="1"/>
    <col min="11533" max="11533" width="15.5703125" style="32" bestFit="1" customWidth="1"/>
    <col min="11534" max="11534" width="11" style="32" bestFit="1" customWidth="1"/>
    <col min="11535" max="11535" width="12.140625" style="32" bestFit="1" customWidth="1"/>
    <col min="11536" max="11537" width="11" style="32" bestFit="1" customWidth="1"/>
    <col min="11538" max="11538" width="12.140625" style="32" bestFit="1" customWidth="1"/>
    <col min="11539" max="11539" width="12.42578125" style="32" customWidth="1"/>
    <col min="11540" max="11540" width="13.140625" style="32" bestFit="1" customWidth="1"/>
    <col min="11541" max="11541" width="3.7109375" style="32" bestFit="1" customWidth="1"/>
    <col min="11542" max="11776" width="9.140625" style="32"/>
    <col min="11777" max="11777" width="3.7109375" style="32" bestFit="1" customWidth="1"/>
    <col min="11778" max="11778" width="13" style="32" bestFit="1" customWidth="1"/>
    <col min="11779" max="11779" width="12.140625" style="32" bestFit="1" customWidth="1"/>
    <col min="11780" max="11780" width="11" style="32" bestFit="1" customWidth="1"/>
    <col min="11781" max="11781" width="12.140625" style="32" bestFit="1" customWidth="1"/>
    <col min="11782" max="11782" width="9.7109375" style="32" bestFit="1" customWidth="1"/>
    <col min="11783" max="11783" width="11" style="32" bestFit="1" customWidth="1"/>
    <col min="11784" max="11784" width="9.42578125" style="32" customWidth="1"/>
    <col min="11785" max="11786" width="9.5703125" style="32" bestFit="1" customWidth="1"/>
    <col min="11787" max="11787" width="13.140625" style="32" bestFit="1" customWidth="1"/>
    <col min="11788" max="11788" width="16.7109375" style="32" customWidth="1"/>
    <col min="11789" max="11789" width="15.5703125" style="32" bestFit="1" customWidth="1"/>
    <col min="11790" max="11790" width="11" style="32" bestFit="1" customWidth="1"/>
    <col min="11791" max="11791" width="12.140625" style="32" bestFit="1" customWidth="1"/>
    <col min="11792" max="11793" width="11" style="32" bestFit="1" customWidth="1"/>
    <col min="11794" max="11794" width="12.140625" style="32" bestFit="1" customWidth="1"/>
    <col min="11795" max="11795" width="12.42578125" style="32" customWidth="1"/>
    <col min="11796" max="11796" width="13.140625" style="32" bestFit="1" customWidth="1"/>
    <col min="11797" max="11797" width="3.7109375" style="32" bestFit="1" customWidth="1"/>
    <col min="11798" max="12032" width="9.140625" style="32"/>
    <col min="12033" max="12033" width="3.7109375" style="32" bestFit="1" customWidth="1"/>
    <col min="12034" max="12034" width="13" style="32" bestFit="1" customWidth="1"/>
    <col min="12035" max="12035" width="12.140625" style="32" bestFit="1" customWidth="1"/>
    <col min="12036" max="12036" width="11" style="32" bestFit="1" customWidth="1"/>
    <col min="12037" max="12037" width="12.140625" style="32" bestFit="1" customWidth="1"/>
    <col min="12038" max="12038" width="9.7109375" style="32" bestFit="1" customWidth="1"/>
    <col min="12039" max="12039" width="11" style="32" bestFit="1" customWidth="1"/>
    <col min="12040" max="12040" width="9.42578125" style="32" customWidth="1"/>
    <col min="12041" max="12042" width="9.5703125" style="32" bestFit="1" customWidth="1"/>
    <col min="12043" max="12043" width="13.140625" style="32" bestFit="1" customWidth="1"/>
    <col min="12044" max="12044" width="16.7109375" style="32" customWidth="1"/>
    <col min="12045" max="12045" width="15.5703125" style="32" bestFit="1" customWidth="1"/>
    <col min="12046" max="12046" width="11" style="32" bestFit="1" customWidth="1"/>
    <col min="12047" max="12047" width="12.140625" style="32" bestFit="1" customWidth="1"/>
    <col min="12048" max="12049" width="11" style="32" bestFit="1" customWidth="1"/>
    <col min="12050" max="12050" width="12.140625" style="32" bestFit="1" customWidth="1"/>
    <col min="12051" max="12051" width="12.42578125" style="32" customWidth="1"/>
    <col min="12052" max="12052" width="13.140625" style="32" bestFit="1" customWidth="1"/>
    <col min="12053" max="12053" width="3.7109375" style="32" bestFit="1" customWidth="1"/>
    <col min="12054" max="12288" width="9.140625" style="32"/>
    <col min="12289" max="12289" width="3.7109375" style="32" bestFit="1" customWidth="1"/>
    <col min="12290" max="12290" width="13" style="32" bestFit="1" customWidth="1"/>
    <col min="12291" max="12291" width="12.140625" style="32" bestFit="1" customWidth="1"/>
    <col min="12292" max="12292" width="11" style="32" bestFit="1" customWidth="1"/>
    <col min="12293" max="12293" width="12.140625" style="32" bestFit="1" customWidth="1"/>
    <col min="12294" max="12294" width="9.7109375" style="32" bestFit="1" customWidth="1"/>
    <col min="12295" max="12295" width="11" style="32" bestFit="1" customWidth="1"/>
    <col min="12296" max="12296" width="9.42578125" style="32" customWidth="1"/>
    <col min="12297" max="12298" width="9.5703125" style="32" bestFit="1" customWidth="1"/>
    <col min="12299" max="12299" width="13.140625" style="32" bestFit="1" customWidth="1"/>
    <col min="12300" max="12300" width="16.7109375" style="32" customWidth="1"/>
    <col min="12301" max="12301" width="15.5703125" style="32" bestFit="1" customWidth="1"/>
    <col min="12302" max="12302" width="11" style="32" bestFit="1" customWidth="1"/>
    <col min="12303" max="12303" width="12.140625" style="32" bestFit="1" customWidth="1"/>
    <col min="12304" max="12305" width="11" style="32" bestFit="1" customWidth="1"/>
    <col min="12306" max="12306" width="12.140625" style="32" bestFit="1" customWidth="1"/>
    <col min="12307" max="12307" width="12.42578125" style="32" customWidth="1"/>
    <col min="12308" max="12308" width="13.140625" style="32" bestFit="1" customWidth="1"/>
    <col min="12309" max="12309" width="3.7109375" style="32" bestFit="1" customWidth="1"/>
    <col min="12310" max="12544" width="9.140625" style="32"/>
    <col min="12545" max="12545" width="3.7109375" style="32" bestFit="1" customWidth="1"/>
    <col min="12546" max="12546" width="13" style="32" bestFit="1" customWidth="1"/>
    <col min="12547" max="12547" width="12.140625" style="32" bestFit="1" customWidth="1"/>
    <col min="12548" max="12548" width="11" style="32" bestFit="1" customWidth="1"/>
    <col min="12549" max="12549" width="12.140625" style="32" bestFit="1" customWidth="1"/>
    <col min="12550" max="12550" width="9.7109375" style="32" bestFit="1" customWidth="1"/>
    <col min="12551" max="12551" width="11" style="32" bestFit="1" customWidth="1"/>
    <col min="12552" max="12552" width="9.42578125" style="32" customWidth="1"/>
    <col min="12553" max="12554" width="9.5703125" style="32" bestFit="1" customWidth="1"/>
    <col min="12555" max="12555" width="13.140625" style="32" bestFit="1" customWidth="1"/>
    <col min="12556" max="12556" width="16.7109375" style="32" customWidth="1"/>
    <col min="12557" max="12557" width="15.5703125" style="32" bestFit="1" customWidth="1"/>
    <col min="12558" max="12558" width="11" style="32" bestFit="1" customWidth="1"/>
    <col min="12559" max="12559" width="12.140625" style="32" bestFit="1" customWidth="1"/>
    <col min="12560" max="12561" width="11" style="32" bestFit="1" customWidth="1"/>
    <col min="12562" max="12562" width="12.140625" style="32" bestFit="1" customWidth="1"/>
    <col min="12563" max="12563" width="12.42578125" style="32" customWidth="1"/>
    <col min="12564" max="12564" width="13.140625" style="32" bestFit="1" customWidth="1"/>
    <col min="12565" max="12565" width="3.7109375" style="32" bestFit="1" customWidth="1"/>
    <col min="12566" max="12800" width="9.140625" style="32"/>
    <col min="12801" max="12801" width="3.7109375" style="32" bestFit="1" customWidth="1"/>
    <col min="12802" max="12802" width="13" style="32" bestFit="1" customWidth="1"/>
    <col min="12803" max="12803" width="12.140625" style="32" bestFit="1" customWidth="1"/>
    <col min="12804" max="12804" width="11" style="32" bestFit="1" customWidth="1"/>
    <col min="12805" max="12805" width="12.140625" style="32" bestFit="1" customWidth="1"/>
    <col min="12806" max="12806" width="9.7109375" style="32" bestFit="1" customWidth="1"/>
    <col min="12807" max="12807" width="11" style="32" bestFit="1" customWidth="1"/>
    <col min="12808" max="12808" width="9.42578125" style="32" customWidth="1"/>
    <col min="12809" max="12810" width="9.5703125" style="32" bestFit="1" customWidth="1"/>
    <col min="12811" max="12811" width="13.140625" style="32" bestFit="1" customWidth="1"/>
    <col min="12812" max="12812" width="16.7109375" style="32" customWidth="1"/>
    <col min="12813" max="12813" width="15.5703125" style="32" bestFit="1" customWidth="1"/>
    <col min="12814" max="12814" width="11" style="32" bestFit="1" customWidth="1"/>
    <col min="12815" max="12815" width="12.140625" style="32" bestFit="1" customWidth="1"/>
    <col min="12816" max="12817" width="11" style="32" bestFit="1" customWidth="1"/>
    <col min="12818" max="12818" width="12.140625" style="32" bestFit="1" customWidth="1"/>
    <col min="12819" max="12819" width="12.42578125" style="32" customWidth="1"/>
    <col min="12820" max="12820" width="13.140625" style="32" bestFit="1" customWidth="1"/>
    <col min="12821" max="12821" width="3.7109375" style="32" bestFit="1" customWidth="1"/>
    <col min="12822" max="13056" width="9.140625" style="32"/>
    <col min="13057" max="13057" width="3.7109375" style="32" bestFit="1" customWidth="1"/>
    <col min="13058" max="13058" width="13" style="32" bestFit="1" customWidth="1"/>
    <col min="13059" max="13059" width="12.140625" style="32" bestFit="1" customWidth="1"/>
    <col min="13060" max="13060" width="11" style="32" bestFit="1" customWidth="1"/>
    <col min="13061" max="13061" width="12.140625" style="32" bestFit="1" customWidth="1"/>
    <col min="13062" max="13062" width="9.7109375" style="32" bestFit="1" customWidth="1"/>
    <col min="13063" max="13063" width="11" style="32" bestFit="1" customWidth="1"/>
    <col min="13064" max="13064" width="9.42578125" style="32" customWidth="1"/>
    <col min="13065" max="13066" width="9.5703125" style="32" bestFit="1" customWidth="1"/>
    <col min="13067" max="13067" width="13.140625" style="32" bestFit="1" customWidth="1"/>
    <col min="13068" max="13068" width="16.7109375" style="32" customWidth="1"/>
    <col min="13069" max="13069" width="15.5703125" style="32" bestFit="1" customWidth="1"/>
    <col min="13070" max="13070" width="11" style="32" bestFit="1" customWidth="1"/>
    <col min="13071" max="13071" width="12.140625" style="32" bestFit="1" customWidth="1"/>
    <col min="13072" max="13073" width="11" style="32" bestFit="1" customWidth="1"/>
    <col min="13074" max="13074" width="12.140625" style="32" bestFit="1" customWidth="1"/>
    <col min="13075" max="13075" width="12.42578125" style="32" customWidth="1"/>
    <col min="13076" max="13076" width="13.140625" style="32" bestFit="1" customWidth="1"/>
    <col min="13077" max="13077" width="3.7109375" style="32" bestFit="1" customWidth="1"/>
    <col min="13078" max="13312" width="9.140625" style="32"/>
    <col min="13313" max="13313" width="3.7109375" style="32" bestFit="1" customWidth="1"/>
    <col min="13314" max="13314" width="13" style="32" bestFit="1" customWidth="1"/>
    <col min="13315" max="13315" width="12.140625" style="32" bestFit="1" customWidth="1"/>
    <col min="13316" max="13316" width="11" style="32" bestFit="1" customWidth="1"/>
    <col min="13317" max="13317" width="12.140625" style="32" bestFit="1" customWidth="1"/>
    <col min="13318" max="13318" width="9.7109375" style="32" bestFit="1" customWidth="1"/>
    <col min="13319" max="13319" width="11" style="32" bestFit="1" customWidth="1"/>
    <col min="13320" max="13320" width="9.42578125" style="32" customWidth="1"/>
    <col min="13321" max="13322" width="9.5703125" style="32" bestFit="1" customWidth="1"/>
    <col min="13323" max="13323" width="13.140625" style="32" bestFit="1" customWidth="1"/>
    <col min="13324" max="13324" width="16.7109375" style="32" customWidth="1"/>
    <col min="13325" max="13325" width="15.5703125" style="32" bestFit="1" customWidth="1"/>
    <col min="13326" max="13326" width="11" style="32" bestFit="1" customWidth="1"/>
    <col min="13327" max="13327" width="12.140625" style="32" bestFit="1" customWidth="1"/>
    <col min="13328" max="13329" width="11" style="32" bestFit="1" customWidth="1"/>
    <col min="13330" max="13330" width="12.140625" style="32" bestFit="1" customWidth="1"/>
    <col min="13331" max="13331" width="12.42578125" style="32" customWidth="1"/>
    <col min="13332" max="13332" width="13.140625" style="32" bestFit="1" customWidth="1"/>
    <col min="13333" max="13333" width="3.7109375" style="32" bestFit="1" customWidth="1"/>
    <col min="13334" max="13568" width="9.140625" style="32"/>
    <col min="13569" max="13569" width="3.7109375" style="32" bestFit="1" customWidth="1"/>
    <col min="13570" max="13570" width="13" style="32" bestFit="1" customWidth="1"/>
    <col min="13571" max="13571" width="12.140625" style="32" bestFit="1" customWidth="1"/>
    <col min="13572" max="13572" width="11" style="32" bestFit="1" customWidth="1"/>
    <col min="13573" max="13573" width="12.140625" style="32" bestFit="1" customWidth="1"/>
    <col min="13574" max="13574" width="9.7109375" style="32" bestFit="1" customWidth="1"/>
    <col min="13575" max="13575" width="11" style="32" bestFit="1" customWidth="1"/>
    <col min="13576" max="13576" width="9.42578125" style="32" customWidth="1"/>
    <col min="13577" max="13578" width="9.5703125" style="32" bestFit="1" customWidth="1"/>
    <col min="13579" max="13579" width="13.140625" style="32" bestFit="1" customWidth="1"/>
    <col min="13580" max="13580" width="16.7109375" style="32" customWidth="1"/>
    <col min="13581" max="13581" width="15.5703125" style="32" bestFit="1" customWidth="1"/>
    <col min="13582" max="13582" width="11" style="32" bestFit="1" customWidth="1"/>
    <col min="13583" max="13583" width="12.140625" style="32" bestFit="1" customWidth="1"/>
    <col min="13584" max="13585" width="11" style="32" bestFit="1" customWidth="1"/>
    <col min="13586" max="13586" width="12.140625" style="32" bestFit="1" customWidth="1"/>
    <col min="13587" max="13587" width="12.42578125" style="32" customWidth="1"/>
    <col min="13588" max="13588" width="13.140625" style="32" bestFit="1" customWidth="1"/>
    <col min="13589" max="13589" width="3.7109375" style="32" bestFit="1" customWidth="1"/>
    <col min="13590" max="13824" width="9.140625" style="32"/>
    <col min="13825" max="13825" width="3.7109375" style="32" bestFit="1" customWidth="1"/>
    <col min="13826" max="13826" width="13" style="32" bestFit="1" customWidth="1"/>
    <col min="13827" max="13827" width="12.140625" style="32" bestFit="1" customWidth="1"/>
    <col min="13828" max="13828" width="11" style="32" bestFit="1" customWidth="1"/>
    <col min="13829" max="13829" width="12.140625" style="32" bestFit="1" customWidth="1"/>
    <col min="13830" max="13830" width="9.7109375" style="32" bestFit="1" customWidth="1"/>
    <col min="13831" max="13831" width="11" style="32" bestFit="1" customWidth="1"/>
    <col min="13832" max="13832" width="9.42578125" style="32" customWidth="1"/>
    <col min="13833" max="13834" width="9.5703125" style="32" bestFit="1" customWidth="1"/>
    <col min="13835" max="13835" width="13.140625" style="32" bestFit="1" customWidth="1"/>
    <col min="13836" max="13836" width="16.7109375" style="32" customWidth="1"/>
    <col min="13837" max="13837" width="15.5703125" style="32" bestFit="1" customWidth="1"/>
    <col min="13838" max="13838" width="11" style="32" bestFit="1" customWidth="1"/>
    <col min="13839" max="13839" width="12.140625" style="32" bestFit="1" customWidth="1"/>
    <col min="13840" max="13841" width="11" style="32" bestFit="1" customWidth="1"/>
    <col min="13842" max="13842" width="12.140625" style="32" bestFit="1" customWidth="1"/>
    <col min="13843" max="13843" width="12.42578125" style="32" customWidth="1"/>
    <col min="13844" max="13844" width="13.140625" style="32" bestFit="1" customWidth="1"/>
    <col min="13845" max="13845" width="3.7109375" style="32" bestFit="1" customWidth="1"/>
    <col min="13846" max="14080" width="9.140625" style="32"/>
    <col min="14081" max="14081" width="3.7109375" style="32" bestFit="1" customWidth="1"/>
    <col min="14082" max="14082" width="13" style="32" bestFit="1" customWidth="1"/>
    <col min="14083" max="14083" width="12.140625" style="32" bestFit="1" customWidth="1"/>
    <col min="14084" max="14084" width="11" style="32" bestFit="1" customWidth="1"/>
    <col min="14085" max="14085" width="12.140625" style="32" bestFit="1" customWidth="1"/>
    <col min="14086" max="14086" width="9.7109375" style="32" bestFit="1" customWidth="1"/>
    <col min="14087" max="14087" width="11" style="32" bestFit="1" customWidth="1"/>
    <col min="14088" max="14088" width="9.42578125" style="32" customWidth="1"/>
    <col min="14089" max="14090" width="9.5703125" style="32" bestFit="1" customWidth="1"/>
    <col min="14091" max="14091" width="13.140625" style="32" bestFit="1" customWidth="1"/>
    <col min="14092" max="14092" width="16.7109375" style="32" customWidth="1"/>
    <col min="14093" max="14093" width="15.5703125" style="32" bestFit="1" customWidth="1"/>
    <col min="14094" max="14094" width="11" style="32" bestFit="1" customWidth="1"/>
    <col min="14095" max="14095" width="12.140625" style="32" bestFit="1" customWidth="1"/>
    <col min="14096" max="14097" width="11" style="32" bestFit="1" customWidth="1"/>
    <col min="14098" max="14098" width="12.140625" style="32" bestFit="1" customWidth="1"/>
    <col min="14099" max="14099" width="12.42578125" style="32" customWidth="1"/>
    <col min="14100" max="14100" width="13.140625" style="32" bestFit="1" customWidth="1"/>
    <col min="14101" max="14101" width="3.7109375" style="32" bestFit="1" customWidth="1"/>
    <col min="14102" max="14336" width="9.140625" style="32"/>
    <col min="14337" max="14337" width="3.7109375" style="32" bestFit="1" customWidth="1"/>
    <col min="14338" max="14338" width="13" style="32" bestFit="1" customWidth="1"/>
    <col min="14339" max="14339" width="12.140625" style="32" bestFit="1" customWidth="1"/>
    <col min="14340" max="14340" width="11" style="32" bestFit="1" customWidth="1"/>
    <col min="14341" max="14341" width="12.140625" style="32" bestFit="1" customWidth="1"/>
    <col min="14342" max="14342" width="9.7109375" style="32" bestFit="1" customWidth="1"/>
    <col min="14343" max="14343" width="11" style="32" bestFit="1" customWidth="1"/>
    <col min="14344" max="14344" width="9.42578125" style="32" customWidth="1"/>
    <col min="14345" max="14346" width="9.5703125" style="32" bestFit="1" customWidth="1"/>
    <col min="14347" max="14347" width="13.140625" style="32" bestFit="1" customWidth="1"/>
    <col min="14348" max="14348" width="16.7109375" style="32" customWidth="1"/>
    <col min="14349" max="14349" width="15.5703125" style="32" bestFit="1" customWidth="1"/>
    <col min="14350" max="14350" width="11" style="32" bestFit="1" customWidth="1"/>
    <col min="14351" max="14351" width="12.140625" style="32" bestFit="1" customWidth="1"/>
    <col min="14352" max="14353" width="11" style="32" bestFit="1" customWidth="1"/>
    <col min="14354" max="14354" width="12.140625" style="32" bestFit="1" customWidth="1"/>
    <col min="14355" max="14355" width="12.42578125" style="32" customWidth="1"/>
    <col min="14356" max="14356" width="13.140625" style="32" bestFit="1" customWidth="1"/>
    <col min="14357" max="14357" width="3.7109375" style="32" bestFit="1" customWidth="1"/>
    <col min="14358" max="14592" width="9.140625" style="32"/>
    <col min="14593" max="14593" width="3.7109375" style="32" bestFit="1" customWidth="1"/>
    <col min="14594" max="14594" width="13" style="32" bestFit="1" customWidth="1"/>
    <col min="14595" max="14595" width="12.140625" style="32" bestFit="1" customWidth="1"/>
    <col min="14596" max="14596" width="11" style="32" bestFit="1" customWidth="1"/>
    <col min="14597" max="14597" width="12.140625" style="32" bestFit="1" customWidth="1"/>
    <col min="14598" max="14598" width="9.7109375" style="32" bestFit="1" customWidth="1"/>
    <col min="14599" max="14599" width="11" style="32" bestFit="1" customWidth="1"/>
    <col min="14600" max="14600" width="9.42578125" style="32" customWidth="1"/>
    <col min="14601" max="14602" width="9.5703125" style="32" bestFit="1" customWidth="1"/>
    <col min="14603" max="14603" width="13.140625" style="32" bestFit="1" customWidth="1"/>
    <col min="14604" max="14604" width="16.7109375" style="32" customWidth="1"/>
    <col min="14605" max="14605" width="15.5703125" style="32" bestFit="1" customWidth="1"/>
    <col min="14606" max="14606" width="11" style="32" bestFit="1" customWidth="1"/>
    <col min="14607" max="14607" width="12.140625" style="32" bestFit="1" customWidth="1"/>
    <col min="14608" max="14609" width="11" style="32" bestFit="1" customWidth="1"/>
    <col min="14610" max="14610" width="12.140625" style="32" bestFit="1" customWidth="1"/>
    <col min="14611" max="14611" width="12.42578125" style="32" customWidth="1"/>
    <col min="14612" max="14612" width="13.140625" style="32" bestFit="1" customWidth="1"/>
    <col min="14613" max="14613" width="3.7109375" style="32" bestFit="1" customWidth="1"/>
    <col min="14614" max="14848" width="9.140625" style="32"/>
    <col min="14849" max="14849" width="3.7109375" style="32" bestFit="1" customWidth="1"/>
    <col min="14850" max="14850" width="13" style="32" bestFit="1" customWidth="1"/>
    <col min="14851" max="14851" width="12.140625" style="32" bestFit="1" customWidth="1"/>
    <col min="14852" max="14852" width="11" style="32" bestFit="1" customWidth="1"/>
    <col min="14853" max="14853" width="12.140625" style="32" bestFit="1" customWidth="1"/>
    <col min="14854" max="14854" width="9.7109375" style="32" bestFit="1" customWidth="1"/>
    <col min="14855" max="14855" width="11" style="32" bestFit="1" customWidth="1"/>
    <col min="14856" max="14856" width="9.42578125" style="32" customWidth="1"/>
    <col min="14857" max="14858" width="9.5703125" style="32" bestFit="1" customWidth="1"/>
    <col min="14859" max="14859" width="13.140625" style="32" bestFit="1" customWidth="1"/>
    <col min="14860" max="14860" width="16.7109375" style="32" customWidth="1"/>
    <col min="14861" max="14861" width="15.5703125" style="32" bestFit="1" customWidth="1"/>
    <col min="14862" max="14862" width="11" style="32" bestFit="1" customWidth="1"/>
    <col min="14863" max="14863" width="12.140625" style="32" bestFit="1" customWidth="1"/>
    <col min="14864" max="14865" width="11" style="32" bestFit="1" customWidth="1"/>
    <col min="14866" max="14866" width="12.140625" style="32" bestFit="1" customWidth="1"/>
    <col min="14867" max="14867" width="12.42578125" style="32" customWidth="1"/>
    <col min="14868" max="14868" width="13.140625" style="32" bestFit="1" customWidth="1"/>
    <col min="14869" max="14869" width="3.7109375" style="32" bestFit="1" customWidth="1"/>
    <col min="14870" max="15104" width="9.140625" style="32"/>
    <col min="15105" max="15105" width="3.7109375" style="32" bestFit="1" customWidth="1"/>
    <col min="15106" max="15106" width="13" style="32" bestFit="1" customWidth="1"/>
    <col min="15107" max="15107" width="12.140625" style="32" bestFit="1" customWidth="1"/>
    <col min="15108" max="15108" width="11" style="32" bestFit="1" customWidth="1"/>
    <col min="15109" max="15109" width="12.140625" style="32" bestFit="1" customWidth="1"/>
    <col min="15110" max="15110" width="9.7109375" style="32" bestFit="1" customWidth="1"/>
    <col min="15111" max="15111" width="11" style="32" bestFit="1" customWidth="1"/>
    <col min="15112" max="15112" width="9.42578125" style="32" customWidth="1"/>
    <col min="15113" max="15114" width="9.5703125" style="32" bestFit="1" customWidth="1"/>
    <col min="15115" max="15115" width="13.140625" style="32" bestFit="1" customWidth="1"/>
    <col min="15116" max="15116" width="16.7109375" style="32" customWidth="1"/>
    <col min="15117" max="15117" width="15.5703125" style="32" bestFit="1" customWidth="1"/>
    <col min="15118" max="15118" width="11" style="32" bestFit="1" customWidth="1"/>
    <col min="15119" max="15119" width="12.140625" style="32" bestFit="1" customWidth="1"/>
    <col min="15120" max="15121" width="11" style="32" bestFit="1" customWidth="1"/>
    <col min="15122" max="15122" width="12.140625" style="32" bestFit="1" customWidth="1"/>
    <col min="15123" max="15123" width="12.42578125" style="32" customWidth="1"/>
    <col min="15124" max="15124" width="13.140625" style="32" bestFit="1" customWidth="1"/>
    <col min="15125" max="15125" width="3.7109375" style="32" bestFit="1" customWidth="1"/>
    <col min="15126" max="15360" width="9.140625" style="32"/>
    <col min="15361" max="15361" width="3.7109375" style="32" bestFit="1" customWidth="1"/>
    <col min="15362" max="15362" width="13" style="32" bestFit="1" customWidth="1"/>
    <col min="15363" max="15363" width="12.140625" style="32" bestFit="1" customWidth="1"/>
    <col min="15364" max="15364" width="11" style="32" bestFit="1" customWidth="1"/>
    <col min="15365" max="15365" width="12.140625" style="32" bestFit="1" customWidth="1"/>
    <col min="15366" max="15366" width="9.7109375" style="32" bestFit="1" customWidth="1"/>
    <col min="15367" max="15367" width="11" style="32" bestFit="1" customWidth="1"/>
    <col min="15368" max="15368" width="9.42578125" style="32" customWidth="1"/>
    <col min="15369" max="15370" width="9.5703125" style="32" bestFit="1" customWidth="1"/>
    <col min="15371" max="15371" width="13.140625" style="32" bestFit="1" customWidth="1"/>
    <col min="15372" max="15372" width="16.7109375" style="32" customWidth="1"/>
    <col min="15373" max="15373" width="15.5703125" style="32" bestFit="1" customWidth="1"/>
    <col min="15374" max="15374" width="11" style="32" bestFit="1" customWidth="1"/>
    <col min="15375" max="15375" width="12.140625" style="32" bestFit="1" customWidth="1"/>
    <col min="15376" max="15377" width="11" style="32" bestFit="1" customWidth="1"/>
    <col min="15378" max="15378" width="12.140625" style="32" bestFit="1" customWidth="1"/>
    <col min="15379" max="15379" width="12.42578125" style="32" customWidth="1"/>
    <col min="15380" max="15380" width="13.140625" style="32" bestFit="1" customWidth="1"/>
    <col min="15381" max="15381" width="3.7109375" style="32" bestFit="1" customWidth="1"/>
    <col min="15382" max="15616" width="9.140625" style="32"/>
    <col min="15617" max="15617" width="3.7109375" style="32" bestFit="1" customWidth="1"/>
    <col min="15618" max="15618" width="13" style="32" bestFit="1" customWidth="1"/>
    <col min="15619" max="15619" width="12.140625" style="32" bestFit="1" customWidth="1"/>
    <col min="15620" max="15620" width="11" style="32" bestFit="1" customWidth="1"/>
    <col min="15621" max="15621" width="12.140625" style="32" bestFit="1" customWidth="1"/>
    <col min="15622" max="15622" width="9.7109375" style="32" bestFit="1" customWidth="1"/>
    <col min="15623" max="15623" width="11" style="32" bestFit="1" customWidth="1"/>
    <col min="15624" max="15624" width="9.42578125" style="32" customWidth="1"/>
    <col min="15625" max="15626" width="9.5703125" style="32" bestFit="1" customWidth="1"/>
    <col min="15627" max="15627" width="13.140625" style="32" bestFit="1" customWidth="1"/>
    <col min="15628" max="15628" width="16.7109375" style="32" customWidth="1"/>
    <col min="15629" max="15629" width="15.5703125" style="32" bestFit="1" customWidth="1"/>
    <col min="15630" max="15630" width="11" style="32" bestFit="1" customWidth="1"/>
    <col min="15631" max="15631" width="12.140625" style="32" bestFit="1" customWidth="1"/>
    <col min="15632" max="15633" width="11" style="32" bestFit="1" customWidth="1"/>
    <col min="15634" max="15634" width="12.140625" style="32" bestFit="1" customWidth="1"/>
    <col min="15635" max="15635" width="12.42578125" style="32" customWidth="1"/>
    <col min="15636" max="15636" width="13.140625" style="32" bestFit="1" customWidth="1"/>
    <col min="15637" max="15637" width="3.7109375" style="32" bestFit="1" customWidth="1"/>
    <col min="15638" max="15872" width="9.140625" style="32"/>
    <col min="15873" max="15873" width="3.7109375" style="32" bestFit="1" customWidth="1"/>
    <col min="15874" max="15874" width="13" style="32" bestFit="1" customWidth="1"/>
    <col min="15875" max="15875" width="12.140625" style="32" bestFit="1" customWidth="1"/>
    <col min="15876" max="15876" width="11" style="32" bestFit="1" customWidth="1"/>
    <col min="15877" max="15877" width="12.140625" style="32" bestFit="1" customWidth="1"/>
    <col min="15878" max="15878" width="9.7109375" style="32" bestFit="1" customWidth="1"/>
    <col min="15879" max="15879" width="11" style="32" bestFit="1" customWidth="1"/>
    <col min="15880" max="15880" width="9.42578125" style="32" customWidth="1"/>
    <col min="15881" max="15882" width="9.5703125" style="32" bestFit="1" customWidth="1"/>
    <col min="15883" max="15883" width="13.140625" style="32" bestFit="1" customWidth="1"/>
    <col min="15884" max="15884" width="16.7109375" style="32" customWidth="1"/>
    <col min="15885" max="15885" width="15.5703125" style="32" bestFit="1" customWidth="1"/>
    <col min="15886" max="15886" width="11" style="32" bestFit="1" customWidth="1"/>
    <col min="15887" max="15887" width="12.140625" style="32" bestFit="1" customWidth="1"/>
    <col min="15888" max="15889" width="11" style="32" bestFit="1" customWidth="1"/>
    <col min="15890" max="15890" width="12.140625" style="32" bestFit="1" customWidth="1"/>
    <col min="15891" max="15891" width="12.42578125" style="32" customWidth="1"/>
    <col min="15892" max="15892" width="13.140625" style="32" bestFit="1" customWidth="1"/>
    <col min="15893" max="15893" width="3.7109375" style="32" bestFit="1" customWidth="1"/>
    <col min="15894" max="16128" width="9.140625" style="32"/>
    <col min="16129" max="16129" width="3.7109375" style="32" bestFit="1" customWidth="1"/>
    <col min="16130" max="16130" width="13" style="32" bestFit="1" customWidth="1"/>
    <col min="16131" max="16131" width="12.140625" style="32" bestFit="1" customWidth="1"/>
    <col min="16132" max="16132" width="11" style="32" bestFit="1" customWidth="1"/>
    <col min="16133" max="16133" width="12.140625" style="32" bestFit="1" customWidth="1"/>
    <col min="16134" max="16134" width="9.7109375" style="32" bestFit="1" customWidth="1"/>
    <col min="16135" max="16135" width="11" style="32" bestFit="1" customWidth="1"/>
    <col min="16136" max="16136" width="9.42578125" style="32" customWidth="1"/>
    <col min="16137" max="16138" width="9.5703125" style="32" bestFit="1" customWidth="1"/>
    <col min="16139" max="16139" width="13.140625" style="32" bestFit="1" customWidth="1"/>
    <col min="16140" max="16140" width="16.7109375" style="32" customWidth="1"/>
    <col min="16141" max="16141" width="15.5703125" style="32" bestFit="1" customWidth="1"/>
    <col min="16142" max="16142" width="11" style="32" bestFit="1" customWidth="1"/>
    <col min="16143" max="16143" width="12.140625" style="32" bestFit="1" customWidth="1"/>
    <col min="16144" max="16145" width="11" style="32" bestFit="1" customWidth="1"/>
    <col min="16146" max="16146" width="12.140625" style="32" bestFit="1" customWidth="1"/>
    <col min="16147" max="16147" width="12.42578125" style="32" customWidth="1"/>
    <col min="16148" max="16148" width="13.140625" style="32" bestFit="1" customWidth="1"/>
    <col min="16149" max="16149" width="3.7109375" style="32" bestFit="1" customWidth="1"/>
    <col min="16150" max="16384" width="9.140625" style="32"/>
  </cols>
  <sheetData>
    <row r="1" spans="1:21" ht="12.75" customHeight="1" x14ac:dyDescent="0.2">
      <c r="A1" s="30" t="s">
        <v>42</v>
      </c>
      <c r="B1" s="31"/>
      <c r="C1" s="31"/>
      <c r="D1" s="31"/>
      <c r="E1" s="31"/>
      <c r="F1" s="31"/>
      <c r="G1" s="31"/>
      <c r="H1" s="31"/>
      <c r="I1" s="31"/>
      <c r="J1" s="31"/>
      <c r="L1" s="33"/>
      <c r="M1" s="34"/>
      <c r="N1" s="31"/>
      <c r="O1" s="31"/>
      <c r="P1" s="31"/>
      <c r="Q1" s="31"/>
      <c r="R1" s="31"/>
      <c r="S1" s="31"/>
      <c r="T1" s="31"/>
      <c r="U1" s="33"/>
    </row>
    <row r="2" spans="1:21" ht="12.75" customHeight="1" x14ac:dyDescent="0.2">
      <c r="A2" s="35" t="s">
        <v>527</v>
      </c>
      <c r="B2" s="31"/>
      <c r="C2" s="31"/>
      <c r="D2" s="31"/>
      <c r="E2" s="31"/>
      <c r="F2" s="31"/>
      <c r="G2" s="31"/>
      <c r="H2" s="31"/>
      <c r="I2" s="31"/>
      <c r="J2" s="31"/>
      <c r="L2" s="33"/>
      <c r="M2" s="34"/>
      <c r="N2" s="31"/>
      <c r="O2" s="31"/>
      <c r="P2" s="31"/>
      <c r="Q2" s="31"/>
      <c r="R2" s="31"/>
      <c r="S2" s="31"/>
      <c r="T2" s="31"/>
      <c r="U2" s="33"/>
    </row>
    <row r="3" spans="1:21" ht="12.75" customHeight="1" x14ac:dyDescent="0.2">
      <c r="A3" s="36" t="s">
        <v>496</v>
      </c>
      <c r="B3" s="31"/>
      <c r="C3" s="31"/>
      <c r="D3" s="31"/>
      <c r="E3" s="31"/>
      <c r="F3" s="31"/>
      <c r="G3" s="31"/>
      <c r="H3" s="31"/>
      <c r="I3" s="31"/>
      <c r="J3" s="31"/>
      <c r="L3" s="33"/>
      <c r="M3" s="37"/>
      <c r="N3" s="31"/>
      <c r="O3" s="31"/>
      <c r="P3" s="31"/>
      <c r="Q3" s="31"/>
      <c r="R3" s="31"/>
      <c r="S3" s="31"/>
      <c r="T3" s="31"/>
      <c r="U3" s="31"/>
    </row>
    <row r="4" spans="1:21" ht="10.5" customHeight="1" x14ac:dyDescent="0.2">
      <c r="A4" s="36"/>
      <c r="B4" s="31"/>
      <c r="C4" s="31"/>
      <c r="D4" s="31"/>
      <c r="E4" s="31"/>
      <c r="F4" s="31"/>
      <c r="G4" s="31"/>
      <c r="H4" s="31"/>
      <c r="I4" s="31"/>
      <c r="J4" s="31"/>
      <c r="L4" s="33"/>
      <c r="M4" s="37"/>
      <c r="N4" s="31"/>
      <c r="O4" s="31"/>
      <c r="P4" s="31"/>
      <c r="Q4" s="31"/>
      <c r="R4" s="31"/>
      <c r="S4" s="31"/>
      <c r="T4" s="31"/>
      <c r="U4" s="31"/>
    </row>
    <row r="5" spans="1:21" ht="10.5" customHeight="1" x14ac:dyDescent="0.2">
      <c r="A5" s="31"/>
      <c r="B5" s="31"/>
      <c r="C5" s="38"/>
      <c r="D5" s="38"/>
      <c r="E5" s="39"/>
      <c r="F5" s="39"/>
      <c r="G5" s="39"/>
      <c r="H5" s="40"/>
      <c r="I5" s="41"/>
      <c r="J5" s="41"/>
      <c r="K5" s="42"/>
      <c r="L5" s="41"/>
      <c r="M5" s="41"/>
      <c r="N5" s="41"/>
      <c r="O5" s="41"/>
      <c r="P5" s="42"/>
      <c r="Q5" s="39"/>
      <c r="R5" s="42"/>
      <c r="S5" s="42"/>
      <c r="T5" s="38"/>
      <c r="U5" s="41"/>
    </row>
    <row r="6" spans="1:21" x14ac:dyDescent="0.2">
      <c r="A6" s="43"/>
      <c r="B6" s="43"/>
      <c r="C6" s="220" t="s">
        <v>226</v>
      </c>
      <c r="D6" s="220"/>
      <c r="E6" s="220"/>
      <c r="F6" s="220"/>
      <c r="G6" s="220"/>
      <c r="H6" s="220"/>
      <c r="I6" s="220"/>
      <c r="J6" s="220"/>
      <c r="K6" s="220"/>
      <c r="L6" s="39"/>
      <c r="M6" s="39"/>
      <c r="N6" s="39"/>
      <c r="O6" s="39"/>
      <c r="P6" s="44" t="s">
        <v>227</v>
      </c>
      <c r="Q6" s="44"/>
      <c r="R6" s="44"/>
      <c r="S6" s="39"/>
      <c r="T6" s="45"/>
      <c r="U6" s="39"/>
    </row>
    <row r="7" spans="1:21" s="49" customFormat="1" ht="51" x14ac:dyDescent="0.2">
      <c r="A7" s="46" t="s">
        <v>49</v>
      </c>
      <c r="B7" s="46" t="s">
        <v>51</v>
      </c>
      <c r="C7" s="47" t="s">
        <v>228</v>
      </c>
      <c r="D7" s="48" t="s">
        <v>229</v>
      </c>
      <c r="E7" s="47" t="s">
        <v>230</v>
      </c>
      <c r="F7" s="47" t="s">
        <v>231</v>
      </c>
      <c r="G7" s="48" t="s">
        <v>232</v>
      </c>
      <c r="H7" s="48" t="s">
        <v>244</v>
      </c>
      <c r="I7" s="48" t="s">
        <v>234</v>
      </c>
      <c r="J7" s="48" t="s">
        <v>235</v>
      </c>
      <c r="K7" s="48" t="s">
        <v>236</v>
      </c>
      <c r="L7" s="48" t="s">
        <v>237</v>
      </c>
      <c r="M7" s="48" t="s">
        <v>238</v>
      </c>
      <c r="N7" s="48" t="s">
        <v>239</v>
      </c>
      <c r="O7" s="48" t="s">
        <v>240</v>
      </c>
      <c r="P7" s="48" t="s">
        <v>235</v>
      </c>
      <c r="Q7" s="48" t="s">
        <v>241</v>
      </c>
      <c r="R7" s="47" t="s">
        <v>236</v>
      </c>
      <c r="S7" s="44" t="s">
        <v>242</v>
      </c>
      <c r="T7" s="48" t="s">
        <v>243</v>
      </c>
      <c r="U7" s="48" t="s">
        <v>49</v>
      </c>
    </row>
    <row r="8" spans="1:21" x14ac:dyDescent="0.2">
      <c r="A8" s="11">
        <v>1</v>
      </c>
      <c r="B8" s="11" t="s">
        <v>194</v>
      </c>
      <c r="C8" s="52">
        <v>2094981</v>
      </c>
      <c r="D8" s="52">
        <v>83746</v>
      </c>
      <c r="E8" s="52">
        <v>471812</v>
      </c>
      <c r="F8" s="52">
        <v>1959</v>
      </c>
      <c r="G8" s="52">
        <v>28092</v>
      </c>
      <c r="H8" s="52">
        <v>0</v>
      </c>
      <c r="I8" s="52">
        <v>21771</v>
      </c>
      <c r="J8" s="52">
        <v>26578</v>
      </c>
      <c r="K8" s="52">
        <f t="shared" ref="K8:K37" si="0">SUM(C8:J8)</f>
        <v>2728939</v>
      </c>
      <c r="L8" s="52">
        <v>6440709</v>
      </c>
      <c r="M8" s="52">
        <v>50076</v>
      </c>
      <c r="N8" s="52">
        <v>17946</v>
      </c>
      <c r="O8" s="52">
        <v>908291</v>
      </c>
      <c r="P8" s="52">
        <v>76660</v>
      </c>
      <c r="Q8" s="52">
        <v>4825</v>
      </c>
      <c r="R8" s="52">
        <f t="shared" ref="R8:R45" si="1">(P8+Q8)</f>
        <v>81485</v>
      </c>
      <c r="S8" s="52">
        <v>506044</v>
      </c>
      <c r="T8" s="52">
        <f t="shared" ref="T8:T45" si="2">(K8+L8+M8+N8+O8+R8+S8)</f>
        <v>10733490</v>
      </c>
      <c r="U8" s="35">
        <v>1</v>
      </c>
    </row>
    <row r="9" spans="1:21" x14ac:dyDescent="0.2">
      <c r="A9" s="11">
        <v>2</v>
      </c>
      <c r="B9" s="11" t="s">
        <v>195</v>
      </c>
      <c r="C9" s="52">
        <v>791505</v>
      </c>
      <c r="D9" s="52">
        <v>44151</v>
      </c>
      <c r="E9" s="52">
        <v>443000</v>
      </c>
      <c r="F9" s="52">
        <v>1066</v>
      </c>
      <c r="G9" s="52">
        <v>10826</v>
      </c>
      <c r="H9" s="52">
        <v>0</v>
      </c>
      <c r="I9" s="52">
        <v>13750</v>
      </c>
      <c r="J9" s="52">
        <v>10057</v>
      </c>
      <c r="K9" s="52">
        <f t="shared" si="0"/>
        <v>1314355</v>
      </c>
      <c r="L9" s="52">
        <v>5681089</v>
      </c>
      <c r="M9" s="52">
        <v>20780</v>
      </c>
      <c r="N9" s="52">
        <v>102644</v>
      </c>
      <c r="O9" s="52">
        <v>92506</v>
      </c>
      <c r="P9" s="52">
        <v>123366</v>
      </c>
      <c r="Q9" s="52">
        <v>20530</v>
      </c>
      <c r="R9" s="52">
        <f t="shared" si="1"/>
        <v>143896</v>
      </c>
      <c r="S9" s="52">
        <v>69567</v>
      </c>
      <c r="T9" s="52">
        <f t="shared" si="2"/>
        <v>7424837</v>
      </c>
      <c r="U9" s="35">
        <v>2</v>
      </c>
    </row>
    <row r="10" spans="1:21" x14ac:dyDescent="0.2">
      <c r="A10" s="11">
        <v>3</v>
      </c>
      <c r="B10" s="11" t="s">
        <v>112</v>
      </c>
      <c r="C10" s="52">
        <v>1595725</v>
      </c>
      <c r="D10" s="52">
        <v>27748</v>
      </c>
      <c r="E10" s="52">
        <v>102959</v>
      </c>
      <c r="F10" s="52">
        <v>0</v>
      </c>
      <c r="G10" s="52">
        <v>0</v>
      </c>
      <c r="H10" s="52">
        <v>0</v>
      </c>
      <c r="I10" s="52">
        <v>14035</v>
      </c>
      <c r="J10" s="52">
        <v>6670</v>
      </c>
      <c r="K10" s="52">
        <f t="shared" si="0"/>
        <v>1747137</v>
      </c>
      <c r="L10" s="52">
        <v>2287256</v>
      </c>
      <c r="M10" s="52">
        <v>31062</v>
      </c>
      <c r="N10" s="52">
        <v>55232</v>
      </c>
      <c r="O10" s="52">
        <v>1047221</v>
      </c>
      <c r="P10" s="52">
        <v>229714</v>
      </c>
      <c r="Q10" s="52">
        <v>7474</v>
      </c>
      <c r="R10" s="52">
        <f t="shared" si="1"/>
        <v>237188</v>
      </c>
      <c r="S10" s="52">
        <v>875960</v>
      </c>
      <c r="T10" s="52">
        <f t="shared" si="2"/>
        <v>6281056</v>
      </c>
      <c r="U10" s="35">
        <v>3</v>
      </c>
    </row>
    <row r="11" spans="1:21" x14ac:dyDescent="0.2">
      <c r="A11" s="11">
        <v>4</v>
      </c>
      <c r="B11" s="11" t="s">
        <v>196</v>
      </c>
      <c r="C11" s="52">
        <v>1006022</v>
      </c>
      <c r="D11" s="52">
        <v>10651</v>
      </c>
      <c r="E11" s="52">
        <v>295406</v>
      </c>
      <c r="F11" s="52">
        <v>0</v>
      </c>
      <c r="G11" s="52">
        <v>148581</v>
      </c>
      <c r="H11" s="52">
        <v>0</v>
      </c>
      <c r="I11" s="52">
        <v>7044</v>
      </c>
      <c r="J11" s="52">
        <v>3493</v>
      </c>
      <c r="K11" s="52">
        <f t="shared" si="0"/>
        <v>1471197</v>
      </c>
      <c r="L11" s="52">
        <v>1075292</v>
      </c>
      <c r="M11" s="52">
        <v>40124</v>
      </c>
      <c r="N11" s="52">
        <v>45295</v>
      </c>
      <c r="O11" s="52">
        <v>54166</v>
      </c>
      <c r="P11" s="52">
        <v>110844</v>
      </c>
      <c r="Q11" s="52">
        <v>85743</v>
      </c>
      <c r="R11" s="52">
        <f t="shared" si="1"/>
        <v>196587</v>
      </c>
      <c r="S11" s="52">
        <v>208494</v>
      </c>
      <c r="T11" s="52">
        <f t="shared" si="2"/>
        <v>3091155</v>
      </c>
      <c r="U11" s="35">
        <v>4</v>
      </c>
    </row>
    <row r="12" spans="1:21" x14ac:dyDescent="0.2">
      <c r="A12" s="11">
        <v>5</v>
      </c>
      <c r="B12" s="11" t="s">
        <v>197</v>
      </c>
      <c r="C12" s="52">
        <v>764136</v>
      </c>
      <c r="D12" s="52">
        <v>43964</v>
      </c>
      <c r="E12" s="52">
        <v>106392</v>
      </c>
      <c r="F12" s="52">
        <v>2360</v>
      </c>
      <c r="G12" s="52">
        <v>381</v>
      </c>
      <c r="H12" s="52">
        <v>0</v>
      </c>
      <c r="I12" s="52">
        <v>15275</v>
      </c>
      <c r="J12" s="52">
        <v>17698</v>
      </c>
      <c r="K12" s="52">
        <f t="shared" si="0"/>
        <v>950206</v>
      </c>
      <c r="L12" s="52">
        <v>1612669</v>
      </c>
      <c r="M12" s="52">
        <v>3335</v>
      </c>
      <c r="N12" s="52">
        <v>27417</v>
      </c>
      <c r="O12" s="52">
        <v>533641</v>
      </c>
      <c r="P12" s="52">
        <v>9570</v>
      </c>
      <c r="Q12" s="52">
        <v>25237</v>
      </c>
      <c r="R12" s="52">
        <f t="shared" si="1"/>
        <v>34807</v>
      </c>
      <c r="S12" s="52">
        <v>67949</v>
      </c>
      <c r="T12" s="52">
        <f t="shared" si="2"/>
        <v>3230024</v>
      </c>
      <c r="U12" s="35">
        <v>5</v>
      </c>
    </row>
    <row r="13" spans="1:21" x14ac:dyDescent="0.2">
      <c r="A13" s="11">
        <v>6</v>
      </c>
      <c r="B13" s="11" t="s">
        <v>198</v>
      </c>
      <c r="C13" s="52">
        <v>8224462</v>
      </c>
      <c r="D13" s="52">
        <v>141499</v>
      </c>
      <c r="E13" s="52">
        <v>0</v>
      </c>
      <c r="F13" s="52">
        <v>0</v>
      </c>
      <c r="G13" s="52">
        <v>0</v>
      </c>
      <c r="H13" s="52">
        <v>0</v>
      </c>
      <c r="I13" s="52">
        <v>20173</v>
      </c>
      <c r="J13" s="52">
        <v>8948</v>
      </c>
      <c r="K13" s="52">
        <f t="shared" si="0"/>
        <v>8395082</v>
      </c>
      <c r="L13" s="52">
        <v>14234210</v>
      </c>
      <c r="M13" s="52">
        <v>469311</v>
      </c>
      <c r="N13" s="52">
        <v>224385</v>
      </c>
      <c r="O13" s="52">
        <v>5263071</v>
      </c>
      <c r="P13" s="52">
        <v>438486</v>
      </c>
      <c r="Q13" s="52">
        <v>520003</v>
      </c>
      <c r="R13" s="52">
        <f t="shared" si="1"/>
        <v>958489</v>
      </c>
      <c r="S13" s="52">
        <v>219147</v>
      </c>
      <c r="T13" s="52">
        <f t="shared" si="2"/>
        <v>29763695</v>
      </c>
      <c r="U13" s="35">
        <v>6</v>
      </c>
    </row>
    <row r="14" spans="1:21" x14ac:dyDescent="0.2">
      <c r="A14" s="11">
        <v>7</v>
      </c>
      <c r="B14" s="11" t="s">
        <v>199</v>
      </c>
      <c r="C14" s="52">
        <v>408256</v>
      </c>
      <c r="D14" s="52">
        <v>9949</v>
      </c>
      <c r="E14" s="52">
        <v>106739</v>
      </c>
      <c r="F14" s="52">
        <v>0</v>
      </c>
      <c r="G14" s="52">
        <v>3181</v>
      </c>
      <c r="H14" s="52">
        <v>0</v>
      </c>
      <c r="I14" s="52">
        <v>10680</v>
      </c>
      <c r="J14" s="52">
        <v>10231</v>
      </c>
      <c r="K14" s="52">
        <f t="shared" si="0"/>
        <v>549036</v>
      </c>
      <c r="L14" s="52">
        <v>1407365</v>
      </c>
      <c r="M14" s="52">
        <v>4260</v>
      </c>
      <c r="N14" s="52">
        <v>21135</v>
      </c>
      <c r="O14" s="52">
        <v>752035</v>
      </c>
      <c r="P14" s="52">
        <v>36754</v>
      </c>
      <c r="Q14" s="52">
        <v>20650</v>
      </c>
      <c r="R14" s="52">
        <f t="shared" si="1"/>
        <v>57404</v>
      </c>
      <c r="S14" s="52">
        <v>99528</v>
      </c>
      <c r="T14" s="52">
        <f t="shared" si="2"/>
        <v>2890763</v>
      </c>
      <c r="U14" s="35">
        <v>7</v>
      </c>
    </row>
    <row r="15" spans="1:21" x14ac:dyDescent="0.2">
      <c r="A15" s="11">
        <v>8</v>
      </c>
      <c r="B15" s="11" t="s">
        <v>200</v>
      </c>
      <c r="C15" s="52">
        <v>740849</v>
      </c>
      <c r="D15" s="52">
        <v>36837</v>
      </c>
      <c r="E15" s="52">
        <v>173429</v>
      </c>
      <c r="F15" s="52">
        <v>1400</v>
      </c>
      <c r="G15" s="52">
        <v>17670</v>
      </c>
      <c r="H15" s="52">
        <v>0</v>
      </c>
      <c r="I15" s="52">
        <v>6190</v>
      </c>
      <c r="J15" s="52">
        <v>1502</v>
      </c>
      <c r="K15" s="52">
        <f t="shared" si="0"/>
        <v>977877</v>
      </c>
      <c r="L15" s="52">
        <v>3260723</v>
      </c>
      <c r="M15" s="52">
        <v>13825</v>
      </c>
      <c r="N15" s="52">
        <v>55765</v>
      </c>
      <c r="O15" s="52">
        <v>484182</v>
      </c>
      <c r="P15" s="52">
        <v>52375</v>
      </c>
      <c r="Q15" s="52">
        <v>1750</v>
      </c>
      <c r="R15" s="52">
        <f t="shared" si="1"/>
        <v>54125</v>
      </c>
      <c r="S15" s="52">
        <v>77487</v>
      </c>
      <c r="T15" s="52">
        <f t="shared" si="2"/>
        <v>4923984</v>
      </c>
      <c r="U15" s="35">
        <v>8</v>
      </c>
    </row>
    <row r="16" spans="1:21" x14ac:dyDescent="0.2">
      <c r="A16" s="11">
        <v>9</v>
      </c>
      <c r="B16" s="11" t="s">
        <v>201</v>
      </c>
      <c r="C16" s="52">
        <v>188236</v>
      </c>
      <c r="D16" s="52">
        <v>3318</v>
      </c>
      <c r="E16" s="52">
        <v>268369</v>
      </c>
      <c r="F16" s="52">
        <v>0</v>
      </c>
      <c r="G16" s="52">
        <v>0</v>
      </c>
      <c r="H16" s="52">
        <v>0</v>
      </c>
      <c r="I16" s="52">
        <v>1978</v>
      </c>
      <c r="J16" s="52">
        <v>707</v>
      </c>
      <c r="K16" s="52">
        <f t="shared" si="0"/>
        <v>462608</v>
      </c>
      <c r="L16" s="52">
        <v>1942549</v>
      </c>
      <c r="M16" s="52">
        <v>27507</v>
      </c>
      <c r="N16" s="52">
        <v>53546</v>
      </c>
      <c r="O16" s="52">
        <v>834976</v>
      </c>
      <c r="P16" s="52">
        <v>18256</v>
      </c>
      <c r="Q16" s="52">
        <v>139155</v>
      </c>
      <c r="R16" s="52">
        <f t="shared" si="1"/>
        <v>157411</v>
      </c>
      <c r="S16" s="52">
        <v>138628</v>
      </c>
      <c r="T16" s="52">
        <f t="shared" si="2"/>
        <v>3617225</v>
      </c>
      <c r="U16" s="35">
        <v>9</v>
      </c>
    </row>
    <row r="17" spans="1:21" x14ac:dyDescent="0.2">
      <c r="A17" s="11">
        <v>10</v>
      </c>
      <c r="B17" s="11" t="s">
        <v>202</v>
      </c>
      <c r="C17" s="52">
        <v>194097</v>
      </c>
      <c r="D17" s="52">
        <v>3668</v>
      </c>
      <c r="E17" s="52">
        <v>110153</v>
      </c>
      <c r="F17" s="52">
        <v>127</v>
      </c>
      <c r="G17" s="52">
        <v>22229</v>
      </c>
      <c r="H17" s="52">
        <v>0</v>
      </c>
      <c r="I17" s="52">
        <v>1601</v>
      </c>
      <c r="J17" s="52">
        <v>3250</v>
      </c>
      <c r="K17" s="52">
        <f t="shared" si="0"/>
        <v>335125</v>
      </c>
      <c r="L17" s="52">
        <v>768145</v>
      </c>
      <c r="M17" s="52">
        <v>7369</v>
      </c>
      <c r="N17" s="52">
        <v>11642</v>
      </c>
      <c r="O17" s="52">
        <v>286507</v>
      </c>
      <c r="P17" s="52">
        <v>4593</v>
      </c>
      <c r="Q17" s="52">
        <v>14000</v>
      </c>
      <c r="R17" s="52">
        <f t="shared" si="1"/>
        <v>18593</v>
      </c>
      <c r="S17" s="52">
        <v>8353</v>
      </c>
      <c r="T17" s="52">
        <f t="shared" si="2"/>
        <v>1435734</v>
      </c>
      <c r="U17" s="35">
        <v>10</v>
      </c>
    </row>
    <row r="18" spans="1:21" x14ac:dyDescent="0.2">
      <c r="A18" s="11">
        <v>11</v>
      </c>
      <c r="B18" s="11" t="s">
        <v>203</v>
      </c>
      <c r="C18" s="52">
        <v>3382827</v>
      </c>
      <c r="D18" s="52">
        <v>87699</v>
      </c>
      <c r="E18" s="52">
        <v>781559</v>
      </c>
      <c r="F18" s="52">
        <v>6981</v>
      </c>
      <c r="G18" s="52">
        <v>318770</v>
      </c>
      <c r="H18" s="52">
        <v>0</v>
      </c>
      <c r="I18" s="52">
        <v>26563</v>
      </c>
      <c r="J18" s="52">
        <v>22081</v>
      </c>
      <c r="K18" s="52">
        <f t="shared" si="0"/>
        <v>4626480</v>
      </c>
      <c r="L18" s="52">
        <v>16302255</v>
      </c>
      <c r="M18" s="52">
        <v>203292</v>
      </c>
      <c r="N18" s="52">
        <v>65138</v>
      </c>
      <c r="O18" s="52">
        <v>6514130</v>
      </c>
      <c r="P18" s="52">
        <v>878289</v>
      </c>
      <c r="Q18" s="52">
        <v>257136</v>
      </c>
      <c r="R18" s="52">
        <f t="shared" si="1"/>
        <v>1135425</v>
      </c>
      <c r="S18" s="52">
        <v>897593</v>
      </c>
      <c r="T18" s="52">
        <f t="shared" si="2"/>
        <v>29744313</v>
      </c>
      <c r="U18" s="35">
        <v>11</v>
      </c>
    </row>
    <row r="19" spans="1:21" x14ac:dyDescent="0.2">
      <c r="A19" s="11">
        <v>12</v>
      </c>
      <c r="B19" s="10" t="s">
        <v>204</v>
      </c>
      <c r="C19" s="52">
        <v>311656</v>
      </c>
      <c r="D19" s="52">
        <v>38501</v>
      </c>
      <c r="E19" s="52">
        <v>251423</v>
      </c>
      <c r="F19" s="52">
        <v>0</v>
      </c>
      <c r="G19" s="52">
        <v>9117</v>
      </c>
      <c r="H19" s="52">
        <v>0</v>
      </c>
      <c r="I19" s="52">
        <v>8412</v>
      </c>
      <c r="J19" s="52">
        <v>4656</v>
      </c>
      <c r="K19" s="52">
        <f t="shared" si="0"/>
        <v>623765</v>
      </c>
      <c r="L19" s="52">
        <v>1077693</v>
      </c>
      <c r="M19" s="52">
        <v>1414</v>
      </c>
      <c r="N19" s="52">
        <v>11394</v>
      </c>
      <c r="O19" s="52">
        <v>75183</v>
      </c>
      <c r="P19" s="52">
        <v>17310</v>
      </c>
      <c r="Q19" s="52">
        <v>30612</v>
      </c>
      <c r="R19" s="52">
        <f t="shared" si="1"/>
        <v>47922</v>
      </c>
      <c r="S19" s="52">
        <v>174807</v>
      </c>
      <c r="T19" s="52">
        <f t="shared" si="2"/>
        <v>2012178</v>
      </c>
      <c r="U19" s="35">
        <v>12</v>
      </c>
    </row>
    <row r="20" spans="1:21" x14ac:dyDescent="0.2">
      <c r="A20" s="11">
        <v>13</v>
      </c>
      <c r="B20" s="11" t="s">
        <v>205</v>
      </c>
      <c r="C20" s="52">
        <v>4148150</v>
      </c>
      <c r="D20" s="52">
        <v>48579</v>
      </c>
      <c r="E20" s="52">
        <v>453754</v>
      </c>
      <c r="F20" s="52">
        <v>0</v>
      </c>
      <c r="G20" s="52">
        <v>0</v>
      </c>
      <c r="H20" s="52">
        <v>0</v>
      </c>
      <c r="I20" s="52">
        <v>41545</v>
      </c>
      <c r="J20" s="52">
        <v>22865</v>
      </c>
      <c r="K20" s="52">
        <f t="shared" si="0"/>
        <v>4714893</v>
      </c>
      <c r="L20" s="52">
        <v>1251150</v>
      </c>
      <c r="M20" s="52">
        <v>57054</v>
      </c>
      <c r="N20" s="52">
        <v>10161</v>
      </c>
      <c r="O20" s="52">
        <v>229078</v>
      </c>
      <c r="P20" s="52">
        <v>40421</v>
      </c>
      <c r="Q20" s="52">
        <v>18465</v>
      </c>
      <c r="R20" s="52">
        <f t="shared" si="1"/>
        <v>58886</v>
      </c>
      <c r="S20" s="52">
        <v>106562</v>
      </c>
      <c r="T20" s="52">
        <f t="shared" si="2"/>
        <v>6427784</v>
      </c>
      <c r="U20" s="35">
        <v>13</v>
      </c>
    </row>
    <row r="21" spans="1:21" x14ac:dyDescent="0.2">
      <c r="A21" s="11">
        <v>14</v>
      </c>
      <c r="B21" s="11" t="s">
        <v>126</v>
      </c>
      <c r="C21" s="52">
        <v>1648276</v>
      </c>
      <c r="D21" s="52">
        <v>39335</v>
      </c>
      <c r="E21" s="52">
        <v>1859930</v>
      </c>
      <c r="F21" s="52">
        <v>503</v>
      </c>
      <c r="G21" s="52">
        <v>223343</v>
      </c>
      <c r="H21" s="52">
        <v>0</v>
      </c>
      <c r="I21" s="52">
        <v>50663</v>
      </c>
      <c r="J21" s="52">
        <v>40528</v>
      </c>
      <c r="K21" s="52">
        <f t="shared" si="0"/>
        <v>3862578</v>
      </c>
      <c r="L21" s="52">
        <v>8175343</v>
      </c>
      <c r="M21" s="52">
        <v>350956</v>
      </c>
      <c r="N21" s="52">
        <v>131494</v>
      </c>
      <c r="O21" s="52">
        <v>283625</v>
      </c>
      <c r="P21" s="52">
        <v>322485</v>
      </c>
      <c r="Q21" s="52">
        <v>251998</v>
      </c>
      <c r="R21" s="52">
        <f t="shared" si="1"/>
        <v>574483</v>
      </c>
      <c r="S21" s="52">
        <v>645537</v>
      </c>
      <c r="T21" s="52">
        <f t="shared" si="2"/>
        <v>14024016</v>
      </c>
      <c r="U21" s="35">
        <v>14</v>
      </c>
    </row>
    <row r="22" spans="1:21" x14ac:dyDescent="0.2">
      <c r="A22" s="11">
        <v>15</v>
      </c>
      <c r="B22" s="11" t="s">
        <v>206</v>
      </c>
      <c r="C22" s="52">
        <v>867954</v>
      </c>
      <c r="D22" s="52">
        <v>20776</v>
      </c>
      <c r="E22" s="52">
        <v>0</v>
      </c>
      <c r="F22" s="52">
        <v>0</v>
      </c>
      <c r="G22" s="52">
        <v>0</v>
      </c>
      <c r="H22" s="52">
        <v>0</v>
      </c>
      <c r="I22" s="52">
        <v>6225</v>
      </c>
      <c r="J22" s="52">
        <v>343</v>
      </c>
      <c r="K22" s="52">
        <f t="shared" si="0"/>
        <v>895298</v>
      </c>
      <c r="L22" s="52">
        <v>2257866</v>
      </c>
      <c r="M22" s="52">
        <v>542743</v>
      </c>
      <c r="N22" s="52">
        <v>79335</v>
      </c>
      <c r="O22" s="52">
        <v>0</v>
      </c>
      <c r="P22" s="52">
        <v>47709</v>
      </c>
      <c r="Q22" s="52">
        <v>630786</v>
      </c>
      <c r="R22" s="52">
        <f t="shared" si="1"/>
        <v>678495</v>
      </c>
      <c r="S22" s="52">
        <v>132747</v>
      </c>
      <c r="T22" s="52">
        <f t="shared" si="2"/>
        <v>4586484</v>
      </c>
      <c r="U22" s="35">
        <v>15</v>
      </c>
    </row>
    <row r="23" spans="1:21" x14ac:dyDescent="0.2">
      <c r="A23" s="11">
        <v>16</v>
      </c>
      <c r="B23" s="11" t="s">
        <v>207</v>
      </c>
      <c r="C23" s="52">
        <v>664875</v>
      </c>
      <c r="D23" s="52">
        <v>35261</v>
      </c>
      <c r="E23" s="52">
        <v>195172</v>
      </c>
      <c r="F23" s="52">
        <v>0</v>
      </c>
      <c r="G23" s="52">
        <v>0</v>
      </c>
      <c r="H23" s="52">
        <v>0</v>
      </c>
      <c r="I23" s="52">
        <v>4920</v>
      </c>
      <c r="J23" s="52">
        <v>3912</v>
      </c>
      <c r="K23" s="52">
        <f t="shared" si="0"/>
        <v>904140</v>
      </c>
      <c r="L23" s="52">
        <v>6452951</v>
      </c>
      <c r="M23" s="52">
        <v>76608</v>
      </c>
      <c r="N23" s="52">
        <v>131043</v>
      </c>
      <c r="O23" s="52">
        <v>1112275</v>
      </c>
      <c r="P23" s="52">
        <v>32540</v>
      </c>
      <c r="Q23" s="52">
        <v>291162</v>
      </c>
      <c r="R23" s="52">
        <f t="shared" si="1"/>
        <v>323702</v>
      </c>
      <c r="S23" s="52">
        <v>565846</v>
      </c>
      <c r="T23" s="52">
        <f t="shared" si="2"/>
        <v>9566565</v>
      </c>
      <c r="U23" s="35">
        <v>16</v>
      </c>
    </row>
    <row r="24" spans="1:21" x14ac:dyDescent="0.2">
      <c r="A24" s="11">
        <v>17</v>
      </c>
      <c r="B24" s="11" t="s">
        <v>208</v>
      </c>
      <c r="C24" s="52">
        <v>1661932</v>
      </c>
      <c r="D24" s="52">
        <v>21777</v>
      </c>
      <c r="E24" s="52">
        <v>307415</v>
      </c>
      <c r="F24" s="52">
        <v>0</v>
      </c>
      <c r="G24" s="52">
        <v>0</v>
      </c>
      <c r="H24" s="52">
        <v>0</v>
      </c>
      <c r="I24" s="52">
        <v>16334</v>
      </c>
      <c r="J24" s="52">
        <v>21506</v>
      </c>
      <c r="K24" s="52">
        <f t="shared" si="0"/>
        <v>2028964</v>
      </c>
      <c r="L24" s="52">
        <v>4765523</v>
      </c>
      <c r="M24" s="52">
        <v>31695</v>
      </c>
      <c r="N24" s="52">
        <v>290829</v>
      </c>
      <c r="O24" s="52">
        <v>1146209</v>
      </c>
      <c r="P24" s="52">
        <v>346023</v>
      </c>
      <c r="Q24" s="52">
        <v>11855</v>
      </c>
      <c r="R24" s="52">
        <f t="shared" si="1"/>
        <v>357878</v>
      </c>
      <c r="S24" s="52">
        <v>731006</v>
      </c>
      <c r="T24" s="52">
        <f t="shared" si="2"/>
        <v>9352104</v>
      </c>
      <c r="U24" s="35">
        <v>17</v>
      </c>
    </row>
    <row r="25" spans="1:21" x14ac:dyDescent="0.2">
      <c r="A25" s="11">
        <v>18</v>
      </c>
      <c r="B25" s="11" t="s">
        <v>209</v>
      </c>
      <c r="C25" s="52">
        <v>11447469</v>
      </c>
      <c r="D25" s="52">
        <v>317411</v>
      </c>
      <c r="E25" s="52">
        <v>0</v>
      </c>
      <c r="F25" s="52">
        <v>0</v>
      </c>
      <c r="G25" s="52">
        <v>0</v>
      </c>
      <c r="H25" s="52">
        <v>0</v>
      </c>
      <c r="I25" s="52">
        <v>30810</v>
      </c>
      <c r="J25" s="52">
        <v>4201</v>
      </c>
      <c r="K25" s="52">
        <f t="shared" si="0"/>
        <v>11799891</v>
      </c>
      <c r="L25" s="52">
        <v>13771057</v>
      </c>
      <c r="M25" s="52">
        <v>1036696</v>
      </c>
      <c r="N25" s="52">
        <v>485008</v>
      </c>
      <c r="O25" s="52">
        <v>4878761</v>
      </c>
      <c r="P25" s="52">
        <v>664605</v>
      </c>
      <c r="Q25" s="52">
        <v>974982</v>
      </c>
      <c r="R25" s="52">
        <f t="shared" si="1"/>
        <v>1639587</v>
      </c>
      <c r="S25" s="52">
        <v>209879</v>
      </c>
      <c r="T25" s="52">
        <f t="shared" si="2"/>
        <v>33820879</v>
      </c>
      <c r="U25" s="35">
        <v>18</v>
      </c>
    </row>
    <row r="26" spans="1:21" x14ac:dyDescent="0.2">
      <c r="A26" s="11">
        <v>19</v>
      </c>
      <c r="B26" s="11" t="s">
        <v>210</v>
      </c>
      <c r="C26" s="52">
        <v>14155918</v>
      </c>
      <c r="D26" s="52">
        <v>226574</v>
      </c>
      <c r="E26" s="52">
        <v>2228578</v>
      </c>
      <c r="F26" s="52">
        <v>0</v>
      </c>
      <c r="G26" s="52">
        <v>34644</v>
      </c>
      <c r="H26" s="52">
        <v>0</v>
      </c>
      <c r="I26" s="52">
        <v>96167</v>
      </c>
      <c r="J26" s="52">
        <v>45434</v>
      </c>
      <c r="K26" s="52">
        <f t="shared" si="0"/>
        <v>16787315</v>
      </c>
      <c r="L26" s="52">
        <v>21369084</v>
      </c>
      <c r="M26" s="52">
        <v>1368371</v>
      </c>
      <c r="N26" s="52">
        <v>558857</v>
      </c>
      <c r="O26" s="52">
        <v>5288011</v>
      </c>
      <c r="P26" s="52">
        <v>1148336</v>
      </c>
      <c r="Q26" s="52">
        <v>2116490</v>
      </c>
      <c r="R26" s="52">
        <f t="shared" si="1"/>
        <v>3264826</v>
      </c>
      <c r="S26" s="52">
        <v>499765</v>
      </c>
      <c r="T26" s="52">
        <f t="shared" si="2"/>
        <v>49136229</v>
      </c>
      <c r="U26" s="35">
        <v>19</v>
      </c>
    </row>
    <row r="27" spans="1:21" x14ac:dyDescent="0.2">
      <c r="A27" s="11">
        <v>20</v>
      </c>
      <c r="B27" s="11" t="s">
        <v>211</v>
      </c>
      <c r="C27" s="52">
        <v>1240779</v>
      </c>
      <c r="D27" s="52">
        <v>57449</v>
      </c>
      <c r="E27" s="52">
        <v>124828</v>
      </c>
      <c r="F27" s="52">
        <v>602</v>
      </c>
      <c r="G27" s="52">
        <v>53739</v>
      </c>
      <c r="H27" s="52">
        <v>0</v>
      </c>
      <c r="I27" s="52">
        <v>9674</v>
      </c>
      <c r="J27" s="52">
        <v>12555</v>
      </c>
      <c r="K27" s="52">
        <f t="shared" si="0"/>
        <v>1499626</v>
      </c>
      <c r="L27" s="52">
        <v>1992030</v>
      </c>
      <c r="M27" s="52">
        <v>8548</v>
      </c>
      <c r="N27" s="52">
        <v>11960</v>
      </c>
      <c r="O27" s="52">
        <v>332053</v>
      </c>
      <c r="P27" s="52">
        <v>6963</v>
      </c>
      <c r="Q27" s="52">
        <v>18161</v>
      </c>
      <c r="R27" s="52">
        <f t="shared" si="1"/>
        <v>25124</v>
      </c>
      <c r="S27" s="52">
        <v>58670</v>
      </c>
      <c r="T27" s="52">
        <f t="shared" si="2"/>
        <v>3928011</v>
      </c>
      <c r="U27" s="35">
        <v>20</v>
      </c>
    </row>
    <row r="28" spans="1:21" x14ac:dyDescent="0.2">
      <c r="A28" s="11">
        <v>21</v>
      </c>
      <c r="B28" s="11" t="s">
        <v>212</v>
      </c>
      <c r="C28" s="52">
        <v>500343</v>
      </c>
      <c r="D28" s="52">
        <v>24994</v>
      </c>
      <c r="E28" s="52">
        <v>83134</v>
      </c>
      <c r="F28" s="52">
        <v>0</v>
      </c>
      <c r="G28" s="52">
        <v>62975</v>
      </c>
      <c r="H28" s="52">
        <v>0</v>
      </c>
      <c r="I28" s="52">
        <v>6348</v>
      </c>
      <c r="J28" s="52">
        <v>6872</v>
      </c>
      <c r="K28" s="52">
        <f t="shared" si="0"/>
        <v>684666</v>
      </c>
      <c r="L28" s="52">
        <v>2796518</v>
      </c>
      <c r="M28" s="52">
        <v>806</v>
      </c>
      <c r="N28" s="52">
        <v>27205</v>
      </c>
      <c r="O28" s="52">
        <v>1460872</v>
      </c>
      <c r="P28" s="52">
        <v>1069</v>
      </c>
      <c r="Q28" s="52">
        <v>12299</v>
      </c>
      <c r="R28" s="52">
        <f t="shared" si="1"/>
        <v>13368</v>
      </c>
      <c r="S28" s="52">
        <v>40425</v>
      </c>
      <c r="T28" s="52">
        <f t="shared" si="2"/>
        <v>5023860</v>
      </c>
      <c r="U28" s="35">
        <v>21</v>
      </c>
    </row>
    <row r="29" spans="1:21" x14ac:dyDescent="0.2">
      <c r="A29" s="11">
        <v>22</v>
      </c>
      <c r="B29" s="10" t="s">
        <v>166</v>
      </c>
      <c r="C29" s="52">
        <v>631470</v>
      </c>
      <c r="D29" s="52">
        <v>33651</v>
      </c>
      <c r="E29" s="52">
        <v>217128</v>
      </c>
      <c r="F29" s="52">
        <v>0</v>
      </c>
      <c r="G29" s="52">
        <v>0</v>
      </c>
      <c r="H29" s="52">
        <v>0</v>
      </c>
      <c r="I29" s="52">
        <v>0</v>
      </c>
      <c r="J29" s="52">
        <v>0</v>
      </c>
      <c r="K29" s="52">
        <f t="shared" si="0"/>
        <v>882249</v>
      </c>
      <c r="L29" s="52">
        <v>2273803</v>
      </c>
      <c r="M29" s="52">
        <v>1263</v>
      </c>
      <c r="N29" s="52">
        <v>92549</v>
      </c>
      <c r="O29" s="52">
        <v>192994</v>
      </c>
      <c r="P29" s="52">
        <v>18906</v>
      </c>
      <c r="Q29" s="52">
        <v>6870</v>
      </c>
      <c r="R29" s="52">
        <f t="shared" si="1"/>
        <v>25776</v>
      </c>
      <c r="S29" s="52">
        <v>76396</v>
      </c>
      <c r="T29" s="52">
        <f t="shared" si="2"/>
        <v>3545030</v>
      </c>
      <c r="U29" s="35">
        <v>22</v>
      </c>
    </row>
    <row r="30" spans="1:21" x14ac:dyDescent="0.2">
      <c r="A30" s="11">
        <v>23</v>
      </c>
      <c r="B30" s="11" t="s">
        <v>174</v>
      </c>
      <c r="C30" s="52">
        <v>1516707</v>
      </c>
      <c r="D30" s="52">
        <v>62557</v>
      </c>
      <c r="E30" s="52">
        <v>339914</v>
      </c>
      <c r="F30" s="52">
        <v>0</v>
      </c>
      <c r="G30" s="52">
        <v>515161</v>
      </c>
      <c r="H30" s="52">
        <v>0</v>
      </c>
      <c r="I30" s="52">
        <v>22402</v>
      </c>
      <c r="J30" s="52">
        <v>38582</v>
      </c>
      <c r="K30" s="52">
        <f t="shared" si="0"/>
        <v>2495323</v>
      </c>
      <c r="L30" s="52">
        <v>2798148</v>
      </c>
      <c r="M30" s="52">
        <v>39434</v>
      </c>
      <c r="N30" s="52">
        <v>30435</v>
      </c>
      <c r="O30" s="52">
        <v>216750</v>
      </c>
      <c r="P30" s="52">
        <v>36761</v>
      </c>
      <c r="Q30" s="52">
        <v>16462</v>
      </c>
      <c r="R30" s="52">
        <f t="shared" si="1"/>
        <v>53223</v>
      </c>
      <c r="S30" s="52">
        <v>35081</v>
      </c>
      <c r="T30" s="52">
        <f t="shared" si="2"/>
        <v>5668394</v>
      </c>
      <c r="U30" s="35">
        <v>23</v>
      </c>
    </row>
    <row r="31" spans="1:21" x14ac:dyDescent="0.2">
      <c r="A31" s="11">
        <v>24</v>
      </c>
      <c r="B31" s="13" t="s">
        <v>213</v>
      </c>
      <c r="C31" s="52">
        <v>3522166</v>
      </c>
      <c r="D31" s="52">
        <v>37313</v>
      </c>
      <c r="E31" s="52">
        <v>657457</v>
      </c>
      <c r="F31" s="52">
        <v>0</v>
      </c>
      <c r="G31" s="52">
        <v>0</v>
      </c>
      <c r="H31" s="52">
        <v>0</v>
      </c>
      <c r="I31" s="52">
        <v>20966</v>
      </c>
      <c r="J31" s="52">
        <v>20965</v>
      </c>
      <c r="K31" s="52">
        <f t="shared" si="0"/>
        <v>4258867</v>
      </c>
      <c r="L31" s="52">
        <v>5304070</v>
      </c>
      <c r="M31" s="52">
        <v>91405</v>
      </c>
      <c r="N31" s="52">
        <v>50466</v>
      </c>
      <c r="O31" s="52">
        <v>0</v>
      </c>
      <c r="P31" s="52">
        <v>112977</v>
      </c>
      <c r="Q31" s="52">
        <v>44680</v>
      </c>
      <c r="R31" s="52">
        <f t="shared" si="1"/>
        <v>157657</v>
      </c>
      <c r="S31" s="52">
        <v>59046</v>
      </c>
      <c r="T31" s="52">
        <f t="shared" si="2"/>
        <v>9921511</v>
      </c>
      <c r="U31" s="35">
        <v>24</v>
      </c>
    </row>
    <row r="32" spans="1:21" x14ac:dyDescent="0.2">
      <c r="A32" s="11">
        <v>25</v>
      </c>
      <c r="B32" s="11" t="s">
        <v>214</v>
      </c>
      <c r="C32" s="52">
        <v>399550</v>
      </c>
      <c r="D32" s="52">
        <v>32541</v>
      </c>
      <c r="E32" s="52">
        <v>0</v>
      </c>
      <c r="F32" s="52">
        <v>13935</v>
      </c>
      <c r="G32" s="52">
        <v>0</v>
      </c>
      <c r="H32" s="52">
        <v>0</v>
      </c>
      <c r="I32" s="52">
        <v>12371</v>
      </c>
      <c r="J32" s="52">
        <v>12371</v>
      </c>
      <c r="K32" s="52">
        <f t="shared" si="0"/>
        <v>470768</v>
      </c>
      <c r="L32" s="52">
        <v>2207338</v>
      </c>
      <c r="M32" s="52">
        <v>1145</v>
      </c>
      <c r="N32" s="52">
        <v>49339</v>
      </c>
      <c r="O32" s="52">
        <v>1240329</v>
      </c>
      <c r="P32" s="52">
        <v>6305</v>
      </c>
      <c r="Q32" s="52">
        <v>3820</v>
      </c>
      <c r="R32" s="52">
        <f t="shared" si="1"/>
        <v>10125</v>
      </c>
      <c r="S32" s="52">
        <v>102805</v>
      </c>
      <c r="T32" s="52">
        <f t="shared" si="2"/>
        <v>4081849</v>
      </c>
      <c r="U32" s="35">
        <v>25</v>
      </c>
    </row>
    <row r="33" spans="1:21" x14ac:dyDescent="0.2">
      <c r="A33" s="11">
        <v>26</v>
      </c>
      <c r="B33" s="11" t="s">
        <v>215</v>
      </c>
      <c r="C33" s="52">
        <v>583751</v>
      </c>
      <c r="D33" s="52">
        <v>27035</v>
      </c>
      <c r="E33" s="52">
        <v>261439</v>
      </c>
      <c r="F33" s="52">
        <v>0</v>
      </c>
      <c r="G33" s="52">
        <v>148325</v>
      </c>
      <c r="H33" s="52">
        <v>0</v>
      </c>
      <c r="I33" s="52">
        <v>7682</v>
      </c>
      <c r="J33" s="52">
        <v>3411</v>
      </c>
      <c r="K33" s="52">
        <f t="shared" si="0"/>
        <v>1031643</v>
      </c>
      <c r="L33" s="52">
        <v>3429812</v>
      </c>
      <c r="M33" s="52">
        <v>22128</v>
      </c>
      <c r="N33" s="52">
        <v>50047</v>
      </c>
      <c r="O33" s="52">
        <v>1777532</v>
      </c>
      <c r="P33" s="52">
        <v>262874</v>
      </c>
      <c r="Q33" s="52">
        <v>450</v>
      </c>
      <c r="R33" s="52">
        <f t="shared" si="1"/>
        <v>263324</v>
      </c>
      <c r="S33" s="52">
        <v>165990</v>
      </c>
      <c r="T33" s="52">
        <f t="shared" si="2"/>
        <v>6740476</v>
      </c>
      <c r="U33" s="35">
        <v>26</v>
      </c>
    </row>
    <row r="34" spans="1:21" x14ac:dyDescent="0.2">
      <c r="A34" s="11">
        <v>27</v>
      </c>
      <c r="B34" s="11" t="s">
        <v>216</v>
      </c>
      <c r="C34" s="52">
        <v>1740726</v>
      </c>
      <c r="D34" s="52">
        <v>29661</v>
      </c>
      <c r="E34" s="52">
        <v>532312</v>
      </c>
      <c r="F34" s="52">
        <v>0</v>
      </c>
      <c r="G34" s="52">
        <v>169271</v>
      </c>
      <c r="H34" s="52">
        <v>0</v>
      </c>
      <c r="I34" s="52">
        <v>32464</v>
      </c>
      <c r="J34" s="52">
        <v>10305</v>
      </c>
      <c r="K34" s="52">
        <f t="shared" si="0"/>
        <v>2514739</v>
      </c>
      <c r="L34" s="52">
        <v>3607797</v>
      </c>
      <c r="M34" s="52">
        <v>46850</v>
      </c>
      <c r="N34" s="52">
        <v>40356</v>
      </c>
      <c r="O34" s="52">
        <v>0</v>
      </c>
      <c r="P34" s="52">
        <v>104948</v>
      </c>
      <c r="Q34" s="52">
        <v>355344</v>
      </c>
      <c r="R34" s="52">
        <f t="shared" si="1"/>
        <v>460292</v>
      </c>
      <c r="S34" s="52">
        <v>707061</v>
      </c>
      <c r="T34" s="52">
        <f t="shared" si="2"/>
        <v>7377095</v>
      </c>
      <c r="U34" s="35">
        <v>27</v>
      </c>
    </row>
    <row r="35" spans="1:21" x14ac:dyDescent="0.2">
      <c r="A35" s="11">
        <v>28</v>
      </c>
      <c r="B35" s="11" t="s">
        <v>217</v>
      </c>
      <c r="C35" s="52">
        <v>977606</v>
      </c>
      <c r="D35" s="52">
        <v>70239</v>
      </c>
      <c r="E35" s="52">
        <v>594649</v>
      </c>
      <c r="F35" s="52">
        <v>924</v>
      </c>
      <c r="G35" s="52">
        <v>5086</v>
      </c>
      <c r="H35" s="52">
        <v>0</v>
      </c>
      <c r="I35" s="52">
        <v>21204</v>
      </c>
      <c r="J35" s="52">
        <v>15162</v>
      </c>
      <c r="K35" s="52">
        <f t="shared" si="0"/>
        <v>1684870</v>
      </c>
      <c r="L35" s="52">
        <v>4414996</v>
      </c>
      <c r="M35" s="52">
        <v>4355</v>
      </c>
      <c r="N35" s="52">
        <v>40838</v>
      </c>
      <c r="O35" s="52">
        <v>30849</v>
      </c>
      <c r="P35" s="52">
        <v>46635</v>
      </c>
      <c r="Q35" s="52">
        <v>60325</v>
      </c>
      <c r="R35" s="52">
        <f t="shared" si="1"/>
        <v>106960</v>
      </c>
      <c r="S35" s="52">
        <v>344419</v>
      </c>
      <c r="T35" s="52">
        <f t="shared" si="2"/>
        <v>6627287</v>
      </c>
      <c r="U35" s="35">
        <v>28</v>
      </c>
    </row>
    <row r="36" spans="1:21" x14ac:dyDescent="0.2">
      <c r="A36" s="11">
        <v>29</v>
      </c>
      <c r="B36" s="11" t="s">
        <v>218</v>
      </c>
      <c r="C36" s="52">
        <v>1591426</v>
      </c>
      <c r="D36" s="52">
        <v>68069</v>
      </c>
      <c r="E36" s="52">
        <v>515844</v>
      </c>
      <c r="F36" s="52">
        <v>2103</v>
      </c>
      <c r="G36" s="52">
        <v>236209</v>
      </c>
      <c r="H36" s="52">
        <v>0</v>
      </c>
      <c r="I36" s="52">
        <v>7985</v>
      </c>
      <c r="J36" s="52">
        <v>11446</v>
      </c>
      <c r="K36" s="52">
        <f t="shared" si="0"/>
        <v>2433082</v>
      </c>
      <c r="L36" s="52">
        <v>4688760</v>
      </c>
      <c r="M36" s="52">
        <v>52141</v>
      </c>
      <c r="N36" s="52">
        <v>102605</v>
      </c>
      <c r="O36" s="52">
        <v>732166</v>
      </c>
      <c r="P36" s="52">
        <v>183293</v>
      </c>
      <c r="Q36" s="52">
        <v>52217</v>
      </c>
      <c r="R36" s="52">
        <f t="shared" si="1"/>
        <v>235510</v>
      </c>
      <c r="S36" s="52">
        <v>585217</v>
      </c>
      <c r="T36" s="52">
        <f t="shared" si="2"/>
        <v>8829481</v>
      </c>
      <c r="U36" s="35">
        <v>29</v>
      </c>
    </row>
    <row r="37" spans="1:21" x14ac:dyDescent="0.2">
      <c r="A37" s="11">
        <v>30</v>
      </c>
      <c r="B37" s="11" t="s">
        <v>219</v>
      </c>
      <c r="C37" s="52">
        <v>979318</v>
      </c>
      <c r="D37" s="52">
        <v>25999</v>
      </c>
      <c r="E37" s="52">
        <v>403397</v>
      </c>
      <c r="F37" s="52">
        <v>0</v>
      </c>
      <c r="G37" s="52">
        <v>332812</v>
      </c>
      <c r="H37" s="52">
        <v>0</v>
      </c>
      <c r="I37" s="52">
        <v>48475</v>
      </c>
      <c r="J37" s="52">
        <v>7418</v>
      </c>
      <c r="K37" s="52">
        <f t="shared" si="0"/>
        <v>1797419</v>
      </c>
      <c r="L37" s="52">
        <v>2094219</v>
      </c>
      <c r="M37" s="52">
        <v>24803</v>
      </c>
      <c r="N37" s="52">
        <v>32282</v>
      </c>
      <c r="O37" s="52">
        <v>358493</v>
      </c>
      <c r="P37" s="52">
        <v>41481</v>
      </c>
      <c r="Q37" s="52">
        <v>66982</v>
      </c>
      <c r="R37" s="52">
        <f t="shared" si="1"/>
        <v>108463</v>
      </c>
      <c r="S37" s="52">
        <v>90000</v>
      </c>
      <c r="T37" s="52">
        <f t="shared" si="2"/>
        <v>4505679</v>
      </c>
      <c r="U37" s="35">
        <v>30</v>
      </c>
    </row>
    <row r="38" spans="1:21" x14ac:dyDescent="0.2">
      <c r="A38" s="11">
        <v>31</v>
      </c>
      <c r="B38" s="11" t="s">
        <v>187</v>
      </c>
      <c r="C38" s="52">
        <v>704565</v>
      </c>
      <c r="D38" s="52">
        <v>35863</v>
      </c>
      <c r="E38" s="52">
        <v>130666</v>
      </c>
      <c r="F38" s="52">
        <v>0</v>
      </c>
      <c r="G38" s="52">
        <v>0</v>
      </c>
      <c r="H38" s="52">
        <v>0</v>
      </c>
      <c r="I38" s="52">
        <v>31037</v>
      </c>
      <c r="J38" s="52">
        <v>0</v>
      </c>
      <c r="K38" s="52">
        <f t="shared" ref="K38:K45" si="3">SUM(C38:J38)</f>
        <v>902131</v>
      </c>
      <c r="L38" s="52">
        <v>1736991</v>
      </c>
      <c r="M38" s="52">
        <v>1705</v>
      </c>
      <c r="N38" s="52">
        <v>46870</v>
      </c>
      <c r="O38" s="52">
        <v>945378</v>
      </c>
      <c r="P38" s="52">
        <v>8424</v>
      </c>
      <c r="Q38" s="52">
        <v>0</v>
      </c>
      <c r="R38" s="52">
        <f t="shared" si="1"/>
        <v>8424</v>
      </c>
      <c r="S38" s="52">
        <v>197721</v>
      </c>
      <c r="T38" s="52">
        <f t="shared" si="2"/>
        <v>3839220</v>
      </c>
      <c r="U38" s="35">
        <v>31</v>
      </c>
    </row>
    <row r="39" spans="1:21" x14ac:dyDescent="0.2">
      <c r="A39" s="11">
        <v>32</v>
      </c>
      <c r="B39" s="11" t="s">
        <v>220</v>
      </c>
      <c r="C39" s="52">
        <v>11280971</v>
      </c>
      <c r="D39" s="52">
        <v>99546</v>
      </c>
      <c r="E39" s="52">
        <v>0</v>
      </c>
      <c r="F39" s="52">
        <v>0</v>
      </c>
      <c r="G39" s="52">
        <v>0</v>
      </c>
      <c r="H39" s="52">
        <v>0</v>
      </c>
      <c r="I39" s="52">
        <v>33491</v>
      </c>
      <c r="J39" s="52">
        <v>5650</v>
      </c>
      <c r="K39" s="52">
        <f t="shared" si="3"/>
        <v>11419658</v>
      </c>
      <c r="L39" s="52">
        <v>10532675</v>
      </c>
      <c r="M39" s="52">
        <v>261427</v>
      </c>
      <c r="N39" s="52">
        <v>314291</v>
      </c>
      <c r="O39" s="52">
        <v>1066449</v>
      </c>
      <c r="P39" s="52">
        <v>259208</v>
      </c>
      <c r="Q39" s="52">
        <v>194883</v>
      </c>
      <c r="R39" s="52">
        <f t="shared" si="1"/>
        <v>454091</v>
      </c>
      <c r="S39" s="52">
        <v>974684</v>
      </c>
      <c r="T39" s="52">
        <f t="shared" si="2"/>
        <v>25023275</v>
      </c>
      <c r="U39" s="35">
        <v>32</v>
      </c>
    </row>
    <row r="40" spans="1:21" x14ac:dyDescent="0.2">
      <c r="A40" s="11">
        <v>33</v>
      </c>
      <c r="B40" s="11" t="s">
        <v>221</v>
      </c>
      <c r="C40" s="52">
        <v>335467</v>
      </c>
      <c r="D40" s="52">
        <v>12890</v>
      </c>
      <c r="E40" s="52">
        <v>241207</v>
      </c>
      <c r="F40" s="52">
        <v>0</v>
      </c>
      <c r="G40" s="52">
        <v>94516</v>
      </c>
      <c r="H40" s="52">
        <v>0</v>
      </c>
      <c r="I40" s="52">
        <v>15021</v>
      </c>
      <c r="J40" s="52">
        <v>9271</v>
      </c>
      <c r="K40" s="52">
        <f t="shared" si="3"/>
        <v>708372</v>
      </c>
      <c r="L40" s="52">
        <v>4253499</v>
      </c>
      <c r="M40" s="52">
        <v>6408</v>
      </c>
      <c r="N40" s="52">
        <v>60652</v>
      </c>
      <c r="O40" s="52">
        <v>688284</v>
      </c>
      <c r="P40" s="52">
        <v>77714</v>
      </c>
      <c r="Q40" s="52">
        <v>119140</v>
      </c>
      <c r="R40" s="52">
        <f t="shared" si="1"/>
        <v>196854</v>
      </c>
      <c r="S40" s="52">
        <v>639679</v>
      </c>
      <c r="T40" s="52">
        <f t="shared" si="2"/>
        <v>6553748</v>
      </c>
      <c r="U40" s="35">
        <v>33</v>
      </c>
    </row>
    <row r="41" spans="1:21" x14ac:dyDescent="0.2">
      <c r="A41" s="11">
        <v>34</v>
      </c>
      <c r="B41" s="11" t="s">
        <v>222</v>
      </c>
      <c r="C41" s="52">
        <v>857417</v>
      </c>
      <c r="D41" s="52">
        <v>17241</v>
      </c>
      <c r="E41" s="52">
        <v>430358</v>
      </c>
      <c r="F41" s="52">
        <v>0</v>
      </c>
      <c r="G41" s="52">
        <v>8250</v>
      </c>
      <c r="H41" s="52">
        <v>0</v>
      </c>
      <c r="I41" s="52">
        <v>11798</v>
      </c>
      <c r="J41" s="52">
        <v>4797</v>
      </c>
      <c r="K41" s="52">
        <f t="shared" si="3"/>
        <v>1329861</v>
      </c>
      <c r="L41" s="52">
        <v>7490756</v>
      </c>
      <c r="M41" s="52">
        <v>257968</v>
      </c>
      <c r="N41" s="52">
        <v>188750</v>
      </c>
      <c r="O41" s="52">
        <v>1203731</v>
      </c>
      <c r="P41" s="52">
        <v>343368</v>
      </c>
      <c r="Q41" s="52">
        <v>4906</v>
      </c>
      <c r="R41" s="52">
        <f t="shared" si="1"/>
        <v>348274</v>
      </c>
      <c r="S41" s="52">
        <v>1060766</v>
      </c>
      <c r="T41" s="52">
        <f t="shared" si="2"/>
        <v>11880106</v>
      </c>
      <c r="U41" s="35">
        <v>34</v>
      </c>
    </row>
    <row r="42" spans="1:21" x14ac:dyDescent="0.2">
      <c r="A42" s="11">
        <v>35</v>
      </c>
      <c r="B42" s="11" t="s">
        <v>223</v>
      </c>
      <c r="C42" s="52">
        <v>2220164</v>
      </c>
      <c r="D42" s="52">
        <v>115016</v>
      </c>
      <c r="E42" s="52">
        <v>603635</v>
      </c>
      <c r="F42" s="52">
        <v>0</v>
      </c>
      <c r="G42" s="52">
        <v>3002271</v>
      </c>
      <c r="H42" s="52">
        <v>0</v>
      </c>
      <c r="I42" s="52">
        <v>24590</v>
      </c>
      <c r="J42" s="52">
        <v>22423</v>
      </c>
      <c r="K42" s="52">
        <f t="shared" si="3"/>
        <v>5988099</v>
      </c>
      <c r="L42" s="52">
        <v>1162159</v>
      </c>
      <c r="M42" s="52">
        <v>39703</v>
      </c>
      <c r="N42" s="52">
        <v>24082</v>
      </c>
      <c r="O42" s="52">
        <v>364766</v>
      </c>
      <c r="P42" s="52">
        <v>164594</v>
      </c>
      <c r="Q42" s="52">
        <v>189012</v>
      </c>
      <c r="R42" s="52">
        <f t="shared" si="1"/>
        <v>353606</v>
      </c>
      <c r="S42" s="52">
        <v>374804</v>
      </c>
      <c r="T42" s="52">
        <f t="shared" si="2"/>
        <v>8307219</v>
      </c>
      <c r="U42" s="35">
        <v>35</v>
      </c>
    </row>
    <row r="43" spans="1:21" x14ac:dyDescent="0.2">
      <c r="A43" s="11">
        <v>36</v>
      </c>
      <c r="B43" s="11" t="s">
        <v>191</v>
      </c>
      <c r="C43" s="52">
        <v>605354</v>
      </c>
      <c r="D43" s="52">
        <v>17825</v>
      </c>
      <c r="E43" s="52">
        <v>134531</v>
      </c>
      <c r="F43" s="52">
        <v>8831</v>
      </c>
      <c r="G43" s="52">
        <v>0</v>
      </c>
      <c r="H43" s="52">
        <v>0</v>
      </c>
      <c r="I43" s="52">
        <v>16889</v>
      </c>
      <c r="J43" s="52">
        <v>3451</v>
      </c>
      <c r="K43" s="52">
        <f>SUM(C43:J43)</f>
        <v>786881</v>
      </c>
      <c r="L43" s="52">
        <v>2250187</v>
      </c>
      <c r="M43" s="52">
        <v>375</v>
      </c>
      <c r="N43" s="52">
        <v>13325</v>
      </c>
      <c r="O43" s="52">
        <v>332939</v>
      </c>
      <c r="P43" s="52">
        <v>140251</v>
      </c>
      <c r="Q43" s="52">
        <v>6000</v>
      </c>
      <c r="R43" s="52">
        <f>(P43+Q43)</f>
        <v>146251</v>
      </c>
      <c r="S43" s="52">
        <v>94368</v>
      </c>
      <c r="T43" s="52">
        <f>(K43+L43+M43+N43+O43+R43+S43)</f>
        <v>3624326</v>
      </c>
      <c r="U43" s="35">
        <v>36</v>
      </c>
    </row>
    <row r="44" spans="1:21" x14ac:dyDescent="0.2">
      <c r="A44" s="11">
        <v>37</v>
      </c>
      <c r="B44" s="11" t="s">
        <v>224</v>
      </c>
      <c r="C44" s="52">
        <v>842799</v>
      </c>
      <c r="D44" s="52">
        <v>25160</v>
      </c>
      <c r="E44" s="52">
        <v>309189</v>
      </c>
      <c r="F44" s="52">
        <v>0</v>
      </c>
      <c r="G44" s="52">
        <v>2347</v>
      </c>
      <c r="H44" s="52">
        <v>0</v>
      </c>
      <c r="I44" s="52">
        <v>19988</v>
      </c>
      <c r="J44" s="52">
        <v>6539</v>
      </c>
      <c r="K44" s="52">
        <f>SUM(C44:J44)</f>
        <v>1206022</v>
      </c>
      <c r="L44" s="52">
        <v>3114399</v>
      </c>
      <c r="M44" s="52">
        <v>7150</v>
      </c>
      <c r="N44" s="52">
        <v>24047</v>
      </c>
      <c r="O44" s="52">
        <v>300949</v>
      </c>
      <c r="P44" s="52">
        <v>61481</v>
      </c>
      <c r="Q44" s="52">
        <v>0</v>
      </c>
      <c r="R44" s="52">
        <f>(P44+Q44)</f>
        <v>61481</v>
      </c>
      <c r="S44" s="52">
        <v>56438</v>
      </c>
      <c r="T44" s="52">
        <f>(K44+L44+M44+N44+O44+R44+S44)</f>
        <v>4770486</v>
      </c>
      <c r="U44" s="35">
        <v>37</v>
      </c>
    </row>
    <row r="45" spans="1:21" x14ac:dyDescent="0.2">
      <c r="A45" s="24">
        <v>38</v>
      </c>
      <c r="B45" s="10" t="s">
        <v>225</v>
      </c>
      <c r="C45" s="54">
        <v>1285092</v>
      </c>
      <c r="D45" s="54">
        <v>62979</v>
      </c>
      <c r="E45" s="54">
        <v>165772</v>
      </c>
      <c r="F45" s="54">
        <v>1637</v>
      </c>
      <c r="G45" s="54">
        <v>123422</v>
      </c>
      <c r="H45" s="54">
        <v>0</v>
      </c>
      <c r="I45" s="54">
        <v>11696</v>
      </c>
      <c r="J45" s="54">
        <v>10443</v>
      </c>
      <c r="K45" s="54">
        <f t="shared" si="3"/>
        <v>1661041</v>
      </c>
      <c r="L45" s="54">
        <v>7655285</v>
      </c>
      <c r="M45" s="54">
        <v>204651</v>
      </c>
      <c r="N45" s="54">
        <v>83695</v>
      </c>
      <c r="O45" s="54">
        <v>966419</v>
      </c>
      <c r="P45" s="54">
        <v>375367</v>
      </c>
      <c r="Q45" s="54">
        <v>67516</v>
      </c>
      <c r="R45" s="54">
        <f t="shared" si="1"/>
        <v>442883</v>
      </c>
      <c r="S45" s="54">
        <v>909633</v>
      </c>
      <c r="T45" s="54">
        <f t="shared" si="2"/>
        <v>11923607</v>
      </c>
      <c r="U45" s="53">
        <v>38</v>
      </c>
    </row>
    <row r="46" spans="1:21" x14ac:dyDescent="0.2">
      <c r="A46" s="53">
        <f>A45</f>
        <v>38</v>
      </c>
      <c r="B46" s="55" t="s">
        <v>102</v>
      </c>
      <c r="C46" s="56">
        <f t="shared" ref="C46:J46" si="4">SUM(C8:C45)</f>
        <v>86112997</v>
      </c>
      <c r="D46" s="56">
        <f t="shared" si="4"/>
        <v>2097472</v>
      </c>
      <c r="E46" s="56">
        <f t="shared" si="4"/>
        <v>13901550</v>
      </c>
      <c r="F46" s="56">
        <f t="shared" si="4"/>
        <v>42428</v>
      </c>
      <c r="G46" s="56">
        <f t="shared" si="4"/>
        <v>5571218</v>
      </c>
      <c r="H46" s="56">
        <f t="shared" si="4"/>
        <v>0</v>
      </c>
      <c r="I46" s="56">
        <f t="shared" si="4"/>
        <v>748217</v>
      </c>
      <c r="J46" s="56">
        <f t="shared" si="4"/>
        <v>456321</v>
      </c>
      <c r="K46" s="56">
        <f>SUM(C46:J46)</f>
        <v>108930203</v>
      </c>
      <c r="L46" s="56">
        <f t="shared" ref="L46:T46" si="5">SUM(L8:L45)</f>
        <v>187936371</v>
      </c>
      <c r="M46" s="56">
        <f t="shared" si="5"/>
        <v>5408743</v>
      </c>
      <c r="N46" s="56">
        <f t="shared" si="5"/>
        <v>3662060</v>
      </c>
      <c r="O46" s="56">
        <f t="shared" si="5"/>
        <v>41994821</v>
      </c>
      <c r="P46" s="56">
        <f t="shared" si="5"/>
        <v>6850955</v>
      </c>
      <c r="Q46" s="56">
        <f t="shared" si="5"/>
        <v>6641920</v>
      </c>
      <c r="R46" s="56">
        <f t="shared" si="5"/>
        <v>13492875</v>
      </c>
      <c r="S46" s="56">
        <f t="shared" si="5"/>
        <v>12808102</v>
      </c>
      <c r="T46" s="56">
        <f t="shared" si="5"/>
        <v>374233175</v>
      </c>
      <c r="U46" s="53">
        <f>U45</f>
        <v>38</v>
      </c>
    </row>
    <row r="47" spans="1:21" x14ac:dyDescent="0.2">
      <c r="A47" s="31"/>
      <c r="B47" s="31"/>
      <c r="C47" s="31"/>
      <c r="D47" s="31"/>
      <c r="E47" s="31"/>
      <c r="F47" s="31"/>
      <c r="G47" s="31"/>
      <c r="H47" s="31"/>
      <c r="I47" s="31"/>
      <c r="J47" s="31"/>
      <c r="K47" s="31"/>
      <c r="L47" s="31"/>
      <c r="M47" s="31"/>
      <c r="N47" s="31"/>
      <c r="O47" s="31"/>
      <c r="P47" s="31"/>
      <c r="Q47" s="31"/>
      <c r="R47" s="31"/>
      <c r="S47" s="31"/>
      <c r="T47" s="31"/>
      <c r="U47" s="31"/>
    </row>
  </sheetData>
  <mergeCells count="1">
    <mergeCell ref="C6:K6"/>
  </mergeCells>
  <printOptions gridLines="1"/>
  <pageMargins left="0.19" right="0.18" top="0.5" bottom="0.49" header="0.5" footer="0.5"/>
  <pageSetup paperSize="5" scale="74"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O125"/>
  <sheetViews>
    <sheetView zoomScaleNormal="100" workbookViewId="0">
      <selection activeCell="A2" sqref="A2"/>
    </sheetView>
  </sheetViews>
  <sheetFormatPr defaultColWidth="12.7109375" defaultRowHeight="9.75" customHeight="1" x14ac:dyDescent="0.2"/>
  <cols>
    <col min="1" max="1" width="5" style="32" customWidth="1"/>
    <col min="2" max="2" width="14.140625" style="32" bestFit="1" customWidth="1"/>
    <col min="3" max="3" width="13.28515625" style="32" customWidth="1"/>
    <col min="4" max="5" width="14.42578125" style="32" customWidth="1"/>
    <col min="6" max="7" width="14.5703125" style="32" bestFit="1" customWidth="1"/>
    <col min="8" max="8" width="2.28515625" style="32" customWidth="1"/>
    <col min="9" max="9" width="11.5703125" style="32" customWidth="1"/>
    <col min="10" max="12" width="14.42578125" style="32" customWidth="1"/>
    <col min="13" max="13" width="13.5703125" style="32" customWidth="1"/>
    <col min="14" max="14" width="12.42578125" style="32" customWidth="1"/>
    <col min="15" max="15" width="3.5703125" style="32" bestFit="1" customWidth="1"/>
    <col min="16" max="256" width="12.7109375" style="32"/>
    <col min="257" max="257" width="5" style="32" customWidth="1"/>
    <col min="258" max="258" width="14.140625" style="32" bestFit="1" customWidth="1"/>
    <col min="259" max="259" width="13.28515625" style="32" customWidth="1"/>
    <col min="260" max="261" width="14.42578125" style="32" customWidth="1"/>
    <col min="262" max="263" width="14.5703125" style="32" bestFit="1" customWidth="1"/>
    <col min="264" max="264" width="2.28515625" style="32" customWidth="1"/>
    <col min="265" max="265" width="11.5703125" style="32" customWidth="1"/>
    <col min="266" max="268" width="14.42578125" style="32" customWidth="1"/>
    <col min="269" max="269" width="13.5703125" style="32" customWidth="1"/>
    <col min="270" max="270" width="12.42578125" style="32" customWidth="1"/>
    <col min="271" max="271" width="3.5703125" style="32" bestFit="1" customWidth="1"/>
    <col min="272" max="512" width="12.7109375" style="32"/>
    <col min="513" max="513" width="5" style="32" customWidth="1"/>
    <col min="514" max="514" width="14.140625" style="32" bestFit="1" customWidth="1"/>
    <col min="515" max="515" width="13.28515625" style="32" customWidth="1"/>
    <col min="516" max="517" width="14.42578125" style="32" customWidth="1"/>
    <col min="518" max="519" width="14.5703125" style="32" bestFit="1" customWidth="1"/>
    <col min="520" max="520" width="2.28515625" style="32" customWidth="1"/>
    <col min="521" max="521" width="11.5703125" style="32" customWidth="1"/>
    <col min="522" max="524" width="14.42578125" style="32" customWidth="1"/>
    <col min="525" max="525" width="13.5703125" style="32" customWidth="1"/>
    <col min="526" max="526" width="12.42578125" style="32" customWidth="1"/>
    <col min="527" max="527" width="3.5703125" style="32" bestFit="1" customWidth="1"/>
    <col min="528" max="768" width="12.7109375" style="32"/>
    <col min="769" max="769" width="5" style="32" customWidth="1"/>
    <col min="770" max="770" width="14.140625" style="32" bestFit="1" customWidth="1"/>
    <col min="771" max="771" width="13.28515625" style="32" customWidth="1"/>
    <col min="772" max="773" width="14.42578125" style="32" customWidth="1"/>
    <col min="774" max="775" width="14.5703125" style="32" bestFit="1" customWidth="1"/>
    <col min="776" max="776" width="2.28515625" style="32" customWidth="1"/>
    <col min="777" max="777" width="11.5703125" style="32" customWidth="1"/>
    <col min="778" max="780" width="14.42578125" style="32" customWidth="1"/>
    <col min="781" max="781" width="13.5703125" style="32" customWidth="1"/>
    <col min="782" max="782" width="12.42578125" style="32" customWidth="1"/>
    <col min="783" max="783" width="3.5703125" style="32" bestFit="1" customWidth="1"/>
    <col min="784" max="1024" width="12.7109375" style="32"/>
    <col min="1025" max="1025" width="5" style="32" customWidth="1"/>
    <col min="1026" max="1026" width="14.140625" style="32" bestFit="1" customWidth="1"/>
    <col min="1027" max="1027" width="13.28515625" style="32" customWidth="1"/>
    <col min="1028" max="1029" width="14.42578125" style="32" customWidth="1"/>
    <col min="1030" max="1031" width="14.5703125" style="32" bestFit="1" customWidth="1"/>
    <col min="1032" max="1032" width="2.28515625" style="32" customWidth="1"/>
    <col min="1033" max="1033" width="11.5703125" style="32" customWidth="1"/>
    <col min="1034" max="1036" width="14.42578125" style="32" customWidth="1"/>
    <col min="1037" max="1037" width="13.5703125" style="32" customWidth="1"/>
    <col min="1038" max="1038" width="12.42578125" style="32" customWidth="1"/>
    <col min="1039" max="1039" width="3.5703125" style="32" bestFit="1" customWidth="1"/>
    <col min="1040" max="1280" width="12.7109375" style="32"/>
    <col min="1281" max="1281" width="5" style="32" customWidth="1"/>
    <col min="1282" max="1282" width="14.140625" style="32" bestFit="1" customWidth="1"/>
    <col min="1283" max="1283" width="13.28515625" style="32" customWidth="1"/>
    <col min="1284" max="1285" width="14.42578125" style="32" customWidth="1"/>
    <col min="1286" max="1287" width="14.5703125" style="32" bestFit="1" customWidth="1"/>
    <col min="1288" max="1288" width="2.28515625" style="32" customWidth="1"/>
    <col min="1289" max="1289" width="11.5703125" style="32" customWidth="1"/>
    <col min="1290" max="1292" width="14.42578125" style="32" customWidth="1"/>
    <col min="1293" max="1293" width="13.5703125" style="32" customWidth="1"/>
    <col min="1294" max="1294" width="12.42578125" style="32" customWidth="1"/>
    <col min="1295" max="1295" width="3.5703125" style="32" bestFit="1" customWidth="1"/>
    <col min="1296" max="1536" width="12.7109375" style="32"/>
    <col min="1537" max="1537" width="5" style="32" customWidth="1"/>
    <col min="1538" max="1538" width="14.140625" style="32" bestFit="1" customWidth="1"/>
    <col min="1539" max="1539" width="13.28515625" style="32" customWidth="1"/>
    <col min="1540" max="1541" width="14.42578125" style="32" customWidth="1"/>
    <col min="1542" max="1543" width="14.5703125" style="32" bestFit="1" customWidth="1"/>
    <col min="1544" max="1544" width="2.28515625" style="32" customWidth="1"/>
    <col min="1545" max="1545" width="11.5703125" style="32" customWidth="1"/>
    <col min="1546" max="1548" width="14.42578125" style="32" customWidth="1"/>
    <col min="1549" max="1549" width="13.5703125" style="32" customWidth="1"/>
    <col min="1550" max="1550" width="12.42578125" style="32" customWidth="1"/>
    <col min="1551" max="1551" width="3.5703125" style="32" bestFit="1" customWidth="1"/>
    <col min="1552" max="1792" width="12.7109375" style="32"/>
    <col min="1793" max="1793" width="5" style="32" customWidth="1"/>
    <col min="1794" max="1794" width="14.140625" style="32" bestFit="1" customWidth="1"/>
    <col min="1795" max="1795" width="13.28515625" style="32" customWidth="1"/>
    <col min="1796" max="1797" width="14.42578125" style="32" customWidth="1"/>
    <col min="1798" max="1799" width="14.5703125" style="32" bestFit="1" customWidth="1"/>
    <col min="1800" max="1800" width="2.28515625" style="32" customWidth="1"/>
    <col min="1801" max="1801" width="11.5703125" style="32" customWidth="1"/>
    <col min="1802" max="1804" width="14.42578125" style="32" customWidth="1"/>
    <col min="1805" max="1805" width="13.5703125" style="32" customWidth="1"/>
    <col min="1806" max="1806" width="12.42578125" style="32" customWidth="1"/>
    <col min="1807" max="1807" width="3.5703125" style="32" bestFit="1" customWidth="1"/>
    <col min="1808" max="2048" width="12.7109375" style="32"/>
    <col min="2049" max="2049" width="5" style="32" customWidth="1"/>
    <col min="2050" max="2050" width="14.140625" style="32" bestFit="1" customWidth="1"/>
    <col min="2051" max="2051" width="13.28515625" style="32" customWidth="1"/>
    <col min="2052" max="2053" width="14.42578125" style="32" customWidth="1"/>
    <col min="2054" max="2055" width="14.5703125" style="32" bestFit="1" customWidth="1"/>
    <col min="2056" max="2056" width="2.28515625" style="32" customWidth="1"/>
    <col min="2057" max="2057" width="11.5703125" style="32" customWidth="1"/>
    <col min="2058" max="2060" width="14.42578125" style="32" customWidth="1"/>
    <col min="2061" max="2061" width="13.5703125" style="32" customWidth="1"/>
    <col min="2062" max="2062" width="12.42578125" style="32" customWidth="1"/>
    <col min="2063" max="2063" width="3.5703125" style="32" bestFit="1" customWidth="1"/>
    <col min="2064" max="2304" width="12.7109375" style="32"/>
    <col min="2305" max="2305" width="5" style="32" customWidth="1"/>
    <col min="2306" max="2306" width="14.140625" style="32" bestFit="1" customWidth="1"/>
    <col min="2307" max="2307" width="13.28515625" style="32" customWidth="1"/>
    <col min="2308" max="2309" width="14.42578125" style="32" customWidth="1"/>
    <col min="2310" max="2311" width="14.5703125" style="32" bestFit="1" customWidth="1"/>
    <col min="2312" max="2312" width="2.28515625" style="32" customWidth="1"/>
    <col min="2313" max="2313" width="11.5703125" style="32" customWidth="1"/>
    <col min="2314" max="2316" width="14.42578125" style="32" customWidth="1"/>
    <col min="2317" max="2317" width="13.5703125" style="32" customWidth="1"/>
    <col min="2318" max="2318" width="12.42578125" style="32" customWidth="1"/>
    <col min="2319" max="2319" width="3.5703125" style="32" bestFit="1" customWidth="1"/>
    <col min="2320" max="2560" width="12.7109375" style="32"/>
    <col min="2561" max="2561" width="5" style="32" customWidth="1"/>
    <col min="2562" max="2562" width="14.140625" style="32" bestFit="1" customWidth="1"/>
    <col min="2563" max="2563" width="13.28515625" style="32" customWidth="1"/>
    <col min="2564" max="2565" width="14.42578125" style="32" customWidth="1"/>
    <col min="2566" max="2567" width="14.5703125" style="32" bestFit="1" customWidth="1"/>
    <col min="2568" max="2568" width="2.28515625" style="32" customWidth="1"/>
    <col min="2569" max="2569" width="11.5703125" style="32" customWidth="1"/>
    <col min="2570" max="2572" width="14.42578125" style="32" customWidth="1"/>
    <col min="2573" max="2573" width="13.5703125" style="32" customWidth="1"/>
    <col min="2574" max="2574" width="12.42578125" style="32" customWidth="1"/>
    <col min="2575" max="2575" width="3.5703125" style="32" bestFit="1" customWidth="1"/>
    <col min="2576" max="2816" width="12.7109375" style="32"/>
    <col min="2817" max="2817" width="5" style="32" customWidth="1"/>
    <col min="2818" max="2818" width="14.140625" style="32" bestFit="1" customWidth="1"/>
    <col min="2819" max="2819" width="13.28515625" style="32" customWidth="1"/>
    <col min="2820" max="2821" width="14.42578125" style="32" customWidth="1"/>
    <col min="2822" max="2823" width="14.5703125" style="32" bestFit="1" customWidth="1"/>
    <col min="2824" max="2824" width="2.28515625" style="32" customWidth="1"/>
    <col min="2825" max="2825" width="11.5703125" style="32" customWidth="1"/>
    <col min="2826" max="2828" width="14.42578125" style="32" customWidth="1"/>
    <col min="2829" max="2829" width="13.5703125" style="32" customWidth="1"/>
    <col min="2830" max="2830" width="12.42578125" style="32" customWidth="1"/>
    <col min="2831" max="2831" width="3.5703125" style="32" bestFit="1" customWidth="1"/>
    <col min="2832" max="3072" width="12.7109375" style="32"/>
    <col min="3073" max="3073" width="5" style="32" customWidth="1"/>
    <col min="3074" max="3074" width="14.140625" style="32" bestFit="1" customWidth="1"/>
    <col min="3075" max="3075" width="13.28515625" style="32" customWidth="1"/>
    <col min="3076" max="3077" width="14.42578125" style="32" customWidth="1"/>
    <col min="3078" max="3079" width="14.5703125" style="32" bestFit="1" customWidth="1"/>
    <col min="3080" max="3080" width="2.28515625" style="32" customWidth="1"/>
    <col min="3081" max="3081" width="11.5703125" style="32" customWidth="1"/>
    <col min="3082" max="3084" width="14.42578125" style="32" customWidth="1"/>
    <col min="3085" max="3085" width="13.5703125" style="32" customWidth="1"/>
    <col min="3086" max="3086" width="12.42578125" style="32" customWidth="1"/>
    <col min="3087" max="3087" width="3.5703125" style="32" bestFit="1" customWidth="1"/>
    <col min="3088" max="3328" width="12.7109375" style="32"/>
    <col min="3329" max="3329" width="5" style="32" customWidth="1"/>
    <col min="3330" max="3330" width="14.140625" style="32" bestFit="1" customWidth="1"/>
    <col min="3331" max="3331" width="13.28515625" style="32" customWidth="1"/>
    <col min="3332" max="3333" width="14.42578125" style="32" customWidth="1"/>
    <col min="3334" max="3335" width="14.5703125" style="32" bestFit="1" customWidth="1"/>
    <col min="3336" max="3336" width="2.28515625" style="32" customWidth="1"/>
    <col min="3337" max="3337" width="11.5703125" style="32" customWidth="1"/>
    <col min="3338" max="3340" width="14.42578125" style="32" customWidth="1"/>
    <col min="3341" max="3341" width="13.5703125" style="32" customWidth="1"/>
    <col min="3342" max="3342" width="12.42578125" style="32" customWidth="1"/>
    <col min="3343" max="3343" width="3.5703125" style="32" bestFit="1" customWidth="1"/>
    <col min="3344" max="3584" width="12.7109375" style="32"/>
    <col min="3585" max="3585" width="5" style="32" customWidth="1"/>
    <col min="3586" max="3586" width="14.140625" style="32" bestFit="1" customWidth="1"/>
    <col min="3587" max="3587" width="13.28515625" style="32" customWidth="1"/>
    <col min="3588" max="3589" width="14.42578125" style="32" customWidth="1"/>
    <col min="3590" max="3591" width="14.5703125" style="32" bestFit="1" customWidth="1"/>
    <col min="3592" max="3592" width="2.28515625" style="32" customWidth="1"/>
    <col min="3593" max="3593" width="11.5703125" style="32" customWidth="1"/>
    <col min="3594" max="3596" width="14.42578125" style="32" customWidth="1"/>
    <col min="3597" max="3597" width="13.5703125" style="32" customWidth="1"/>
    <col min="3598" max="3598" width="12.42578125" style="32" customWidth="1"/>
    <col min="3599" max="3599" width="3.5703125" style="32" bestFit="1" customWidth="1"/>
    <col min="3600" max="3840" width="12.7109375" style="32"/>
    <col min="3841" max="3841" width="5" style="32" customWidth="1"/>
    <col min="3842" max="3842" width="14.140625" style="32" bestFit="1" customWidth="1"/>
    <col min="3843" max="3843" width="13.28515625" style="32" customWidth="1"/>
    <col min="3844" max="3845" width="14.42578125" style="32" customWidth="1"/>
    <col min="3846" max="3847" width="14.5703125" style="32" bestFit="1" customWidth="1"/>
    <col min="3848" max="3848" width="2.28515625" style="32" customWidth="1"/>
    <col min="3849" max="3849" width="11.5703125" style="32" customWidth="1"/>
    <col min="3850" max="3852" width="14.42578125" style="32" customWidth="1"/>
    <col min="3853" max="3853" width="13.5703125" style="32" customWidth="1"/>
    <col min="3854" max="3854" width="12.42578125" style="32" customWidth="1"/>
    <col min="3855" max="3855" width="3.5703125" style="32" bestFit="1" customWidth="1"/>
    <col min="3856" max="4096" width="12.7109375" style="32"/>
    <col min="4097" max="4097" width="5" style="32" customWidth="1"/>
    <col min="4098" max="4098" width="14.140625" style="32" bestFit="1" customWidth="1"/>
    <col min="4099" max="4099" width="13.28515625" style="32" customWidth="1"/>
    <col min="4100" max="4101" width="14.42578125" style="32" customWidth="1"/>
    <col min="4102" max="4103" width="14.5703125" style="32" bestFit="1" customWidth="1"/>
    <col min="4104" max="4104" width="2.28515625" style="32" customWidth="1"/>
    <col min="4105" max="4105" width="11.5703125" style="32" customWidth="1"/>
    <col min="4106" max="4108" width="14.42578125" style="32" customWidth="1"/>
    <col min="4109" max="4109" width="13.5703125" style="32" customWidth="1"/>
    <col min="4110" max="4110" width="12.42578125" style="32" customWidth="1"/>
    <col min="4111" max="4111" width="3.5703125" style="32" bestFit="1" customWidth="1"/>
    <col min="4112" max="4352" width="12.7109375" style="32"/>
    <col min="4353" max="4353" width="5" style="32" customWidth="1"/>
    <col min="4354" max="4354" width="14.140625" style="32" bestFit="1" customWidth="1"/>
    <col min="4355" max="4355" width="13.28515625" style="32" customWidth="1"/>
    <col min="4356" max="4357" width="14.42578125" style="32" customWidth="1"/>
    <col min="4358" max="4359" width="14.5703125" style="32" bestFit="1" customWidth="1"/>
    <col min="4360" max="4360" width="2.28515625" style="32" customWidth="1"/>
    <col min="4361" max="4361" width="11.5703125" style="32" customWidth="1"/>
    <col min="4362" max="4364" width="14.42578125" style="32" customWidth="1"/>
    <col min="4365" max="4365" width="13.5703125" style="32" customWidth="1"/>
    <col min="4366" max="4366" width="12.42578125" style="32" customWidth="1"/>
    <col min="4367" max="4367" width="3.5703125" style="32" bestFit="1" customWidth="1"/>
    <col min="4368" max="4608" width="12.7109375" style="32"/>
    <col min="4609" max="4609" width="5" style="32" customWidth="1"/>
    <col min="4610" max="4610" width="14.140625" style="32" bestFit="1" customWidth="1"/>
    <col min="4611" max="4611" width="13.28515625" style="32" customWidth="1"/>
    <col min="4612" max="4613" width="14.42578125" style="32" customWidth="1"/>
    <col min="4614" max="4615" width="14.5703125" style="32" bestFit="1" customWidth="1"/>
    <col min="4616" max="4616" width="2.28515625" style="32" customWidth="1"/>
    <col min="4617" max="4617" width="11.5703125" style="32" customWidth="1"/>
    <col min="4618" max="4620" width="14.42578125" style="32" customWidth="1"/>
    <col min="4621" max="4621" width="13.5703125" style="32" customWidth="1"/>
    <col min="4622" max="4622" width="12.42578125" style="32" customWidth="1"/>
    <col min="4623" max="4623" width="3.5703125" style="32" bestFit="1" customWidth="1"/>
    <col min="4624" max="4864" width="12.7109375" style="32"/>
    <col min="4865" max="4865" width="5" style="32" customWidth="1"/>
    <col min="4866" max="4866" width="14.140625" style="32" bestFit="1" customWidth="1"/>
    <col min="4867" max="4867" width="13.28515625" style="32" customWidth="1"/>
    <col min="4868" max="4869" width="14.42578125" style="32" customWidth="1"/>
    <col min="4870" max="4871" width="14.5703125" style="32" bestFit="1" customWidth="1"/>
    <col min="4872" max="4872" width="2.28515625" style="32" customWidth="1"/>
    <col min="4873" max="4873" width="11.5703125" style="32" customWidth="1"/>
    <col min="4874" max="4876" width="14.42578125" style="32" customWidth="1"/>
    <col min="4877" max="4877" width="13.5703125" style="32" customWidth="1"/>
    <col min="4878" max="4878" width="12.42578125" style="32" customWidth="1"/>
    <col min="4879" max="4879" width="3.5703125" style="32" bestFit="1" customWidth="1"/>
    <col min="4880" max="5120" width="12.7109375" style="32"/>
    <col min="5121" max="5121" width="5" style="32" customWidth="1"/>
    <col min="5122" max="5122" width="14.140625" style="32" bestFit="1" customWidth="1"/>
    <col min="5123" max="5123" width="13.28515625" style="32" customWidth="1"/>
    <col min="5124" max="5125" width="14.42578125" style="32" customWidth="1"/>
    <col min="5126" max="5127" width="14.5703125" style="32" bestFit="1" customWidth="1"/>
    <col min="5128" max="5128" width="2.28515625" style="32" customWidth="1"/>
    <col min="5129" max="5129" width="11.5703125" style="32" customWidth="1"/>
    <col min="5130" max="5132" width="14.42578125" style="32" customWidth="1"/>
    <col min="5133" max="5133" width="13.5703125" style="32" customWidth="1"/>
    <col min="5134" max="5134" width="12.42578125" style="32" customWidth="1"/>
    <col min="5135" max="5135" width="3.5703125" style="32" bestFit="1" customWidth="1"/>
    <col min="5136" max="5376" width="12.7109375" style="32"/>
    <col min="5377" max="5377" width="5" style="32" customWidth="1"/>
    <col min="5378" max="5378" width="14.140625" style="32" bestFit="1" customWidth="1"/>
    <col min="5379" max="5379" width="13.28515625" style="32" customWidth="1"/>
    <col min="5380" max="5381" width="14.42578125" style="32" customWidth="1"/>
    <col min="5382" max="5383" width="14.5703125" style="32" bestFit="1" customWidth="1"/>
    <col min="5384" max="5384" width="2.28515625" style="32" customWidth="1"/>
    <col min="5385" max="5385" width="11.5703125" style="32" customWidth="1"/>
    <col min="5386" max="5388" width="14.42578125" style="32" customWidth="1"/>
    <col min="5389" max="5389" width="13.5703125" style="32" customWidth="1"/>
    <col min="5390" max="5390" width="12.42578125" style="32" customWidth="1"/>
    <col min="5391" max="5391" width="3.5703125" style="32" bestFit="1" customWidth="1"/>
    <col min="5392" max="5632" width="12.7109375" style="32"/>
    <col min="5633" max="5633" width="5" style="32" customWidth="1"/>
    <col min="5634" max="5634" width="14.140625" style="32" bestFit="1" customWidth="1"/>
    <col min="5635" max="5635" width="13.28515625" style="32" customWidth="1"/>
    <col min="5636" max="5637" width="14.42578125" style="32" customWidth="1"/>
    <col min="5638" max="5639" width="14.5703125" style="32" bestFit="1" customWidth="1"/>
    <col min="5640" max="5640" width="2.28515625" style="32" customWidth="1"/>
    <col min="5641" max="5641" width="11.5703125" style="32" customWidth="1"/>
    <col min="5642" max="5644" width="14.42578125" style="32" customWidth="1"/>
    <col min="5645" max="5645" width="13.5703125" style="32" customWidth="1"/>
    <col min="5646" max="5646" width="12.42578125" style="32" customWidth="1"/>
    <col min="5647" max="5647" width="3.5703125" style="32" bestFit="1" customWidth="1"/>
    <col min="5648" max="5888" width="12.7109375" style="32"/>
    <col min="5889" max="5889" width="5" style="32" customWidth="1"/>
    <col min="5890" max="5890" width="14.140625" style="32" bestFit="1" customWidth="1"/>
    <col min="5891" max="5891" width="13.28515625" style="32" customWidth="1"/>
    <col min="5892" max="5893" width="14.42578125" style="32" customWidth="1"/>
    <col min="5894" max="5895" width="14.5703125" style="32" bestFit="1" customWidth="1"/>
    <col min="5896" max="5896" width="2.28515625" style="32" customWidth="1"/>
    <col min="5897" max="5897" width="11.5703125" style="32" customWidth="1"/>
    <col min="5898" max="5900" width="14.42578125" style="32" customWidth="1"/>
    <col min="5901" max="5901" width="13.5703125" style="32" customWidth="1"/>
    <col min="5902" max="5902" width="12.42578125" style="32" customWidth="1"/>
    <col min="5903" max="5903" width="3.5703125" style="32" bestFit="1" customWidth="1"/>
    <col min="5904" max="6144" width="12.7109375" style="32"/>
    <col min="6145" max="6145" width="5" style="32" customWidth="1"/>
    <col min="6146" max="6146" width="14.140625" style="32" bestFit="1" customWidth="1"/>
    <col min="6147" max="6147" width="13.28515625" style="32" customWidth="1"/>
    <col min="6148" max="6149" width="14.42578125" style="32" customWidth="1"/>
    <col min="6150" max="6151" width="14.5703125" style="32" bestFit="1" customWidth="1"/>
    <col min="6152" max="6152" width="2.28515625" style="32" customWidth="1"/>
    <col min="6153" max="6153" width="11.5703125" style="32" customWidth="1"/>
    <col min="6154" max="6156" width="14.42578125" style="32" customWidth="1"/>
    <col min="6157" max="6157" width="13.5703125" style="32" customWidth="1"/>
    <col min="6158" max="6158" width="12.42578125" style="32" customWidth="1"/>
    <col min="6159" max="6159" width="3.5703125" style="32" bestFit="1" customWidth="1"/>
    <col min="6160" max="6400" width="12.7109375" style="32"/>
    <col min="6401" max="6401" width="5" style="32" customWidth="1"/>
    <col min="6402" max="6402" width="14.140625" style="32" bestFit="1" customWidth="1"/>
    <col min="6403" max="6403" width="13.28515625" style="32" customWidth="1"/>
    <col min="6404" max="6405" width="14.42578125" style="32" customWidth="1"/>
    <col min="6406" max="6407" width="14.5703125" style="32" bestFit="1" customWidth="1"/>
    <col min="6408" max="6408" width="2.28515625" style="32" customWidth="1"/>
    <col min="6409" max="6409" width="11.5703125" style="32" customWidth="1"/>
    <col min="6410" max="6412" width="14.42578125" style="32" customWidth="1"/>
    <col min="6413" max="6413" width="13.5703125" style="32" customWidth="1"/>
    <col min="6414" max="6414" width="12.42578125" style="32" customWidth="1"/>
    <col min="6415" max="6415" width="3.5703125" style="32" bestFit="1" customWidth="1"/>
    <col min="6416" max="6656" width="12.7109375" style="32"/>
    <col min="6657" max="6657" width="5" style="32" customWidth="1"/>
    <col min="6658" max="6658" width="14.140625" style="32" bestFit="1" customWidth="1"/>
    <col min="6659" max="6659" width="13.28515625" style="32" customWidth="1"/>
    <col min="6660" max="6661" width="14.42578125" style="32" customWidth="1"/>
    <col min="6662" max="6663" width="14.5703125" style="32" bestFit="1" customWidth="1"/>
    <col min="6664" max="6664" width="2.28515625" style="32" customWidth="1"/>
    <col min="6665" max="6665" width="11.5703125" style="32" customWidth="1"/>
    <col min="6666" max="6668" width="14.42578125" style="32" customWidth="1"/>
    <col min="6669" max="6669" width="13.5703125" style="32" customWidth="1"/>
    <col min="6670" max="6670" width="12.42578125" style="32" customWidth="1"/>
    <col min="6671" max="6671" width="3.5703125" style="32" bestFit="1" customWidth="1"/>
    <col min="6672" max="6912" width="12.7109375" style="32"/>
    <col min="6913" max="6913" width="5" style="32" customWidth="1"/>
    <col min="6914" max="6914" width="14.140625" style="32" bestFit="1" customWidth="1"/>
    <col min="6915" max="6915" width="13.28515625" style="32" customWidth="1"/>
    <col min="6916" max="6917" width="14.42578125" style="32" customWidth="1"/>
    <col min="6918" max="6919" width="14.5703125" style="32" bestFit="1" customWidth="1"/>
    <col min="6920" max="6920" width="2.28515625" style="32" customWidth="1"/>
    <col min="6921" max="6921" width="11.5703125" style="32" customWidth="1"/>
    <col min="6922" max="6924" width="14.42578125" style="32" customWidth="1"/>
    <col min="6925" max="6925" width="13.5703125" style="32" customWidth="1"/>
    <col min="6926" max="6926" width="12.42578125" style="32" customWidth="1"/>
    <col min="6927" max="6927" width="3.5703125" style="32" bestFit="1" customWidth="1"/>
    <col min="6928" max="7168" width="12.7109375" style="32"/>
    <col min="7169" max="7169" width="5" style="32" customWidth="1"/>
    <col min="7170" max="7170" width="14.140625" style="32" bestFit="1" customWidth="1"/>
    <col min="7171" max="7171" width="13.28515625" style="32" customWidth="1"/>
    <col min="7172" max="7173" width="14.42578125" style="32" customWidth="1"/>
    <col min="7174" max="7175" width="14.5703125" style="32" bestFit="1" customWidth="1"/>
    <col min="7176" max="7176" width="2.28515625" style="32" customWidth="1"/>
    <col min="7177" max="7177" width="11.5703125" style="32" customWidth="1"/>
    <col min="7178" max="7180" width="14.42578125" style="32" customWidth="1"/>
    <col min="7181" max="7181" width="13.5703125" style="32" customWidth="1"/>
    <col min="7182" max="7182" width="12.42578125" style="32" customWidth="1"/>
    <col min="7183" max="7183" width="3.5703125" style="32" bestFit="1" customWidth="1"/>
    <col min="7184" max="7424" width="12.7109375" style="32"/>
    <col min="7425" max="7425" width="5" style="32" customWidth="1"/>
    <col min="7426" max="7426" width="14.140625" style="32" bestFit="1" customWidth="1"/>
    <col min="7427" max="7427" width="13.28515625" style="32" customWidth="1"/>
    <col min="7428" max="7429" width="14.42578125" style="32" customWidth="1"/>
    <col min="7430" max="7431" width="14.5703125" style="32" bestFit="1" customWidth="1"/>
    <col min="7432" max="7432" width="2.28515625" style="32" customWidth="1"/>
    <col min="7433" max="7433" width="11.5703125" style="32" customWidth="1"/>
    <col min="7434" max="7436" width="14.42578125" style="32" customWidth="1"/>
    <col min="7437" max="7437" width="13.5703125" style="32" customWidth="1"/>
    <col min="7438" max="7438" width="12.42578125" style="32" customWidth="1"/>
    <col min="7439" max="7439" width="3.5703125" style="32" bestFit="1" customWidth="1"/>
    <col min="7440" max="7680" width="12.7109375" style="32"/>
    <col min="7681" max="7681" width="5" style="32" customWidth="1"/>
    <col min="7682" max="7682" width="14.140625" style="32" bestFit="1" customWidth="1"/>
    <col min="7683" max="7683" width="13.28515625" style="32" customWidth="1"/>
    <col min="7684" max="7685" width="14.42578125" style="32" customWidth="1"/>
    <col min="7686" max="7687" width="14.5703125" style="32" bestFit="1" customWidth="1"/>
    <col min="7688" max="7688" width="2.28515625" style="32" customWidth="1"/>
    <col min="7689" max="7689" width="11.5703125" style="32" customWidth="1"/>
    <col min="7690" max="7692" width="14.42578125" style="32" customWidth="1"/>
    <col min="7693" max="7693" width="13.5703125" style="32" customWidth="1"/>
    <col min="7694" max="7694" width="12.42578125" style="32" customWidth="1"/>
    <col min="7695" max="7695" width="3.5703125" style="32" bestFit="1" customWidth="1"/>
    <col min="7696" max="7936" width="12.7109375" style="32"/>
    <col min="7937" max="7937" width="5" style="32" customWidth="1"/>
    <col min="7938" max="7938" width="14.140625" style="32" bestFit="1" customWidth="1"/>
    <col min="7939" max="7939" width="13.28515625" style="32" customWidth="1"/>
    <col min="7940" max="7941" width="14.42578125" style="32" customWidth="1"/>
    <col min="7942" max="7943" width="14.5703125" style="32" bestFit="1" customWidth="1"/>
    <col min="7944" max="7944" width="2.28515625" style="32" customWidth="1"/>
    <col min="7945" max="7945" width="11.5703125" style="32" customWidth="1"/>
    <col min="7946" max="7948" width="14.42578125" style="32" customWidth="1"/>
    <col min="7949" max="7949" width="13.5703125" style="32" customWidth="1"/>
    <col min="7950" max="7950" width="12.42578125" style="32" customWidth="1"/>
    <col min="7951" max="7951" width="3.5703125" style="32" bestFit="1" customWidth="1"/>
    <col min="7952" max="8192" width="12.7109375" style="32"/>
    <col min="8193" max="8193" width="5" style="32" customWidth="1"/>
    <col min="8194" max="8194" width="14.140625" style="32" bestFit="1" customWidth="1"/>
    <col min="8195" max="8195" width="13.28515625" style="32" customWidth="1"/>
    <col min="8196" max="8197" width="14.42578125" style="32" customWidth="1"/>
    <col min="8198" max="8199" width="14.5703125" style="32" bestFit="1" customWidth="1"/>
    <col min="8200" max="8200" width="2.28515625" style="32" customWidth="1"/>
    <col min="8201" max="8201" width="11.5703125" style="32" customWidth="1"/>
    <col min="8202" max="8204" width="14.42578125" style="32" customWidth="1"/>
    <col min="8205" max="8205" width="13.5703125" style="32" customWidth="1"/>
    <col min="8206" max="8206" width="12.42578125" style="32" customWidth="1"/>
    <col min="8207" max="8207" width="3.5703125" style="32" bestFit="1" customWidth="1"/>
    <col min="8208" max="8448" width="12.7109375" style="32"/>
    <col min="8449" max="8449" width="5" style="32" customWidth="1"/>
    <col min="8450" max="8450" width="14.140625" style="32" bestFit="1" customWidth="1"/>
    <col min="8451" max="8451" width="13.28515625" style="32" customWidth="1"/>
    <col min="8452" max="8453" width="14.42578125" style="32" customWidth="1"/>
    <col min="8454" max="8455" width="14.5703125" style="32" bestFit="1" customWidth="1"/>
    <col min="8456" max="8456" width="2.28515625" style="32" customWidth="1"/>
    <col min="8457" max="8457" width="11.5703125" style="32" customWidth="1"/>
    <col min="8458" max="8460" width="14.42578125" style="32" customWidth="1"/>
    <col min="8461" max="8461" width="13.5703125" style="32" customWidth="1"/>
    <col min="8462" max="8462" width="12.42578125" style="32" customWidth="1"/>
    <col min="8463" max="8463" width="3.5703125" style="32" bestFit="1" customWidth="1"/>
    <col min="8464" max="8704" width="12.7109375" style="32"/>
    <col min="8705" max="8705" width="5" style="32" customWidth="1"/>
    <col min="8706" max="8706" width="14.140625" style="32" bestFit="1" customWidth="1"/>
    <col min="8707" max="8707" width="13.28515625" style="32" customWidth="1"/>
    <col min="8708" max="8709" width="14.42578125" style="32" customWidth="1"/>
    <col min="8710" max="8711" width="14.5703125" style="32" bestFit="1" customWidth="1"/>
    <col min="8712" max="8712" width="2.28515625" style="32" customWidth="1"/>
    <col min="8713" max="8713" width="11.5703125" style="32" customWidth="1"/>
    <col min="8714" max="8716" width="14.42578125" style="32" customWidth="1"/>
    <col min="8717" max="8717" width="13.5703125" style="32" customWidth="1"/>
    <col min="8718" max="8718" width="12.42578125" style="32" customWidth="1"/>
    <col min="8719" max="8719" width="3.5703125" style="32" bestFit="1" customWidth="1"/>
    <col min="8720" max="8960" width="12.7109375" style="32"/>
    <col min="8961" max="8961" width="5" style="32" customWidth="1"/>
    <col min="8962" max="8962" width="14.140625" style="32" bestFit="1" customWidth="1"/>
    <col min="8963" max="8963" width="13.28515625" style="32" customWidth="1"/>
    <col min="8964" max="8965" width="14.42578125" style="32" customWidth="1"/>
    <col min="8966" max="8967" width="14.5703125" style="32" bestFit="1" customWidth="1"/>
    <col min="8968" max="8968" width="2.28515625" style="32" customWidth="1"/>
    <col min="8969" max="8969" width="11.5703125" style="32" customWidth="1"/>
    <col min="8970" max="8972" width="14.42578125" style="32" customWidth="1"/>
    <col min="8973" max="8973" width="13.5703125" style="32" customWidth="1"/>
    <col min="8974" max="8974" width="12.42578125" style="32" customWidth="1"/>
    <col min="8975" max="8975" width="3.5703125" style="32" bestFit="1" customWidth="1"/>
    <col min="8976" max="9216" width="12.7109375" style="32"/>
    <col min="9217" max="9217" width="5" style="32" customWidth="1"/>
    <col min="9218" max="9218" width="14.140625" style="32" bestFit="1" customWidth="1"/>
    <col min="9219" max="9219" width="13.28515625" style="32" customWidth="1"/>
    <col min="9220" max="9221" width="14.42578125" style="32" customWidth="1"/>
    <col min="9222" max="9223" width="14.5703125" style="32" bestFit="1" customWidth="1"/>
    <col min="9224" max="9224" width="2.28515625" style="32" customWidth="1"/>
    <col min="9225" max="9225" width="11.5703125" style="32" customWidth="1"/>
    <col min="9226" max="9228" width="14.42578125" style="32" customWidth="1"/>
    <col min="9229" max="9229" width="13.5703125" style="32" customWidth="1"/>
    <col min="9230" max="9230" width="12.42578125" style="32" customWidth="1"/>
    <col min="9231" max="9231" width="3.5703125" style="32" bestFit="1" customWidth="1"/>
    <col min="9232" max="9472" width="12.7109375" style="32"/>
    <col min="9473" max="9473" width="5" style="32" customWidth="1"/>
    <col min="9474" max="9474" width="14.140625" style="32" bestFit="1" customWidth="1"/>
    <col min="9475" max="9475" width="13.28515625" style="32" customWidth="1"/>
    <col min="9476" max="9477" width="14.42578125" style="32" customWidth="1"/>
    <col min="9478" max="9479" width="14.5703125" style="32" bestFit="1" customWidth="1"/>
    <col min="9480" max="9480" width="2.28515625" style="32" customWidth="1"/>
    <col min="9481" max="9481" width="11.5703125" style="32" customWidth="1"/>
    <col min="9482" max="9484" width="14.42578125" style="32" customWidth="1"/>
    <col min="9485" max="9485" width="13.5703125" style="32" customWidth="1"/>
    <col min="9486" max="9486" width="12.42578125" style="32" customWidth="1"/>
    <col min="9487" max="9487" width="3.5703125" style="32" bestFit="1" customWidth="1"/>
    <col min="9488" max="9728" width="12.7109375" style="32"/>
    <col min="9729" max="9729" width="5" style="32" customWidth="1"/>
    <col min="9730" max="9730" width="14.140625" style="32" bestFit="1" customWidth="1"/>
    <col min="9731" max="9731" width="13.28515625" style="32" customWidth="1"/>
    <col min="9732" max="9733" width="14.42578125" style="32" customWidth="1"/>
    <col min="9734" max="9735" width="14.5703125" style="32" bestFit="1" customWidth="1"/>
    <col min="9736" max="9736" width="2.28515625" style="32" customWidth="1"/>
    <col min="9737" max="9737" width="11.5703125" style="32" customWidth="1"/>
    <col min="9738" max="9740" width="14.42578125" style="32" customWidth="1"/>
    <col min="9741" max="9741" width="13.5703125" style="32" customWidth="1"/>
    <col min="9742" max="9742" width="12.42578125" style="32" customWidth="1"/>
    <col min="9743" max="9743" width="3.5703125" style="32" bestFit="1" customWidth="1"/>
    <col min="9744" max="9984" width="12.7109375" style="32"/>
    <col min="9985" max="9985" width="5" style="32" customWidth="1"/>
    <col min="9986" max="9986" width="14.140625" style="32" bestFit="1" customWidth="1"/>
    <col min="9987" max="9987" width="13.28515625" style="32" customWidth="1"/>
    <col min="9988" max="9989" width="14.42578125" style="32" customWidth="1"/>
    <col min="9990" max="9991" width="14.5703125" style="32" bestFit="1" customWidth="1"/>
    <col min="9992" max="9992" width="2.28515625" style="32" customWidth="1"/>
    <col min="9993" max="9993" width="11.5703125" style="32" customWidth="1"/>
    <col min="9994" max="9996" width="14.42578125" style="32" customWidth="1"/>
    <col min="9997" max="9997" width="13.5703125" style="32" customWidth="1"/>
    <col min="9998" max="9998" width="12.42578125" style="32" customWidth="1"/>
    <col min="9999" max="9999" width="3.5703125" style="32" bestFit="1" customWidth="1"/>
    <col min="10000" max="10240" width="12.7109375" style="32"/>
    <col min="10241" max="10241" width="5" style="32" customWidth="1"/>
    <col min="10242" max="10242" width="14.140625" style="32" bestFit="1" customWidth="1"/>
    <col min="10243" max="10243" width="13.28515625" style="32" customWidth="1"/>
    <col min="10244" max="10245" width="14.42578125" style="32" customWidth="1"/>
    <col min="10246" max="10247" width="14.5703125" style="32" bestFit="1" customWidth="1"/>
    <col min="10248" max="10248" width="2.28515625" style="32" customWidth="1"/>
    <col min="10249" max="10249" width="11.5703125" style="32" customWidth="1"/>
    <col min="10250" max="10252" width="14.42578125" style="32" customWidth="1"/>
    <col min="10253" max="10253" width="13.5703125" style="32" customWidth="1"/>
    <col min="10254" max="10254" width="12.42578125" style="32" customWidth="1"/>
    <col min="10255" max="10255" width="3.5703125" style="32" bestFit="1" customWidth="1"/>
    <col min="10256" max="10496" width="12.7109375" style="32"/>
    <col min="10497" max="10497" width="5" style="32" customWidth="1"/>
    <col min="10498" max="10498" width="14.140625" style="32" bestFit="1" customWidth="1"/>
    <col min="10499" max="10499" width="13.28515625" style="32" customWidth="1"/>
    <col min="10500" max="10501" width="14.42578125" style="32" customWidth="1"/>
    <col min="10502" max="10503" width="14.5703125" style="32" bestFit="1" customWidth="1"/>
    <col min="10504" max="10504" width="2.28515625" style="32" customWidth="1"/>
    <col min="10505" max="10505" width="11.5703125" style="32" customWidth="1"/>
    <col min="10506" max="10508" width="14.42578125" style="32" customWidth="1"/>
    <col min="10509" max="10509" width="13.5703125" style="32" customWidth="1"/>
    <col min="10510" max="10510" width="12.42578125" style="32" customWidth="1"/>
    <col min="10511" max="10511" width="3.5703125" style="32" bestFit="1" customWidth="1"/>
    <col min="10512" max="10752" width="12.7109375" style="32"/>
    <col min="10753" max="10753" width="5" style="32" customWidth="1"/>
    <col min="10754" max="10754" width="14.140625" style="32" bestFit="1" customWidth="1"/>
    <col min="10755" max="10755" width="13.28515625" style="32" customWidth="1"/>
    <col min="10756" max="10757" width="14.42578125" style="32" customWidth="1"/>
    <col min="10758" max="10759" width="14.5703125" style="32" bestFit="1" customWidth="1"/>
    <col min="10760" max="10760" width="2.28515625" style="32" customWidth="1"/>
    <col min="10761" max="10761" width="11.5703125" style="32" customWidth="1"/>
    <col min="10762" max="10764" width="14.42578125" style="32" customWidth="1"/>
    <col min="10765" max="10765" width="13.5703125" style="32" customWidth="1"/>
    <col min="10766" max="10766" width="12.42578125" style="32" customWidth="1"/>
    <col min="10767" max="10767" width="3.5703125" style="32" bestFit="1" customWidth="1"/>
    <col min="10768" max="11008" width="12.7109375" style="32"/>
    <col min="11009" max="11009" width="5" style="32" customWidth="1"/>
    <col min="11010" max="11010" width="14.140625" style="32" bestFit="1" customWidth="1"/>
    <col min="11011" max="11011" width="13.28515625" style="32" customWidth="1"/>
    <col min="11012" max="11013" width="14.42578125" style="32" customWidth="1"/>
    <col min="11014" max="11015" width="14.5703125" style="32" bestFit="1" customWidth="1"/>
    <col min="11016" max="11016" width="2.28515625" style="32" customWidth="1"/>
    <col min="11017" max="11017" width="11.5703125" style="32" customWidth="1"/>
    <col min="11018" max="11020" width="14.42578125" style="32" customWidth="1"/>
    <col min="11021" max="11021" width="13.5703125" style="32" customWidth="1"/>
    <col min="11022" max="11022" width="12.42578125" style="32" customWidth="1"/>
    <col min="11023" max="11023" width="3.5703125" style="32" bestFit="1" customWidth="1"/>
    <col min="11024" max="11264" width="12.7109375" style="32"/>
    <col min="11265" max="11265" width="5" style="32" customWidth="1"/>
    <col min="11266" max="11266" width="14.140625" style="32" bestFit="1" customWidth="1"/>
    <col min="11267" max="11267" width="13.28515625" style="32" customWidth="1"/>
    <col min="11268" max="11269" width="14.42578125" style="32" customWidth="1"/>
    <col min="11270" max="11271" width="14.5703125" style="32" bestFit="1" customWidth="1"/>
    <col min="11272" max="11272" width="2.28515625" style="32" customWidth="1"/>
    <col min="11273" max="11273" width="11.5703125" style="32" customWidth="1"/>
    <col min="11274" max="11276" width="14.42578125" style="32" customWidth="1"/>
    <col min="11277" max="11277" width="13.5703125" style="32" customWidth="1"/>
    <col min="11278" max="11278" width="12.42578125" style="32" customWidth="1"/>
    <col min="11279" max="11279" width="3.5703125" style="32" bestFit="1" customWidth="1"/>
    <col min="11280" max="11520" width="12.7109375" style="32"/>
    <col min="11521" max="11521" width="5" style="32" customWidth="1"/>
    <col min="11522" max="11522" width="14.140625" style="32" bestFit="1" customWidth="1"/>
    <col min="11523" max="11523" width="13.28515625" style="32" customWidth="1"/>
    <col min="11524" max="11525" width="14.42578125" style="32" customWidth="1"/>
    <col min="11526" max="11527" width="14.5703125" style="32" bestFit="1" customWidth="1"/>
    <col min="11528" max="11528" width="2.28515625" style="32" customWidth="1"/>
    <col min="11529" max="11529" width="11.5703125" style="32" customWidth="1"/>
    <col min="11530" max="11532" width="14.42578125" style="32" customWidth="1"/>
    <col min="11533" max="11533" width="13.5703125" style="32" customWidth="1"/>
    <col min="11534" max="11534" width="12.42578125" style="32" customWidth="1"/>
    <col min="11535" max="11535" width="3.5703125" style="32" bestFit="1" customWidth="1"/>
    <col min="11536" max="11776" width="12.7109375" style="32"/>
    <col min="11777" max="11777" width="5" style="32" customWidth="1"/>
    <col min="11778" max="11778" width="14.140625" style="32" bestFit="1" customWidth="1"/>
    <col min="11779" max="11779" width="13.28515625" style="32" customWidth="1"/>
    <col min="11780" max="11781" width="14.42578125" style="32" customWidth="1"/>
    <col min="11782" max="11783" width="14.5703125" style="32" bestFit="1" customWidth="1"/>
    <col min="11784" max="11784" width="2.28515625" style="32" customWidth="1"/>
    <col min="11785" max="11785" width="11.5703125" style="32" customWidth="1"/>
    <col min="11786" max="11788" width="14.42578125" style="32" customWidth="1"/>
    <col min="11789" max="11789" width="13.5703125" style="32" customWidth="1"/>
    <col min="11790" max="11790" width="12.42578125" style="32" customWidth="1"/>
    <col min="11791" max="11791" width="3.5703125" style="32" bestFit="1" customWidth="1"/>
    <col min="11792" max="12032" width="12.7109375" style="32"/>
    <col min="12033" max="12033" width="5" style="32" customWidth="1"/>
    <col min="12034" max="12034" width="14.140625" style="32" bestFit="1" customWidth="1"/>
    <col min="12035" max="12035" width="13.28515625" style="32" customWidth="1"/>
    <col min="12036" max="12037" width="14.42578125" style="32" customWidth="1"/>
    <col min="12038" max="12039" width="14.5703125" style="32" bestFit="1" customWidth="1"/>
    <col min="12040" max="12040" width="2.28515625" style="32" customWidth="1"/>
    <col min="12041" max="12041" width="11.5703125" style="32" customWidth="1"/>
    <col min="12042" max="12044" width="14.42578125" style="32" customWidth="1"/>
    <col min="12045" max="12045" width="13.5703125" style="32" customWidth="1"/>
    <col min="12046" max="12046" width="12.42578125" style="32" customWidth="1"/>
    <col min="12047" max="12047" width="3.5703125" style="32" bestFit="1" customWidth="1"/>
    <col min="12048" max="12288" width="12.7109375" style="32"/>
    <col min="12289" max="12289" width="5" style="32" customWidth="1"/>
    <col min="12290" max="12290" width="14.140625" style="32" bestFit="1" customWidth="1"/>
    <col min="12291" max="12291" width="13.28515625" style="32" customWidth="1"/>
    <col min="12292" max="12293" width="14.42578125" style="32" customWidth="1"/>
    <col min="12294" max="12295" width="14.5703125" style="32" bestFit="1" customWidth="1"/>
    <col min="12296" max="12296" width="2.28515625" style="32" customWidth="1"/>
    <col min="12297" max="12297" width="11.5703125" style="32" customWidth="1"/>
    <col min="12298" max="12300" width="14.42578125" style="32" customWidth="1"/>
    <col min="12301" max="12301" width="13.5703125" style="32" customWidth="1"/>
    <col min="12302" max="12302" width="12.42578125" style="32" customWidth="1"/>
    <col min="12303" max="12303" width="3.5703125" style="32" bestFit="1" customWidth="1"/>
    <col min="12304" max="12544" width="12.7109375" style="32"/>
    <col min="12545" max="12545" width="5" style="32" customWidth="1"/>
    <col min="12546" max="12546" width="14.140625" style="32" bestFit="1" customWidth="1"/>
    <col min="12547" max="12547" width="13.28515625" style="32" customWidth="1"/>
    <col min="12548" max="12549" width="14.42578125" style="32" customWidth="1"/>
    <col min="12550" max="12551" width="14.5703125" style="32" bestFit="1" customWidth="1"/>
    <col min="12552" max="12552" width="2.28515625" style="32" customWidth="1"/>
    <col min="12553" max="12553" width="11.5703125" style="32" customWidth="1"/>
    <col min="12554" max="12556" width="14.42578125" style="32" customWidth="1"/>
    <col min="12557" max="12557" width="13.5703125" style="32" customWidth="1"/>
    <col min="12558" max="12558" width="12.42578125" style="32" customWidth="1"/>
    <col min="12559" max="12559" width="3.5703125" style="32" bestFit="1" customWidth="1"/>
    <col min="12560" max="12800" width="12.7109375" style="32"/>
    <col min="12801" max="12801" width="5" style="32" customWidth="1"/>
    <col min="12802" max="12802" width="14.140625" style="32" bestFit="1" customWidth="1"/>
    <col min="12803" max="12803" width="13.28515625" style="32" customWidth="1"/>
    <col min="12804" max="12805" width="14.42578125" style="32" customWidth="1"/>
    <col min="12806" max="12807" width="14.5703125" style="32" bestFit="1" customWidth="1"/>
    <col min="12808" max="12808" width="2.28515625" style="32" customWidth="1"/>
    <col min="12809" max="12809" width="11.5703125" style="32" customWidth="1"/>
    <col min="12810" max="12812" width="14.42578125" style="32" customWidth="1"/>
    <col min="12813" max="12813" width="13.5703125" style="32" customWidth="1"/>
    <col min="12814" max="12814" width="12.42578125" style="32" customWidth="1"/>
    <col min="12815" max="12815" width="3.5703125" style="32" bestFit="1" customWidth="1"/>
    <col min="12816" max="13056" width="12.7109375" style="32"/>
    <col min="13057" max="13057" width="5" style="32" customWidth="1"/>
    <col min="13058" max="13058" width="14.140625" style="32" bestFit="1" customWidth="1"/>
    <col min="13059" max="13059" width="13.28515625" style="32" customWidth="1"/>
    <col min="13060" max="13061" width="14.42578125" style="32" customWidth="1"/>
    <col min="13062" max="13063" width="14.5703125" style="32" bestFit="1" customWidth="1"/>
    <col min="13064" max="13064" width="2.28515625" style="32" customWidth="1"/>
    <col min="13065" max="13065" width="11.5703125" style="32" customWidth="1"/>
    <col min="13066" max="13068" width="14.42578125" style="32" customWidth="1"/>
    <col min="13069" max="13069" width="13.5703125" style="32" customWidth="1"/>
    <col min="13070" max="13070" width="12.42578125" style="32" customWidth="1"/>
    <col min="13071" max="13071" width="3.5703125" style="32" bestFit="1" customWidth="1"/>
    <col min="13072" max="13312" width="12.7109375" style="32"/>
    <col min="13313" max="13313" width="5" style="32" customWidth="1"/>
    <col min="13314" max="13314" width="14.140625" style="32" bestFit="1" customWidth="1"/>
    <col min="13315" max="13315" width="13.28515625" style="32" customWidth="1"/>
    <col min="13316" max="13317" width="14.42578125" style="32" customWidth="1"/>
    <col min="13318" max="13319" width="14.5703125" style="32" bestFit="1" customWidth="1"/>
    <col min="13320" max="13320" width="2.28515625" style="32" customWidth="1"/>
    <col min="13321" max="13321" width="11.5703125" style="32" customWidth="1"/>
    <col min="13322" max="13324" width="14.42578125" style="32" customWidth="1"/>
    <col min="13325" max="13325" width="13.5703125" style="32" customWidth="1"/>
    <col min="13326" max="13326" width="12.42578125" style="32" customWidth="1"/>
    <col min="13327" max="13327" width="3.5703125" style="32" bestFit="1" customWidth="1"/>
    <col min="13328" max="13568" width="12.7109375" style="32"/>
    <col min="13569" max="13569" width="5" style="32" customWidth="1"/>
    <col min="13570" max="13570" width="14.140625" style="32" bestFit="1" customWidth="1"/>
    <col min="13571" max="13571" width="13.28515625" style="32" customWidth="1"/>
    <col min="13572" max="13573" width="14.42578125" style="32" customWidth="1"/>
    <col min="13574" max="13575" width="14.5703125" style="32" bestFit="1" customWidth="1"/>
    <col min="13576" max="13576" width="2.28515625" style="32" customWidth="1"/>
    <col min="13577" max="13577" width="11.5703125" style="32" customWidth="1"/>
    <col min="13578" max="13580" width="14.42578125" style="32" customWidth="1"/>
    <col min="13581" max="13581" width="13.5703125" style="32" customWidth="1"/>
    <col min="13582" max="13582" width="12.42578125" style="32" customWidth="1"/>
    <col min="13583" max="13583" width="3.5703125" style="32" bestFit="1" customWidth="1"/>
    <col min="13584" max="13824" width="12.7109375" style="32"/>
    <col min="13825" max="13825" width="5" style="32" customWidth="1"/>
    <col min="13826" max="13826" width="14.140625" style="32" bestFit="1" customWidth="1"/>
    <col min="13827" max="13827" width="13.28515625" style="32" customWidth="1"/>
    <col min="13828" max="13829" width="14.42578125" style="32" customWidth="1"/>
    <col min="13830" max="13831" width="14.5703125" style="32" bestFit="1" customWidth="1"/>
    <col min="13832" max="13832" width="2.28515625" style="32" customWidth="1"/>
    <col min="13833" max="13833" width="11.5703125" style="32" customWidth="1"/>
    <col min="13834" max="13836" width="14.42578125" style="32" customWidth="1"/>
    <col min="13837" max="13837" width="13.5703125" style="32" customWidth="1"/>
    <col min="13838" max="13838" width="12.42578125" style="32" customWidth="1"/>
    <col min="13839" max="13839" width="3.5703125" style="32" bestFit="1" customWidth="1"/>
    <col min="13840" max="14080" width="12.7109375" style="32"/>
    <col min="14081" max="14081" width="5" style="32" customWidth="1"/>
    <col min="14082" max="14082" width="14.140625" style="32" bestFit="1" customWidth="1"/>
    <col min="14083" max="14083" width="13.28515625" style="32" customWidth="1"/>
    <col min="14084" max="14085" width="14.42578125" style="32" customWidth="1"/>
    <col min="14086" max="14087" width="14.5703125" style="32" bestFit="1" customWidth="1"/>
    <col min="14088" max="14088" width="2.28515625" style="32" customWidth="1"/>
    <col min="14089" max="14089" width="11.5703125" style="32" customWidth="1"/>
    <col min="14090" max="14092" width="14.42578125" style="32" customWidth="1"/>
    <col min="14093" max="14093" width="13.5703125" style="32" customWidth="1"/>
    <col min="14094" max="14094" width="12.42578125" style="32" customWidth="1"/>
    <col min="14095" max="14095" width="3.5703125" style="32" bestFit="1" customWidth="1"/>
    <col min="14096" max="14336" width="12.7109375" style="32"/>
    <col min="14337" max="14337" width="5" style="32" customWidth="1"/>
    <col min="14338" max="14338" width="14.140625" style="32" bestFit="1" customWidth="1"/>
    <col min="14339" max="14339" width="13.28515625" style="32" customWidth="1"/>
    <col min="14340" max="14341" width="14.42578125" style="32" customWidth="1"/>
    <col min="14342" max="14343" width="14.5703125" style="32" bestFit="1" customWidth="1"/>
    <col min="14344" max="14344" width="2.28515625" style="32" customWidth="1"/>
    <col min="14345" max="14345" width="11.5703125" style="32" customWidth="1"/>
    <col min="14346" max="14348" width="14.42578125" style="32" customWidth="1"/>
    <col min="14349" max="14349" width="13.5703125" style="32" customWidth="1"/>
    <col min="14350" max="14350" width="12.42578125" style="32" customWidth="1"/>
    <col min="14351" max="14351" width="3.5703125" style="32" bestFit="1" customWidth="1"/>
    <col min="14352" max="14592" width="12.7109375" style="32"/>
    <col min="14593" max="14593" width="5" style="32" customWidth="1"/>
    <col min="14594" max="14594" width="14.140625" style="32" bestFit="1" customWidth="1"/>
    <col min="14595" max="14595" width="13.28515625" style="32" customWidth="1"/>
    <col min="14596" max="14597" width="14.42578125" style="32" customWidth="1"/>
    <col min="14598" max="14599" width="14.5703125" style="32" bestFit="1" customWidth="1"/>
    <col min="14600" max="14600" width="2.28515625" style="32" customWidth="1"/>
    <col min="14601" max="14601" width="11.5703125" style="32" customWidth="1"/>
    <col min="14602" max="14604" width="14.42578125" style="32" customWidth="1"/>
    <col min="14605" max="14605" width="13.5703125" style="32" customWidth="1"/>
    <col min="14606" max="14606" width="12.42578125" style="32" customWidth="1"/>
    <col min="14607" max="14607" width="3.5703125" style="32" bestFit="1" customWidth="1"/>
    <col min="14608" max="14848" width="12.7109375" style="32"/>
    <col min="14849" max="14849" width="5" style="32" customWidth="1"/>
    <col min="14850" max="14850" width="14.140625" style="32" bestFit="1" customWidth="1"/>
    <col min="14851" max="14851" width="13.28515625" style="32" customWidth="1"/>
    <col min="14852" max="14853" width="14.42578125" style="32" customWidth="1"/>
    <col min="14854" max="14855" width="14.5703125" style="32" bestFit="1" customWidth="1"/>
    <col min="14856" max="14856" width="2.28515625" style="32" customWidth="1"/>
    <col min="14857" max="14857" width="11.5703125" style="32" customWidth="1"/>
    <col min="14858" max="14860" width="14.42578125" style="32" customWidth="1"/>
    <col min="14861" max="14861" width="13.5703125" style="32" customWidth="1"/>
    <col min="14862" max="14862" width="12.42578125" style="32" customWidth="1"/>
    <col min="14863" max="14863" width="3.5703125" style="32" bestFit="1" customWidth="1"/>
    <col min="14864" max="15104" width="12.7109375" style="32"/>
    <col min="15105" max="15105" width="5" style="32" customWidth="1"/>
    <col min="15106" max="15106" width="14.140625" style="32" bestFit="1" customWidth="1"/>
    <col min="15107" max="15107" width="13.28515625" style="32" customWidth="1"/>
    <col min="15108" max="15109" width="14.42578125" style="32" customWidth="1"/>
    <col min="15110" max="15111" width="14.5703125" style="32" bestFit="1" customWidth="1"/>
    <col min="15112" max="15112" width="2.28515625" style="32" customWidth="1"/>
    <col min="15113" max="15113" width="11.5703125" style="32" customWidth="1"/>
    <col min="15114" max="15116" width="14.42578125" style="32" customWidth="1"/>
    <col min="15117" max="15117" width="13.5703125" style="32" customWidth="1"/>
    <col min="15118" max="15118" width="12.42578125" style="32" customWidth="1"/>
    <col min="15119" max="15119" width="3.5703125" style="32" bestFit="1" customWidth="1"/>
    <col min="15120" max="15360" width="12.7109375" style="32"/>
    <col min="15361" max="15361" width="5" style="32" customWidth="1"/>
    <col min="15362" max="15362" width="14.140625" style="32" bestFit="1" customWidth="1"/>
    <col min="15363" max="15363" width="13.28515625" style="32" customWidth="1"/>
    <col min="15364" max="15365" width="14.42578125" style="32" customWidth="1"/>
    <col min="15366" max="15367" width="14.5703125" style="32" bestFit="1" customWidth="1"/>
    <col min="15368" max="15368" width="2.28515625" style="32" customWidth="1"/>
    <col min="15369" max="15369" width="11.5703125" style="32" customWidth="1"/>
    <col min="15370" max="15372" width="14.42578125" style="32" customWidth="1"/>
    <col min="15373" max="15373" width="13.5703125" style="32" customWidth="1"/>
    <col min="15374" max="15374" width="12.42578125" style="32" customWidth="1"/>
    <col min="15375" max="15375" width="3.5703125" style="32" bestFit="1" customWidth="1"/>
    <col min="15376" max="15616" width="12.7109375" style="32"/>
    <col min="15617" max="15617" width="5" style="32" customWidth="1"/>
    <col min="15618" max="15618" width="14.140625" style="32" bestFit="1" customWidth="1"/>
    <col min="15619" max="15619" width="13.28515625" style="32" customWidth="1"/>
    <col min="15620" max="15621" width="14.42578125" style="32" customWidth="1"/>
    <col min="15622" max="15623" width="14.5703125" style="32" bestFit="1" customWidth="1"/>
    <col min="15624" max="15624" width="2.28515625" style="32" customWidth="1"/>
    <col min="15625" max="15625" width="11.5703125" style="32" customWidth="1"/>
    <col min="15626" max="15628" width="14.42578125" style="32" customWidth="1"/>
    <col min="15629" max="15629" width="13.5703125" style="32" customWidth="1"/>
    <col min="15630" max="15630" width="12.42578125" style="32" customWidth="1"/>
    <col min="15631" max="15631" width="3.5703125" style="32" bestFit="1" customWidth="1"/>
    <col min="15632" max="15872" width="12.7109375" style="32"/>
    <col min="15873" max="15873" width="5" style="32" customWidth="1"/>
    <col min="15874" max="15874" width="14.140625" style="32" bestFit="1" customWidth="1"/>
    <col min="15875" max="15875" width="13.28515625" style="32" customWidth="1"/>
    <col min="15876" max="15877" width="14.42578125" style="32" customWidth="1"/>
    <col min="15878" max="15879" width="14.5703125" style="32" bestFit="1" customWidth="1"/>
    <col min="15880" max="15880" width="2.28515625" style="32" customWidth="1"/>
    <col min="15881" max="15881" width="11.5703125" style="32" customWidth="1"/>
    <col min="15882" max="15884" width="14.42578125" style="32" customWidth="1"/>
    <col min="15885" max="15885" width="13.5703125" style="32" customWidth="1"/>
    <col min="15886" max="15886" width="12.42578125" style="32" customWidth="1"/>
    <col min="15887" max="15887" width="3.5703125" style="32" bestFit="1" customWidth="1"/>
    <col min="15888" max="16128" width="12.7109375" style="32"/>
    <col min="16129" max="16129" width="5" style="32" customWidth="1"/>
    <col min="16130" max="16130" width="14.140625" style="32" bestFit="1" customWidth="1"/>
    <col min="16131" max="16131" width="13.28515625" style="32" customWidth="1"/>
    <col min="16132" max="16133" width="14.42578125" style="32" customWidth="1"/>
    <col min="16134" max="16135" width="14.5703125" style="32" bestFit="1" customWidth="1"/>
    <col min="16136" max="16136" width="2.28515625" style="32" customWidth="1"/>
    <col min="16137" max="16137" width="11.5703125" style="32" customWidth="1"/>
    <col min="16138" max="16140" width="14.42578125" style="32" customWidth="1"/>
    <col min="16141" max="16141" width="13.5703125" style="32" customWidth="1"/>
    <col min="16142" max="16142" width="12.42578125" style="32" customWidth="1"/>
    <col min="16143" max="16143" width="3.5703125" style="32" bestFit="1" customWidth="1"/>
    <col min="16144" max="16384" width="12.7109375" style="32"/>
  </cols>
  <sheetData>
    <row r="1" spans="1:15" ht="12.75" x14ac:dyDescent="0.2">
      <c r="A1" s="30" t="s">
        <v>42</v>
      </c>
      <c r="B1" s="35"/>
      <c r="C1" s="35"/>
      <c r="D1" s="35"/>
      <c r="E1" s="35"/>
      <c r="F1" s="35"/>
      <c r="G1" s="35"/>
      <c r="H1" s="35"/>
      <c r="I1" s="35"/>
      <c r="J1" s="35"/>
      <c r="K1" s="35"/>
      <c r="L1" s="35"/>
      <c r="M1" s="35"/>
      <c r="N1" s="35"/>
    </row>
    <row r="2" spans="1:15" ht="12.75" x14ac:dyDescent="0.2">
      <c r="A2" s="32" t="s">
        <v>526</v>
      </c>
      <c r="B2" s="35"/>
      <c r="C2" s="35"/>
      <c r="D2" s="35"/>
      <c r="E2" s="35"/>
      <c r="F2" s="35"/>
      <c r="G2" s="35"/>
      <c r="H2" s="35"/>
      <c r="I2" s="35"/>
      <c r="J2" s="35"/>
      <c r="K2" s="35"/>
      <c r="L2" s="35"/>
      <c r="M2" s="35"/>
      <c r="N2" s="35"/>
    </row>
    <row r="3" spans="1:15" ht="12.75" x14ac:dyDescent="0.2">
      <c r="A3" s="37" t="s">
        <v>496</v>
      </c>
      <c r="B3" s="57"/>
      <c r="C3" s="58"/>
      <c r="D3" s="59"/>
      <c r="E3" s="59"/>
      <c r="F3" s="59"/>
      <c r="G3" s="59"/>
      <c r="H3" s="59"/>
      <c r="I3" s="59"/>
      <c r="J3" s="59"/>
      <c r="K3" s="59"/>
      <c r="L3" s="59"/>
      <c r="M3" s="35"/>
      <c r="N3" s="33"/>
    </row>
    <row r="4" spans="1:15" ht="12.75" x14ac:dyDescent="0.2">
      <c r="A4" s="31"/>
      <c r="B4" s="35"/>
      <c r="C4" s="35"/>
      <c r="D4" s="35"/>
      <c r="E4" s="35"/>
      <c r="F4" s="35"/>
      <c r="G4" s="35"/>
      <c r="H4" s="35"/>
      <c r="I4" s="35"/>
      <c r="J4" s="35"/>
      <c r="K4" s="35"/>
      <c r="L4" s="35"/>
      <c r="M4" s="60"/>
      <c r="N4" s="60"/>
    </row>
    <row r="5" spans="1:15" ht="12.75" x14ac:dyDescent="0.2">
      <c r="A5" s="31"/>
      <c r="B5" s="35"/>
      <c r="C5" s="55"/>
      <c r="D5" s="55"/>
      <c r="E5" s="55"/>
      <c r="F5" s="55"/>
      <c r="G5" s="55"/>
      <c r="H5" s="55"/>
      <c r="I5" s="55"/>
      <c r="J5" s="55"/>
      <c r="K5" s="55"/>
      <c r="L5" s="55"/>
      <c r="M5" s="61" t="s">
        <v>245</v>
      </c>
      <c r="N5" s="44"/>
    </row>
    <row r="6" spans="1:15" ht="24.75" customHeight="1" x14ac:dyDescent="0.2">
      <c r="A6" s="43"/>
      <c r="B6" s="43"/>
      <c r="C6" s="44" t="s">
        <v>52</v>
      </c>
      <c r="D6" s="44"/>
      <c r="E6" s="44"/>
      <c r="F6" s="44"/>
      <c r="G6" s="61"/>
      <c r="H6" s="35"/>
      <c r="I6" s="61" t="s">
        <v>246</v>
      </c>
      <c r="J6" s="61"/>
      <c r="K6" s="61"/>
      <c r="L6" s="61"/>
      <c r="M6" s="221" t="s">
        <v>247</v>
      </c>
      <c r="N6" s="221"/>
    </row>
    <row r="7" spans="1:15" s="49" customFormat="1" ht="38.25" x14ac:dyDescent="0.2">
      <c r="A7" s="46" t="s">
        <v>49</v>
      </c>
      <c r="B7" s="46" t="s">
        <v>51</v>
      </c>
      <c r="C7" s="46" t="s">
        <v>248</v>
      </c>
      <c r="D7" s="46" t="s">
        <v>249</v>
      </c>
      <c r="E7" s="46" t="s">
        <v>250</v>
      </c>
      <c r="F7" s="46" t="s">
        <v>251</v>
      </c>
      <c r="G7" s="62" t="s">
        <v>252</v>
      </c>
      <c r="H7" s="63"/>
      <c r="I7" s="46" t="s">
        <v>248</v>
      </c>
      <c r="J7" s="46" t="s">
        <v>253</v>
      </c>
      <c r="K7" s="46" t="s">
        <v>254</v>
      </c>
      <c r="L7" s="46" t="s">
        <v>255</v>
      </c>
      <c r="M7" s="46" t="s">
        <v>256</v>
      </c>
      <c r="N7" s="46" t="s">
        <v>257</v>
      </c>
      <c r="O7" s="46" t="s">
        <v>49</v>
      </c>
    </row>
    <row r="8" spans="1:15" ht="12.75" x14ac:dyDescent="0.2">
      <c r="A8" s="35">
        <v>1</v>
      </c>
      <c r="B8" s="50" t="s">
        <v>63</v>
      </c>
      <c r="C8" s="52">
        <v>0</v>
      </c>
      <c r="D8" s="52">
        <v>41109714</v>
      </c>
      <c r="E8" s="52">
        <v>8409372</v>
      </c>
      <c r="F8" s="52">
        <v>86860571</v>
      </c>
      <c r="G8" s="52">
        <f>C8+D8+E8+F8</f>
        <v>136379657</v>
      </c>
      <c r="H8" s="35"/>
      <c r="I8" s="52">
        <v>0</v>
      </c>
      <c r="J8" s="52">
        <v>2743289</v>
      </c>
      <c r="K8" s="52">
        <v>39322410</v>
      </c>
      <c r="L8" s="52">
        <f>I8+J8+K8</f>
        <v>42065699</v>
      </c>
      <c r="M8" s="52">
        <v>4421607.0096499994</v>
      </c>
      <c r="N8" s="52">
        <v>626894.73034999997</v>
      </c>
      <c r="O8" s="35">
        <v>1</v>
      </c>
    </row>
    <row r="9" spans="1:15" ht="12.75" x14ac:dyDescent="0.2">
      <c r="A9" s="35">
        <v>2</v>
      </c>
      <c r="B9" s="50" t="s">
        <v>64</v>
      </c>
      <c r="C9" s="52">
        <v>0</v>
      </c>
      <c r="D9" s="52">
        <v>2415775</v>
      </c>
      <c r="E9" s="52">
        <v>2982071</v>
      </c>
      <c r="F9" s="52">
        <v>29651561</v>
      </c>
      <c r="G9" s="52">
        <f>C9+D9+E9+F9</f>
        <v>35049407</v>
      </c>
      <c r="H9" s="35"/>
      <c r="I9" s="52">
        <v>0</v>
      </c>
      <c r="J9" s="52">
        <v>0</v>
      </c>
      <c r="K9" s="52">
        <v>13577965</v>
      </c>
      <c r="L9" s="52">
        <f>I9+J9+K9</f>
        <v>13577965</v>
      </c>
      <c r="M9" s="52">
        <v>947188.07954800001</v>
      </c>
      <c r="N9" s="52">
        <v>659989.95045200002</v>
      </c>
      <c r="O9" s="35">
        <v>2</v>
      </c>
    </row>
    <row r="10" spans="1:15" ht="12.75" x14ac:dyDescent="0.2">
      <c r="A10" s="35">
        <v>3</v>
      </c>
      <c r="B10" s="50" t="s">
        <v>65</v>
      </c>
      <c r="C10" s="52">
        <v>0</v>
      </c>
      <c r="D10" s="52">
        <v>949351</v>
      </c>
      <c r="E10" s="52">
        <v>640734</v>
      </c>
      <c r="F10" s="52">
        <v>14425401</v>
      </c>
      <c r="G10" s="52">
        <f t="shared" ref="G10:G45" si="0">C10+D10+E10+F10</f>
        <v>16015486</v>
      </c>
      <c r="H10" s="59"/>
      <c r="I10" s="52">
        <v>0</v>
      </c>
      <c r="J10" s="52">
        <v>0</v>
      </c>
      <c r="K10" s="52">
        <v>2125592</v>
      </c>
      <c r="L10" s="52">
        <f t="shared" ref="L10:L45" si="1">I10+J10+K10</f>
        <v>2125592</v>
      </c>
      <c r="M10" s="52">
        <v>190406.23019999999</v>
      </c>
      <c r="N10" s="52">
        <v>194105.71980000002</v>
      </c>
      <c r="O10" s="35">
        <v>3</v>
      </c>
    </row>
    <row r="11" spans="1:15" ht="12.75" x14ac:dyDescent="0.2">
      <c r="A11" s="35">
        <v>4</v>
      </c>
      <c r="B11" s="50" t="s">
        <v>66</v>
      </c>
      <c r="C11" s="52">
        <v>0</v>
      </c>
      <c r="D11" s="52">
        <v>9352502</v>
      </c>
      <c r="E11" s="52">
        <v>1691059</v>
      </c>
      <c r="F11" s="52">
        <v>37278246</v>
      </c>
      <c r="G11" s="52">
        <f t="shared" si="0"/>
        <v>48321807</v>
      </c>
      <c r="H11" s="35"/>
      <c r="I11" s="52">
        <v>0</v>
      </c>
      <c r="J11" s="52">
        <v>62166</v>
      </c>
      <c r="K11" s="52">
        <v>19856088</v>
      </c>
      <c r="L11" s="52">
        <f t="shared" si="1"/>
        <v>19918254</v>
      </c>
      <c r="M11" s="52">
        <v>1318149.244682</v>
      </c>
      <c r="N11" s="52">
        <v>563382.12531799998</v>
      </c>
      <c r="O11" s="35">
        <v>4</v>
      </c>
    </row>
    <row r="12" spans="1:15" ht="12.75" x14ac:dyDescent="0.2">
      <c r="A12" s="35">
        <v>5</v>
      </c>
      <c r="B12" s="50" t="s">
        <v>67</v>
      </c>
      <c r="C12" s="52">
        <v>0</v>
      </c>
      <c r="D12" s="52">
        <v>41434418</v>
      </c>
      <c r="E12" s="52">
        <v>15352572</v>
      </c>
      <c r="F12" s="52">
        <v>319397916</v>
      </c>
      <c r="G12" s="52">
        <f t="shared" si="0"/>
        <v>376184906</v>
      </c>
      <c r="H12" s="52"/>
      <c r="I12" s="52">
        <v>7000</v>
      </c>
      <c r="J12" s="52">
        <v>172170</v>
      </c>
      <c r="K12" s="52">
        <v>48633118</v>
      </c>
      <c r="L12" s="52">
        <f t="shared" si="1"/>
        <v>48812288</v>
      </c>
      <c r="M12" s="52">
        <v>5963249.8564879987</v>
      </c>
      <c r="N12" s="52">
        <v>1705674.813512</v>
      </c>
      <c r="O12" s="35">
        <v>5</v>
      </c>
    </row>
    <row r="13" spans="1:15" ht="12.75" x14ac:dyDescent="0.2">
      <c r="A13" s="35">
        <v>6</v>
      </c>
      <c r="B13" s="50" t="s">
        <v>68</v>
      </c>
      <c r="C13" s="52">
        <v>0</v>
      </c>
      <c r="D13" s="52">
        <v>3406719</v>
      </c>
      <c r="E13" s="52">
        <v>1320962</v>
      </c>
      <c r="F13" s="52">
        <v>22293035</v>
      </c>
      <c r="G13" s="52">
        <f t="shared" si="0"/>
        <v>27020716</v>
      </c>
      <c r="H13" s="52"/>
      <c r="I13" s="52">
        <v>0</v>
      </c>
      <c r="J13" s="52">
        <v>0</v>
      </c>
      <c r="K13" s="52">
        <v>3468387</v>
      </c>
      <c r="L13" s="52">
        <f t="shared" si="1"/>
        <v>3468387</v>
      </c>
      <c r="M13" s="52">
        <v>2028011.7596450001</v>
      </c>
      <c r="N13" s="52">
        <v>197894.95035500004</v>
      </c>
      <c r="O13" s="35">
        <v>6</v>
      </c>
    </row>
    <row r="14" spans="1:15" ht="12.75" x14ac:dyDescent="0.2">
      <c r="A14" s="35">
        <v>7</v>
      </c>
      <c r="B14" s="50" t="s">
        <v>69</v>
      </c>
      <c r="C14" s="52">
        <v>0</v>
      </c>
      <c r="D14" s="52">
        <v>858084</v>
      </c>
      <c r="E14" s="52">
        <v>182783</v>
      </c>
      <c r="F14" s="52">
        <v>10842398</v>
      </c>
      <c r="G14" s="52">
        <f t="shared" si="0"/>
        <v>11883265</v>
      </c>
      <c r="H14" s="52"/>
      <c r="I14" s="52">
        <v>0</v>
      </c>
      <c r="J14" s="52">
        <v>0</v>
      </c>
      <c r="K14" s="52">
        <v>1230859</v>
      </c>
      <c r="L14" s="52">
        <f t="shared" si="1"/>
        <v>1230859</v>
      </c>
      <c r="M14" s="52">
        <v>266249.23017700005</v>
      </c>
      <c r="N14" s="52">
        <v>224985.90982299999</v>
      </c>
      <c r="O14" s="35">
        <v>7</v>
      </c>
    </row>
    <row r="15" spans="1:15" ht="12.75" x14ac:dyDescent="0.2">
      <c r="A15" s="35">
        <v>8</v>
      </c>
      <c r="B15" s="50" t="s">
        <v>70</v>
      </c>
      <c r="C15" s="52">
        <v>0</v>
      </c>
      <c r="D15" s="52">
        <v>9214324</v>
      </c>
      <c r="E15" s="52">
        <v>4872831</v>
      </c>
      <c r="F15" s="52">
        <v>68495524</v>
      </c>
      <c r="G15" s="52">
        <f t="shared" si="0"/>
        <v>82582679</v>
      </c>
      <c r="H15" s="52"/>
      <c r="I15" s="52">
        <v>3714</v>
      </c>
      <c r="J15" s="52">
        <v>0</v>
      </c>
      <c r="K15" s="52">
        <v>20270476</v>
      </c>
      <c r="L15" s="52">
        <f t="shared" si="1"/>
        <v>20274190</v>
      </c>
      <c r="M15" s="52">
        <v>1374599.7505070001</v>
      </c>
      <c r="N15" s="52">
        <v>1926952.9894930001</v>
      </c>
      <c r="O15" s="35">
        <v>8</v>
      </c>
    </row>
    <row r="16" spans="1:15" ht="12.75" x14ac:dyDescent="0.2">
      <c r="A16" s="35">
        <v>9</v>
      </c>
      <c r="B16" s="50" t="s">
        <v>71</v>
      </c>
      <c r="C16" s="52">
        <v>0</v>
      </c>
      <c r="D16" s="52">
        <v>846897</v>
      </c>
      <c r="E16" s="52">
        <v>314722</v>
      </c>
      <c r="F16" s="52">
        <v>11507488</v>
      </c>
      <c r="G16" s="52">
        <f t="shared" si="0"/>
        <v>12669107</v>
      </c>
      <c r="H16" s="52"/>
      <c r="I16" s="52">
        <v>0</v>
      </c>
      <c r="J16" s="52">
        <v>0</v>
      </c>
      <c r="K16" s="52">
        <v>2972953</v>
      </c>
      <c r="L16" s="52">
        <f t="shared" si="1"/>
        <v>2972953</v>
      </c>
      <c r="M16" s="52">
        <v>343695.63764000003</v>
      </c>
      <c r="N16" s="52">
        <v>309253.80236000003</v>
      </c>
      <c r="O16" s="35">
        <v>9</v>
      </c>
    </row>
    <row r="17" spans="1:15" ht="12.75" x14ac:dyDescent="0.2">
      <c r="A17" s="35">
        <v>10</v>
      </c>
      <c r="B17" s="50" t="s">
        <v>72</v>
      </c>
      <c r="C17" s="52">
        <v>0</v>
      </c>
      <c r="D17" s="52">
        <v>5544011</v>
      </c>
      <c r="E17" s="52">
        <v>934453</v>
      </c>
      <c r="F17" s="52">
        <v>11522120</v>
      </c>
      <c r="G17" s="52">
        <f t="shared" si="0"/>
        <v>18000584</v>
      </c>
      <c r="H17" s="52"/>
      <c r="I17" s="52">
        <v>0</v>
      </c>
      <c r="J17" s="52">
        <v>0</v>
      </c>
      <c r="K17" s="52">
        <v>491045</v>
      </c>
      <c r="L17" s="52">
        <f t="shared" si="1"/>
        <v>491045</v>
      </c>
      <c r="M17" s="52">
        <v>1390416.4114000001</v>
      </c>
      <c r="N17" s="52">
        <v>26704.268599999999</v>
      </c>
      <c r="O17" s="35">
        <v>10</v>
      </c>
    </row>
    <row r="18" spans="1:15" ht="12.75" x14ac:dyDescent="0.2">
      <c r="A18" s="35">
        <v>11</v>
      </c>
      <c r="B18" s="50" t="s">
        <v>73</v>
      </c>
      <c r="C18" s="52">
        <v>0</v>
      </c>
      <c r="D18" s="52">
        <v>2955355</v>
      </c>
      <c r="E18" s="52">
        <v>356429</v>
      </c>
      <c r="F18" s="52">
        <v>9004266</v>
      </c>
      <c r="G18" s="52">
        <f t="shared" si="0"/>
        <v>12316050</v>
      </c>
      <c r="H18" s="52"/>
      <c r="I18" s="52">
        <v>0</v>
      </c>
      <c r="J18" s="52">
        <v>0</v>
      </c>
      <c r="K18" s="52">
        <v>984807</v>
      </c>
      <c r="L18" s="52">
        <f t="shared" si="1"/>
        <v>984807</v>
      </c>
      <c r="M18" s="52">
        <v>16457.362399999998</v>
      </c>
      <c r="N18" s="52">
        <v>9661.3376000000007</v>
      </c>
      <c r="O18" s="35">
        <v>11</v>
      </c>
    </row>
    <row r="19" spans="1:15" ht="12.75" x14ac:dyDescent="0.2">
      <c r="A19" s="35">
        <v>12</v>
      </c>
      <c r="B19" s="50" t="s">
        <v>74</v>
      </c>
      <c r="C19" s="52">
        <v>0</v>
      </c>
      <c r="D19" s="52">
        <v>1582289</v>
      </c>
      <c r="E19" s="52">
        <v>189752</v>
      </c>
      <c r="F19" s="52">
        <v>13273755</v>
      </c>
      <c r="G19" s="52">
        <f t="shared" si="0"/>
        <v>15045796</v>
      </c>
      <c r="H19" s="52"/>
      <c r="I19" s="52">
        <v>0</v>
      </c>
      <c r="J19" s="52">
        <v>0</v>
      </c>
      <c r="K19" s="52">
        <v>3888665</v>
      </c>
      <c r="L19" s="52">
        <f t="shared" si="1"/>
        <v>3888665</v>
      </c>
      <c r="M19" s="52">
        <v>447515.6777</v>
      </c>
      <c r="N19" s="52">
        <v>403829.00229999999</v>
      </c>
      <c r="O19" s="35">
        <v>12</v>
      </c>
    </row>
    <row r="20" spans="1:15" ht="12.75" x14ac:dyDescent="0.2">
      <c r="A20" s="35">
        <v>13</v>
      </c>
      <c r="B20" s="50" t="s">
        <v>75</v>
      </c>
      <c r="C20" s="52">
        <v>0</v>
      </c>
      <c r="D20" s="52">
        <v>3592560</v>
      </c>
      <c r="E20" s="52">
        <v>1814389</v>
      </c>
      <c r="F20" s="52">
        <v>29299406</v>
      </c>
      <c r="G20" s="52">
        <f t="shared" si="0"/>
        <v>34706355</v>
      </c>
      <c r="H20" s="52"/>
      <c r="I20" s="52">
        <v>0</v>
      </c>
      <c r="J20" s="52">
        <v>0</v>
      </c>
      <c r="K20" s="52">
        <v>8790836</v>
      </c>
      <c r="L20" s="52">
        <f t="shared" si="1"/>
        <v>8790836</v>
      </c>
      <c r="M20" s="52">
        <v>1750056.8570999999</v>
      </c>
      <c r="N20" s="52">
        <v>454957.39289999998</v>
      </c>
      <c r="O20" s="35">
        <v>13</v>
      </c>
    </row>
    <row r="21" spans="1:15" ht="12.75" x14ac:dyDescent="0.2">
      <c r="A21" s="35">
        <v>14</v>
      </c>
      <c r="B21" s="50" t="s">
        <v>76</v>
      </c>
      <c r="C21" s="52">
        <v>0</v>
      </c>
      <c r="D21" s="52">
        <v>476982</v>
      </c>
      <c r="E21" s="52">
        <v>95643</v>
      </c>
      <c r="F21" s="52">
        <v>14171028</v>
      </c>
      <c r="G21" s="52">
        <f t="shared" si="0"/>
        <v>14743653</v>
      </c>
      <c r="H21" s="52"/>
      <c r="I21" s="52">
        <v>0</v>
      </c>
      <c r="J21" s="52">
        <v>0</v>
      </c>
      <c r="K21" s="52">
        <v>3245485</v>
      </c>
      <c r="L21" s="52">
        <f t="shared" si="1"/>
        <v>3245485</v>
      </c>
      <c r="M21" s="52">
        <v>587933.78363000008</v>
      </c>
      <c r="N21" s="52">
        <v>330600.35636999999</v>
      </c>
      <c r="O21" s="35">
        <v>14</v>
      </c>
    </row>
    <row r="22" spans="1:15" ht="12.75" x14ac:dyDescent="0.2">
      <c r="A22" s="35">
        <v>15</v>
      </c>
      <c r="B22" s="50" t="s">
        <v>77</v>
      </c>
      <c r="C22" s="52">
        <v>0</v>
      </c>
      <c r="D22" s="52">
        <v>24940827</v>
      </c>
      <c r="E22" s="52">
        <v>8742322</v>
      </c>
      <c r="F22" s="52">
        <v>181768711</v>
      </c>
      <c r="G22" s="52">
        <f t="shared" si="0"/>
        <v>215451860</v>
      </c>
      <c r="H22" s="52"/>
      <c r="I22" s="52">
        <v>0</v>
      </c>
      <c r="J22" s="52">
        <v>286970</v>
      </c>
      <c r="K22" s="52">
        <v>42168212</v>
      </c>
      <c r="L22" s="52">
        <f t="shared" si="1"/>
        <v>42455182</v>
      </c>
      <c r="M22" s="52">
        <v>21253516.431085002</v>
      </c>
      <c r="N22" s="52">
        <v>2314812.9689150001</v>
      </c>
      <c r="O22" s="35">
        <v>15</v>
      </c>
    </row>
    <row r="23" spans="1:15" ht="12.75" x14ac:dyDescent="0.2">
      <c r="A23" s="35">
        <v>16</v>
      </c>
      <c r="B23" s="50" t="s">
        <v>78</v>
      </c>
      <c r="C23" s="52">
        <v>0</v>
      </c>
      <c r="D23" s="52">
        <v>3408497</v>
      </c>
      <c r="E23" s="52">
        <v>321047</v>
      </c>
      <c r="F23" s="52">
        <v>57005507</v>
      </c>
      <c r="G23" s="52">
        <f t="shared" si="0"/>
        <v>60735051</v>
      </c>
      <c r="H23" s="52"/>
      <c r="I23" s="52">
        <v>0</v>
      </c>
      <c r="J23" s="52">
        <v>161284</v>
      </c>
      <c r="K23" s="52">
        <v>13329327</v>
      </c>
      <c r="L23" s="52">
        <f t="shared" si="1"/>
        <v>13490611</v>
      </c>
      <c r="M23" s="52">
        <v>802355.70657999988</v>
      </c>
      <c r="N23" s="52">
        <v>454183.24342000001</v>
      </c>
      <c r="O23" s="35">
        <v>16</v>
      </c>
    </row>
    <row r="24" spans="1:15" ht="12.75" x14ac:dyDescent="0.2">
      <c r="A24" s="35">
        <v>17</v>
      </c>
      <c r="B24" s="50" t="s">
        <v>80</v>
      </c>
      <c r="C24" s="52">
        <v>0</v>
      </c>
      <c r="D24" s="52">
        <v>0</v>
      </c>
      <c r="E24" s="52">
        <v>0</v>
      </c>
      <c r="F24" s="52">
        <v>0</v>
      </c>
      <c r="G24" s="52">
        <f t="shared" si="0"/>
        <v>0</v>
      </c>
      <c r="H24" s="52"/>
      <c r="I24" s="52">
        <v>0</v>
      </c>
      <c r="J24" s="52">
        <v>0</v>
      </c>
      <c r="K24" s="52">
        <v>0</v>
      </c>
      <c r="L24" s="52">
        <f t="shared" si="1"/>
        <v>0</v>
      </c>
      <c r="M24" s="52">
        <v>0</v>
      </c>
      <c r="N24" s="52">
        <v>0</v>
      </c>
      <c r="O24" s="35">
        <v>17</v>
      </c>
    </row>
    <row r="25" spans="1:15" ht="12.75" x14ac:dyDescent="0.2">
      <c r="A25" s="35">
        <v>18</v>
      </c>
      <c r="B25" s="50" t="s">
        <v>81</v>
      </c>
      <c r="C25" s="52">
        <v>0</v>
      </c>
      <c r="D25" s="52">
        <v>874108</v>
      </c>
      <c r="E25" s="52">
        <v>377672</v>
      </c>
      <c r="F25" s="52">
        <v>6661919</v>
      </c>
      <c r="G25" s="52">
        <f t="shared" si="0"/>
        <v>7913699</v>
      </c>
      <c r="H25" s="52"/>
      <c r="I25" s="52">
        <v>0</v>
      </c>
      <c r="J25" s="52">
        <v>0</v>
      </c>
      <c r="K25" s="52">
        <v>716752</v>
      </c>
      <c r="L25" s="52">
        <f t="shared" si="1"/>
        <v>716752</v>
      </c>
      <c r="M25" s="52">
        <v>206004.76768999998</v>
      </c>
      <c r="N25" s="52">
        <v>79177.78231000001</v>
      </c>
      <c r="O25" s="35">
        <v>18</v>
      </c>
    </row>
    <row r="26" spans="1:15" ht="12.75" x14ac:dyDescent="0.2">
      <c r="A26" s="35">
        <v>19</v>
      </c>
      <c r="B26" s="50" t="s">
        <v>82</v>
      </c>
      <c r="C26" s="52">
        <v>0</v>
      </c>
      <c r="D26" s="52">
        <v>9292720</v>
      </c>
      <c r="E26" s="52">
        <v>3036250</v>
      </c>
      <c r="F26" s="52">
        <v>95502998</v>
      </c>
      <c r="G26" s="52">
        <f t="shared" si="0"/>
        <v>107831968</v>
      </c>
      <c r="H26" s="52"/>
      <c r="I26" s="52">
        <v>0</v>
      </c>
      <c r="J26" s="52">
        <v>353420</v>
      </c>
      <c r="K26" s="52">
        <v>27153812</v>
      </c>
      <c r="L26" s="52">
        <f t="shared" si="1"/>
        <v>27507232</v>
      </c>
      <c r="M26" s="52">
        <v>2079999.7052189999</v>
      </c>
      <c r="N26" s="52">
        <v>1981314.9447809998</v>
      </c>
      <c r="O26" s="35">
        <v>19</v>
      </c>
    </row>
    <row r="27" spans="1:15" ht="12.75" x14ac:dyDescent="0.2">
      <c r="A27" s="35">
        <v>20</v>
      </c>
      <c r="B27" s="50" t="s">
        <v>83</v>
      </c>
      <c r="C27" s="52">
        <v>0</v>
      </c>
      <c r="D27" s="52">
        <v>7991972</v>
      </c>
      <c r="E27" s="52">
        <v>285757</v>
      </c>
      <c r="F27" s="52">
        <v>59877905</v>
      </c>
      <c r="G27" s="52">
        <f t="shared" si="0"/>
        <v>68155634</v>
      </c>
      <c r="H27" s="52"/>
      <c r="I27" s="52">
        <v>0</v>
      </c>
      <c r="J27" s="52">
        <v>10542</v>
      </c>
      <c r="K27" s="52">
        <v>9778074</v>
      </c>
      <c r="L27" s="52">
        <f t="shared" si="1"/>
        <v>9788616</v>
      </c>
      <c r="M27" s="52">
        <v>397324.99129999999</v>
      </c>
      <c r="N27" s="52">
        <v>160449.17869999999</v>
      </c>
      <c r="O27" s="35">
        <v>20</v>
      </c>
    </row>
    <row r="28" spans="1:15" ht="12.75" x14ac:dyDescent="0.2">
      <c r="A28" s="35">
        <v>21</v>
      </c>
      <c r="B28" s="50" t="s">
        <v>84</v>
      </c>
      <c r="C28" s="52">
        <v>0</v>
      </c>
      <c r="D28" s="52">
        <v>2199435</v>
      </c>
      <c r="E28" s="52">
        <v>192242</v>
      </c>
      <c r="F28" s="52">
        <v>30433857</v>
      </c>
      <c r="G28" s="52">
        <f t="shared" si="0"/>
        <v>32825534</v>
      </c>
      <c r="H28" s="52"/>
      <c r="I28" s="52">
        <v>0</v>
      </c>
      <c r="J28" s="52">
        <v>0</v>
      </c>
      <c r="K28" s="52">
        <v>3587595</v>
      </c>
      <c r="L28" s="52">
        <f t="shared" si="1"/>
        <v>3587595</v>
      </c>
      <c r="M28" s="52">
        <v>123803.58100000001</v>
      </c>
      <c r="N28" s="52">
        <v>41675.159</v>
      </c>
      <c r="O28" s="35">
        <v>21</v>
      </c>
    </row>
    <row r="29" spans="1:15" ht="12.75" x14ac:dyDescent="0.2">
      <c r="A29" s="35">
        <v>22</v>
      </c>
      <c r="B29" s="50" t="s">
        <v>85</v>
      </c>
      <c r="C29" s="52">
        <v>0</v>
      </c>
      <c r="D29" s="52">
        <v>1526595</v>
      </c>
      <c r="E29" s="52">
        <v>2994206</v>
      </c>
      <c r="F29" s="52">
        <v>22743154</v>
      </c>
      <c r="G29" s="52">
        <f t="shared" si="0"/>
        <v>27263955</v>
      </c>
      <c r="H29" s="52"/>
      <c r="I29" s="52">
        <v>0</v>
      </c>
      <c r="J29" s="52">
        <v>0</v>
      </c>
      <c r="K29" s="52">
        <v>6068107</v>
      </c>
      <c r="L29" s="52">
        <f t="shared" si="1"/>
        <v>6068107</v>
      </c>
      <c r="M29" s="52">
        <v>513841.28770000004</v>
      </c>
      <c r="N29" s="52">
        <v>684486.12230000005</v>
      </c>
      <c r="O29" s="35">
        <v>22</v>
      </c>
    </row>
    <row r="30" spans="1:15" ht="12.75" x14ac:dyDescent="0.2">
      <c r="A30" s="35">
        <v>23</v>
      </c>
      <c r="B30" s="50" t="s">
        <v>86</v>
      </c>
      <c r="C30" s="52">
        <v>0</v>
      </c>
      <c r="D30" s="52">
        <v>33708511</v>
      </c>
      <c r="E30" s="52">
        <v>10408082</v>
      </c>
      <c r="F30" s="52">
        <v>244170717</v>
      </c>
      <c r="G30" s="52">
        <f t="shared" si="0"/>
        <v>288287310</v>
      </c>
      <c r="H30" s="52"/>
      <c r="I30" s="52">
        <v>0</v>
      </c>
      <c r="J30" s="52">
        <v>0</v>
      </c>
      <c r="K30" s="52">
        <v>64015831</v>
      </c>
      <c r="L30" s="52">
        <f t="shared" si="1"/>
        <v>64015831</v>
      </c>
      <c r="M30" s="52">
        <v>17481196.384006999</v>
      </c>
      <c r="N30" s="52">
        <v>3809398.3759930003</v>
      </c>
      <c r="O30" s="35">
        <v>23</v>
      </c>
    </row>
    <row r="31" spans="1:15" ht="12.75" x14ac:dyDescent="0.2">
      <c r="A31" s="35">
        <v>24</v>
      </c>
      <c r="B31" s="50" t="s">
        <v>87</v>
      </c>
      <c r="C31" s="52">
        <v>717285</v>
      </c>
      <c r="D31" s="52">
        <v>55316600</v>
      </c>
      <c r="E31" s="52">
        <v>7140649</v>
      </c>
      <c r="F31" s="52">
        <v>284957170</v>
      </c>
      <c r="G31" s="52">
        <f t="shared" si="0"/>
        <v>348131704</v>
      </c>
      <c r="H31" s="52"/>
      <c r="I31" s="52">
        <v>0</v>
      </c>
      <c r="J31" s="52">
        <v>0</v>
      </c>
      <c r="K31" s="52">
        <v>105038050</v>
      </c>
      <c r="L31" s="52">
        <f t="shared" si="1"/>
        <v>105038050</v>
      </c>
      <c r="M31" s="52">
        <v>9881002.0939630028</v>
      </c>
      <c r="N31" s="52">
        <v>3481377.4560369998</v>
      </c>
      <c r="O31" s="35">
        <v>24</v>
      </c>
    </row>
    <row r="32" spans="1:15" ht="12.75" x14ac:dyDescent="0.2">
      <c r="A32" s="35">
        <v>25</v>
      </c>
      <c r="B32" s="50" t="s">
        <v>88</v>
      </c>
      <c r="C32" s="52">
        <v>0</v>
      </c>
      <c r="D32" s="52">
        <v>0</v>
      </c>
      <c r="E32" s="52">
        <v>0</v>
      </c>
      <c r="F32" s="52">
        <v>0</v>
      </c>
      <c r="G32" s="52">
        <f t="shared" si="0"/>
        <v>0</v>
      </c>
      <c r="H32" s="52"/>
      <c r="I32" s="52">
        <v>0</v>
      </c>
      <c r="J32" s="52">
        <v>0</v>
      </c>
      <c r="K32" s="52">
        <v>0</v>
      </c>
      <c r="L32" s="52">
        <f t="shared" si="1"/>
        <v>0</v>
      </c>
      <c r="M32" s="52">
        <v>0</v>
      </c>
      <c r="N32" s="52">
        <v>0</v>
      </c>
      <c r="O32" s="35">
        <v>25</v>
      </c>
    </row>
    <row r="33" spans="1:15" ht="12.75" x14ac:dyDescent="0.2">
      <c r="A33" s="35">
        <v>26</v>
      </c>
      <c r="B33" s="50" t="s">
        <v>89</v>
      </c>
      <c r="C33" s="52">
        <v>0</v>
      </c>
      <c r="D33" s="52">
        <v>0</v>
      </c>
      <c r="E33" s="52">
        <v>0</v>
      </c>
      <c r="F33" s="52">
        <v>0</v>
      </c>
      <c r="G33" s="52">
        <f t="shared" si="0"/>
        <v>0</v>
      </c>
      <c r="H33" s="52"/>
      <c r="I33" s="52">
        <v>0</v>
      </c>
      <c r="J33" s="52">
        <v>0</v>
      </c>
      <c r="K33" s="52">
        <v>0</v>
      </c>
      <c r="L33" s="52">
        <f t="shared" si="1"/>
        <v>0</v>
      </c>
      <c r="M33" s="52">
        <v>0</v>
      </c>
      <c r="N33" s="52">
        <v>0</v>
      </c>
      <c r="O33" s="35">
        <v>26</v>
      </c>
    </row>
    <row r="34" spans="1:15" ht="12.75" x14ac:dyDescent="0.2">
      <c r="A34" s="35">
        <v>27</v>
      </c>
      <c r="B34" s="50" t="s">
        <v>90</v>
      </c>
      <c r="C34" s="52">
        <v>0</v>
      </c>
      <c r="D34" s="52">
        <v>2429147</v>
      </c>
      <c r="E34" s="52">
        <v>237120</v>
      </c>
      <c r="F34" s="52">
        <v>14359158</v>
      </c>
      <c r="G34" s="52">
        <f t="shared" si="0"/>
        <v>17025425</v>
      </c>
      <c r="H34" s="52"/>
      <c r="I34" s="52">
        <v>0</v>
      </c>
      <c r="J34" s="52">
        <v>0</v>
      </c>
      <c r="K34" s="52">
        <v>2131666</v>
      </c>
      <c r="L34" s="52">
        <f t="shared" si="1"/>
        <v>2131666</v>
      </c>
      <c r="M34" s="52">
        <v>88929.262319000001</v>
      </c>
      <c r="N34" s="52">
        <v>28280.237681000002</v>
      </c>
      <c r="O34" s="35">
        <v>27</v>
      </c>
    </row>
    <row r="35" spans="1:15" ht="12.75" x14ac:dyDescent="0.2">
      <c r="A35" s="35">
        <v>28</v>
      </c>
      <c r="B35" s="50" t="s">
        <v>91</v>
      </c>
      <c r="C35" s="52">
        <v>1154117</v>
      </c>
      <c r="D35" s="52">
        <v>17537968</v>
      </c>
      <c r="E35" s="52">
        <v>9197022</v>
      </c>
      <c r="F35" s="52">
        <v>135972974</v>
      </c>
      <c r="G35" s="52">
        <f t="shared" si="0"/>
        <v>163862081</v>
      </c>
      <c r="H35" s="52"/>
      <c r="I35" s="52">
        <v>0</v>
      </c>
      <c r="J35" s="52">
        <v>0</v>
      </c>
      <c r="K35" s="52">
        <v>37922148</v>
      </c>
      <c r="L35" s="52">
        <f t="shared" si="1"/>
        <v>37922148</v>
      </c>
      <c r="M35" s="52">
        <v>3226017.3881399999</v>
      </c>
      <c r="N35" s="52">
        <v>1978549.30186</v>
      </c>
      <c r="O35" s="35">
        <v>28</v>
      </c>
    </row>
    <row r="36" spans="1:15" ht="12.75" x14ac:dyDescent="0.2">
      <c r="A36" s="35">
        <v>29</v>
      </c>
      <c r="B36" s="50" t="s">
        <v>92</v>
      </c>
      <c r="C36" s="52">
        <v>0</v>
      </c>
      <c r="D36" s="52">
        <v>1362267</v>
      </c>
      <c r="E36" s="52">
        <v>998354</v>
      </c>
      <c r="F36" s="52">
        <v>19534160</v>
      </c>
      <c r="G36" s="52">
        <f t="shared" si="0"/>
        <v>21894781</v>
      </c>
      <c r="H36" s="52"/>
      <c r="I36" s="52">
        <v>0</v>
      </c>
      <c r="J36" s="52">
        <v>0</v>
      </c>
      <c r="K36" s="52">
        <v>3399425</v>
      </c>
      <c r="L36" s="52">
        <f t="shared" si="1"/>
        <v>3399425</v>
      </c>
      <c r="M36" s="52">
        <v>373840.50447000004</v>
      </c>
      <c r="N36" s="52">
        <v>268724.02552999998</v>
      </c>
      <c r="O36" s="35">
        <v>29</v>
      </c>
    </row>
    <row r="37" spans="1:15" ht="12.75" x14ac:dyDescent="0.2">
      <c r="A37" s="35">
        <v>30</v>
      </c>
      <c r="B37" s="50" t="s">
        <v>93</v>
      </c>
      <c r="C37" s="52">
        <v>2388358</v>
      </c>
      <c r="D37" s="52">
        <v>33212745</v>
      </c>
      <c r="E37" s="52">
        <v>22417957</v>
      </c>
      <c r="F37" s="52">
        <v>251892739</v>
      </c>
      <c r="G37" s="52">
        <f t="shared" si="0"/>
        <v>309911799</v>
      </c>
      <c r="H37" s="52"/>
      <c r="I37" s="52">
        <v>0</v>
      </c>
      <c r="J37" s="52">
        <v>925626</v>
      </c>
      <c r="K37" s="52">
        <v>146642802</v>
      </c>
      <c r="L37" s="52">
        <f t="shared" si="1"/>
        <v>147568428</v>
      </c>
      <c r="M37" s="52">
        <v>10218984.736850001</v>
      </c>
      <c r="N37" s="52">
        <v>4393758.0331500005</v>
      </c>
      <c r="O37" s="35">
        <v>30</v>
      </c>
    </row>
    <row r="38" spans="1:15" ht="12.75" x14ac:dyDescent="0.2">
      <c r="A38" s="35">
        <v>31</v>
      </c>
      <c r="B38" s="50" t="s">
        <v>94</v>
      </c>
      <c r="C38" s="52">
        <v>182280</v>
      </c>
      <c r="D38" s="52">
        <v>16306936</v>
      </c>
      <c r="E38" s="52">
        <v>9153131</v>
      </c>
      <c r="F38" s="52">
        <v>144199322</v>
      </c>
      <c r="G38" s="52">
        <f t="shared" si="0"/>
        <v>169841669</v>
      </c>
      <c r="H38" s="52"/>
      <c r="I38" s="52">
        <v>0</v>
      </c>
      <c r="J38" s="52">
        <v>0</v>
      </c>
      <c r="K38" s="52">
        <v>43147773</v>
      </c>
      <c r="L38" s="52">
        <f t="shared" si="1"/>
        <v>43147773</v>
      </c>
      <c r="M38" s="52">
        <v>4415633.1297769994</v>
      </c>
      <c r="N38" s="52">
        <v>2528244.880223</v>
      </c>
      <c r="O38" s="35">
        <v>31</v>
      </c>
    </row>
    <row r="39" spans="1:15" ht="12.75" x14ac:dyDescent="0.2">
      <c r="A39" s="35">
        <v>32</v>
      </c>
      <c r="B39" s="50" t="s">
        <v>95</v>
      </c>
      <c r="C39" s="52">
        <v>0</v>
      </c>
      <c r="D39" s="52">
        <v>4639642</v>
      </c>
      <c r="E39" s="52">
        <v>1274326</v>
      </c>
      <c r="F39" s="52">
        <v>31262817</v>
      </c>
      <c r="G39" s="52">
        <f t="shared" si="0"/>
        <v>37176785</v>
      </c>
      <c r="H39" s="52"/>
      <c r="I39" s="52">
        <v>0</v>
      </c>
      <c r="J39" s="52">
        <v>0</v>
      </c>
      <c r="K39" s="52">
        <v>3679990</v>
      </c>
      <c r="L39" s="52">
        <f t="shared" si="1"/>
        <v>3679990</v>
      </c>
      <c r="M39" s="52">
        <v>1079892.9099999999</v>
      </c>
      <c r="N39" s="52">
        <v>0</v>
      </c>
      <c r="O39" s="35">
        <v>32</v>
      </c>
    </row>
    <row r="40" spans="1:15" ht="12.75" x14ac:dyDescent="0.2">
      <c r="A40" s="35">
        <v>33</v>
      </c>
      <c r="B40" s="50" t="s">
        <v>96</v>
      </c>
      <c r="C40" s="52">
        <v>0</v>
      </c>
      <c r="D40" s="52">
        <v>4096410</v>
      </c>
      <c r="E40" s="52">
        <v>1254345</v>
      </c>
      <c r="F40" s="52">
        <v>31795521</v>
      </c>
      <c r="G40" s="52">
        <f t="shared" si="0"/>
        <v>37146276</v>
      </c>
      <c r="H40" s="52"/>
      <c r="I40" s="52">
        <v>0</v>
      </c>
      <c r="J40" s="52">
        <v>0</v>
      </c>
      <c r="K40" s="52">
        <v>5398781</v>
      </c>
      <c r="L40" s="52">
        <f t="shared" si="1"/>
        <v>5398781</v>
      </c>
      <c r="M40" s="52">
        <v>832993.92474900011</v>
      </c>
      <c r="N40" s="52">
        <v>504902.885251</v>
      </c>
      <c r="O40" s="35">
        <v>33</v>
      </c>
    </row>
    <row r="41" spans="1:15" ht="12.75" x14ac:dyDescent="0.2">
      <c r="A41" s="35">
        <v>34</v>
      </c>
      <c r="B41" s="50" t="s">
        <v>97</v>
      </c>
      <c r="C41" s="52">
        <v>0</v>
      </c>
      <c r="D41" s="52">
        <v>17057685</v>
      </c>
      <c r="E41" s="52">
        <v>3049877</v>
      </c>
      <c r="F41" s="52">
        <v>127171058</v>
      </c>
      <c r="G41" s="52">
        <f t="shared" si="0"/>
        <v>147278620</v>
      </c>
      <c r="H41" s="52"/>
      <c r="I41" s="52">
        <v>0</v>
      </c>
      <c r="J41" s="52">
        <v>0</v>
      </c>
      <c r="K41" s="52">
        <v>22906771</v>
      </c>
      <c r="L41" s="52">
        <f t="shared" si="1"/>
        <v>22906771</v>
      </c>
      <c r="M41" s="52">
        <v>5432404.1246529995</v>
      </c>
      <c r="N41" s="52">
        <v>1387377.7253469999</v>
      </c>
      <c r="O41" s="35">
        <v>34</v>
      </c>
    </row>
    <row r="42" spans="1:15" ht="12.75" x14ac:dyDescent="0.2">
      <c r="A42" s="35">
        <v>35</v>
      </c>
      <c r="B42" s="50" t="s">
        <v>98</v>
      </c>
      <c r="C42" s="52">
        <v>0</v>
      </c>
      <c r="D42" s="52">
        <v>96302076</v>
      </c>
      <c r="E42" s="52">
        <v>24854135</v>
      </c>
      <c r="F42" s="52">
        <v>458643482</v>
      </c>
      <c r="G42" s="52">
        <f t="shared" si="0"/>
        <v>579799693</v>
      </c>
      <c r="H42" s="52"/>
      <c r="I42" s="52">
        <v>0</v>
      </c>
      <c r="J42" s="52">
        <v>1349879</v>
      </c>
      <c r="K42" s="52">
        <v>120557291</v>
      </c>
      <c r="L42" s="52">
        <f t="shared" si="1"/>
        <v>121907170</v>
      </c>
      <c r="M42" s="52">
        <v>4766877.1055780007</v>
      </c>
      <c r="N42" s="52">
        <v>1819446.1944220001</v>
      </c>
      <c r="O42" s="35">
        <v>35</v>
      </c>
    </row>
    <row r="43" spans="1:15" ht="12.75" x14ac:dyDescent="0.2">
      <c r="A43" s="35">
        <v>36</v>
      </c>
      <c r="B43" s="50" t="s">
        <v>99</v>
      </c>
      <c r="C43" s="52">
        <v>0</v>
      </c>
      <c r="D43" s="52">
        <v>3819131</v>
      </c>
      <c r="E43" s="52">
        <v>1188704</v>
      </c>
      <c r="F43" s="52">
        <v>29333364</v>
      </c>
      <c r="G43" s="52">
        <f t="shared" si="0"/>
        <v>34341199</v>
      </c>
      <c r="H43" s="52"/>
      <c r="I43" s="52">
        <v>0</v>
      </c>
      <c r="J43" s="52">
        <v>0</v>
      </c>
      <c r="K43" s="52">
        <v>6327045</v>
      </c>
      <c r="L43" s="52">
        <f t="shared" si="1"/>
        <v>6327045</v>
      </c>
      <c r="M43" s="52">
        <v>552599.88076999993</v>
      </c>
      <c r="N43" s="52">
        <v>451682.65922999999</v>
      </c>
      <c r="O43" s="35">
        <v>36</v>
      </c>
    </row>
    <row r="44" spans="1:15" ht="12.75" x14ac:dyDescent="0.2">
      <c r="A44" s="35">
        <v>37</v>
      </c>
      <c r="B44" s="50" t="s">
        <v>100</v>
      </c>
      <c r="C44" s="52">
        <v>0</v>
      </c>
      <c r="D44" s="52">
        <v>1485395</v>
      </c>
      <c r="E44" s="52">
        <v>131304</v>
      </c>
      <c r="F44" s="52">
        <v>6946049</v>
      </c>
      <c r="G44" s="52">
        <f t="shared" si="0"/>
        <v>8562748</v>
      </c>
      <c r="H44" s="52"/>
      <c r="I44" s="52">
        <v>0</v>
      </c>
      <c r="J44" s="52">
        <v>0</v>
      </c>
      <c r="K44" s="52">
        <v>1763006</v>
      </c>
      <c r="L44" s="52">
        <f t="shared" si="1"/>
        <v>1763006</v>
      </c>
      <c r="M44" s="52">
        <v>205655.06499999997</v>
      </c>
      <c r="N44" s="52">
        <v>62003.425000000003</v>
      </c>
      <c r="O44" s="35">
        <v>37</v>
      </c>
    </row>
    <row r="45" spans="1:15" ht="12.75" x14ac:dyDescent="0.2">
      <c r="A45" s="53">
        <v>38</v>
      </c>
      <c r="B45" s="50" t="s">
        <v>101</v>
      </c>
      <c r="C45" s="54">
        <v>0</v>
      </c>
      <c r="D45" s="54">
        <v>5974447</v>
      </c>
      <c r="E45" s="54">
        <v>1765306</v>
      </c>
      <c r="F45" s="54">
        <v>37820455</v>
      </c>
      <c r="G45" s="54">
        <f t="shared" si="0"/>
        <v>45560208</v>
      </c>
      <c r="H45" s="52"/>
      <c r="I45" s="54">
        <v>0</v>
      </c>
      <c r="J45" s="54">
        <v>0</v>
      </c>
      <c r="K45" s="54">
        <v>8753513</v>
      </c>
      <c r="L45" s="54">
        <f t="shared" si="1"/>
        <v>8753513</v>
      </c>
      <c r="M45" s="54">
        <v>567690.29868999997</v>
      </c>
      <c r="N45" s="54">
        <v>280229.69131000002</v>
      </c>
      <c r="O45" s="53">
        <v>38</v>
      </c>
    </row>
    <row r="46" spans="1:15" ht="12.75" x14ac:dyDescent="0.2">
      <c r="A46" s="53">
        <f>A45</f>
        <v>38</v>
      </c>
      <c r="B46" s="55" t="s">
        <v>102</v>
      </c>
      <c r="C46" s="56">
        <f>SUM(C8:C45)</f>
        <v>4442040</v>
      </c>
      <c r="D46" s="56">
        <f>SUM(D8:D45)</f>
        <v>467222095</v>
      </c>
      <c r="E46" s="56">
        <f>SUM(E8:E45)</f>
        <v>148177580</v>
      </c>
      <c r="F46" s="56">
        <f>SUM(F8:F45)</f>
        <v>2950075752</v>
      </c>
      <c r="G46" s="56">
        <f>SUM(G8:G45)</f>
        <v>3569917467</v>
      </c>
      <c r="H46" s="52"/>
      <c r="I46" s="56">
        <f t="shared" ref="I46:N46" si="2">SUM(I8:I45)</f>
        <v>10714</v>
      </c>
      <c r="J46" s="56">
        <f t="shared" si="2"/>
        <v>6065346</v>
      </c>
      <c r="K46" s="56">
        <f t="shared" si="2"/>
        <v>843344657</v>
      </c>
      <c r="L46" s="56">
        <f t="shared" si="2"/>
        <v>849420717</v>
      </c>
      <c r="M46" s="56">
        <f t="shared" si="2"/>
        <v>105546100.17030701</v>
      </c>
      <c r="N46" s="56">
        <f t="shared" si="2"/>
        <v>34344961.639692999</v>
      </c>
      <c r="O46" s="53">
        <f>O45</f>
        <v>38</v>
      </c>
    </row>
    <row r="47" spans="1:15" ht="9.75" customHeight="1" x14ac:dyDescent="0.2">
      <c r="A47" s="31"/>
      <c r="B47" s="35"/>
      <c r="C47" s="35"/>
      <c r="D47" s="35"/>
      <c r="E47" s="35"/>
      <c r="F47" s="35"/>
      <c r="G47" s="35"/>
      <c r="H47" s="52"/>
      <c r="I47" s="35"/>
      <c r="J47" s="35"/>
      <c r="K47" s="35"/>
      <c r="L47" s="35"/>
      <c r="M47" s="35"/>
      <c r="N47" s="35"/>
    </row>
    <row r="48" spans="1:15" ht="9.75" customHeight="1" x14ac:dyDescent="0.2">
      <c r="A48" s="31"/>
      <c r="B48" s="35"/>
      <c r="C48" s="35"/>
      <c r="D48" s="35"/>
      <c r="E48" s="35"/>
      <c r="F48" s="35"/>
      <c r="G48" s="35"/>
      <c r="H48" s="52"/>
      <c r="I48" s="35"/>
      <c r="J48" s="35"/>
      <c r="K48" s="35"/>
      <c r="L48" s="35"/>
      <c r="M48" s="35"/>
      <c r="N48" s="35"/>
    </row>
    <row r="49" spans="8:8" ht="10.5" customHeight="1" x14ac:dyDescent="0.2">
      <c r="H49" s="52"/>
    </row>
    <row r="50" spans="8:8" ht="10.5" customHeight="1" x14ac:dyDescent="0.2">
      <c r="H50" s="52"/>
    </row>
    <row r="51" spans="8:8" ht="10.5" customHeight="1" x14ac:dyDescent="0.2">
      <c r="H51" s="52"/>
    </row>
    <row r="52" spans="8:8" ht="10.5" customHeight="1" x14ac:dyDescent="0.2"/>
    <row r="53" spans="8:8" ht="10.5" customHeight="1" x14ac:dyDescent="0.2"/>
    <row r="54" spans="8:8" ht="10.5" customHeight="1" x14ac:dyDescent="0.2"/>
    <row r="55" spans="8:8" ht="10.5" customHeight="1" x14ac:dyDescent="0.2"/>
    <row r="56" spans="8:8" ht="10.5" customHeight="1" x14ac:dyDescent="0.2"/>
    <row r="57" spans="8:8" ht="10.5" customHeight="1" x14ac:dyDescent="0.2"/>
    <row r="58" spans="8:8" ht="10.5" customHeight="1" x14ac:dyDescent="0.2"/>
    <row r="59" spans="8:8" ht="10.5" customHeight="1" x14ac:dyDescent="0.2"/>
    <row r="60" spans="8:8" ht="10.5" customHeight="1" x14ac:dyDescent="0.2"/>
    <row r="61" spans="8:8" ht="10.5" customHeight="1" x14ac:dyDescent="0.2"/>
    <row r="62" spans="8:8" ht="10.5" customHeight="1" x14ac:dyDescent="0.2"/>
    <row r="106" spans="1:14" ht="10.5" customHeight="1" x14ac:dyDescent="0.2"/>
    <row r="108" spans="1:14" ht="10.5" customHeight="1" x14ac:dyDescent="0.2"/>
    <row r="111" spans="1:14" ht="9.75" customHeight="1" x14ac:dyDescent="0.2">
      <c r="A111" s="35"/>
      <c r="B111" s="35"/>
      <c r="C111" s="35"/>
      <c r="D111" s="35"/>
      <c r="E111" s="35"/>
      <c r="F111" s="35"/>
      <c r="G111" s="35"/>
      <c r="H111" s="35"/>
      <c r="I111" s="35"/>
      <c r="J111" s="35"/>
      <c r="K111" s="35"/>
      <c r="L111" s="35"/>
      <c r="M111" s="35"/>
      <c r="N111" s="35"/>
    </row>
    <row r="112" spans="1:14" ht="9.75" customHeight="1" x14ac:dyDescent="0.2">
      <c r="A112" s="35"/>
      <c r="B112" s="35"/>
      <c r="C112" s="35"/>
      <c r="D112" s="35"/>
      <c r="E112" s="35"/>
      <c r="F112" s="35"/>
      <c r="G112" s="35"/>
      <c r="H112" s="35"/>
      <c r="I112" s="35"/>
      <c r="J112" s="35"/>
      <c r="K112" s="35"/>
      <c r="L112" s="35"/>
      <c r="M112" s="35"/>
      <c r="N112" s="35"/>
    </row>
    <row r="113" spans="1:14" ht="9.75" customHeight="1" x14ac:dyDescent="0.2">
      <c r="A113" s="35"/>
      <c r="B113" s="35"/>
      <c r="C113" s="35"/>
      <c r="D113" s="35"/>
      <c r="E113" s="35"/>
      <c r="F113" s="35"/>
      <c r="G113" s="35"/>
      <c r="H113" s="35"/>
      <c r="I113" s="35"/>
      <c r="J113" s="35"/>
      <c r="K113" s="35"/>
      <c r="L113" s="35"/>
      <c r="M113" s="35"/>
      <c r="N113" s="35"/>
    </row>
    <row r="114" spans="1:14" ht="9.75" customHeight="1" x14ac:dyDescent="0.2">
      <c r="A114" s="35"/>
      <c r="B114" s="35"/>
      <c r="C114" s="35"/>
      <c r="D114" s="35"/>
      <c r="E114" s="35"/>
      <c r="F114" s="35"/>
      <c r="G114" s="35"/>
      <c r="H114" s="35"/>
      <c r="I114" s="35"/>
      <c r="J114" s="35"/>
      <c r="K114" s="35"/>
      <c r="L114" s="35"/>
      <c r="M114" s="35"/>
      <c r="N114" s="35"/>
    </row>
    <row r="115" spans="1:14" ht="9.75" customHeight="1" x14ac:dyDescent="0.2">
      <c r="A115" s="35"/>
      <c r="B115" s="35"/>
      <c r="C115" s="35"/>
      <c r="D115" s="35"/>
      <c r="E115" s="35"/>
      <c r="F115" s="35"/>
      <c r="G115" s="35"/>
      <c r="H115" s="35"/>
      <c r="I115" s="35"/>
      <c r="J115" s="35"/>
      <c r="K115" s="35"/>
      <c r="L115" s="35"/>
      <c r="M115" s="35"/>
      <c r="N115" s="35"/>
    </row>
    <row r="116" spans="1:14" ht="9.75" customHeight="1" x14ac:dyDescent="0.2">
      <c r="A116" s="35"/>
      <c r="B116" s="35"/>
      <c r="C116" s="35"/>
      <c r="D116" s="35"/>
      <c r="E116" s="35"/>
      <c r="F116" s="35"/>
      <c r="G116" s="35"/>
      <c r="H116" s="35"/>
      <c r="I116" s="35"/>
      <c r="J116" s="35"/>
      <c r="K116" s="35"/>
      <c r="L116" s="35"/>
      <c r="M116" s="35"/>
      <c r="N116" s="35"/>
    </row>
    <row r="117" spans="1:14" ht="9.75" customHeight="1" x14ac:dyDescent="0.2">
      <c r="A117" s="35"/>
      <c r="B117" s="35"/>
      <c r="C117" s="35"/>
      <c r="D117" s="35"/>
      <c r="E117" s="35"/>
      <c r="F117" s="35"/>
      <c r="G117" s="35"/>
      <c r="H117" s="35"/>
      <c r="I117" s="35"/>
      <c r="J117" s="35"/>
      <c r="K117" s="35"/>
      <c r="L117" s="35"/>
      <c r="M117" s="35"/>
      <c r="N117" s="35"/>
    </row>
    <row r="118" spans="1:14" ht="9.75" customHeight="1" x14ac:dyDescent="0.2">
      <c r="A118" s="35"/>
      <c r="B118" s="35"/>
      <c r="C118" s="35"/>
      <c r="D118" s="35"/>
      <c r="E118" s="35"/>
      <c r="F118" s="35"/>
      <c r="G118" s="35"/>
      <c r="H118" s="35"/>
      <c r="I118" s="35"/>
      <c r="J118" s="35"/>
      <c r="K118" s="35"/>
      <c r="L118" s="35"/>
      <c r="M118" s="35"/>
      <c r="N118" s="35"/>
    </row>
    <row r="119" spans="1:14" ht="9.75" customHeight="1" x14ac:dyDescent="0.2">
      <c r="A119" s="35"/>
      <c r="B119" s="35"/>
      <c r="C119" s="35"/>
      <c r="D119" s="35"/>
      <c r="E119" s="35"/>
      <c r="F119" s="35"/>
      <c r="G119" s="35"/>
      <c r="H119" s="35"/>
      <c r="I119" s="35"/>
      <c r="J119" s="35"/>
      <c r="K119" s="35"/>
      <c r="L119" s="35"/>
      <c r="M119" s="35"/>
      <c r="N119" s="35"/>
    </row>
    <row r="120" spans="1:14" ht="9.75" customHeight="1" x14ac:dyDescent="0.2">
      <c r="A120" s="35"/>
      <c r="B120" s="35"/>
      <c r="C120" s="35"/>
      <c r="D120" s="35"/>
      <c r="E120" s="35"/>
      <c r="F120" s="35"/>
      <c r="G120" s="35"/>
      <c r="H120" s="35"/>
      <c r="I120" s="35"/>
      <c r="J120" s="35"/>
      <c r="K120" s="35"/>
      <c r="L120" s="35"/>
      <c r="M120" s="35"/>
      <c r="N120" s="35"/>
    </row>
    <row r="121" spans="1:14" ht="9.75" customHeight="1" x14ac:dyDescent="0.2">
      <c r="A121" s="35"/>
      <c r="B121" s="35"/>
      <c r="C121" s="35"/>
      <c r="D121" s="35"/>
      <c r="E121" s="35"/>
      <c r="F121" s="35"/>
      <c r="G121" s="35"/>
      <c r="H121" s="35"/>
      <c r="I121" s="35"/>
      <c r="J121" s="35"/>
      <c r="K121" s="35"/>
      <c r="L121" s="35"/>
      <c r="M121" s="35"/>
      <c r="N121" s="35"/>
    </row>
    <row r="122" spans="1:14" ht="9.75" customHeight="1" x14ac:dyDescent="0.2">
      <c r="A122" s="35"/>
      <c r="B122" s="35"/>
      <c r="C122" s="35"/>
      <c r="D122" s="35"/>
      <c r="E122" s="35"/>
      <c r="F122" s="35"/>
      <c r="G122" s="35"/>
      <c r="H122" s="35"/>
      <c r="I122" s="35"/>
      <c r="J122" s="35"/>
      <c r="K122" s="35"/>
      <c r="L122" s="35"/>
      <c r="M122" s="35"/>
      <c r="N122" s="35"/>
    </row>
    <row r="123" spans="1:14" ht="9.75" customHeight="1" x14ac:dyDescent="0.2">
      <c r="A123" s="35"/>
      <c r="B123" s="35"/>
      <c r="C123" s="35"/>
      <c r="D123" s="35"/>
      <c r="E123" s="35"/>
      <c r="F123" s="35"/>
      <c r="G123" s="35"/>
      <c r="H123" s="35"/>
      <c r="I123" s="35"/>
      <c r="J123" s="35"/>
      <c r="K123" s="35"/>
      <c r="L123" s="35"/>
      <c r="M123" s="35"/>
      <c r="N123" s="35"/>
    </row>
    <row r="124" spans="1:14" ht="9.75" customHeight="1" x14ac:dyDescent="0.2">
      <c r="A124" s="35"/>
      <c r="B124" s="35"/>
      <c r="C124" s="35"/>
      <c r="D124" s="35"/>
      <c r="E124" s="35"/>
      <c r="F124" s="35"/>
      <c r="G124" s="35"/>
      <c r="H124" s="35"/>
      <c r="I124" s="35"/>
      <c r="J124" s="35"/>
      <c r="K124" s="35"/>
      <c r="L124" s="35"/>
      <c r="M124" s="35"/>
      <c r="N124" s="35"/>
    </row>
    <row r="125" spans="1:14" ht="10.5" customHeight="1" x14ac:dyDescent="0.2">
      <c r="A125" s="35"/>
      <c r="B125" s="35"/>
      <c r="C125" s="35"/>
      <c r="D125" s="35"/>
      <c r="E125" s="35"/>
      <c r="F125" s="35"/>
      <c r="G125" s="35"/>
      <c r="H125" s="35"/>
      <c r="I125" s="35"/>
      <c r="J125" s="35"/>
      <c r="K125" s="35"/>
      <c r="L125" s="35"/>
      <c r="M125" s="35"/>
      <c r="N125" s="35"/>
    </row>
  </sheetData>
  <mergeCells count="1">
    <mergeCell ref="M6:N6"/>
  </mergeCells>
  <printOptions gridLines="1" gridLinesSet="0"/>
  <pageMargins left="0.59" right="0.4" top="0.5" bottom="0.18" header="0.5" footer="0.17"/>
  <pageSetup paperSize="5" scale="93" fitToWidth="0" orientation="landscape" r:id="rId1"/>
  <headerFooter alignWithMargins="0"/>
  <rowBreaks count="1" manualBreakCount="1">
    <brk id="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workbookViewId="0">
      <selection activeCell="A2" sqref="A2"/>
    </sheetView>
  </sheetViews>
  <sheetFormatPr defaultRowHeight="12.75" x14ac:dyDescent="0.2"/>
  <cols>
    <col min="1" max="1" width="4.5703125" style="32" bestFit="1" customWidth="1"/>
    <col min="2" max="2" width="14.140625" style="32" bestFit="1" customWidth="1"/>
    <col min="3" max="3" width="11.140625" style="32" customWidth="1"/>
    <col min="4" max="4" width="13.140625" style="32" customWidth="1"/>
    <col min="5" max="5" width="13.5703125" style="32" customWidth="1"/>
    <col min="6" max="7" width="14.5703125" style="32" bestFit="1" customWidth="1"/>
    <col min="8" max="8" width="1.85546875" style="32" customWidth="1"/>
    <col min="9" max="9" width="11.140625" style="32" customWidth="1"/>
    <col min="10" max="10" width="11" style="32" bestFit="1" customWidth="1"/>
    <col min="11" max="11" width="14.5703125" style="32" bestFit="1" customWidth="1"/>
    <col min="12" max="12" width="14.140625" style="32" customWidth="1"/>
    <col min="13" max="13" width="13.140625" style="32" bestFit="1" customWidth="1"/>
    <col min="14" max="14" width="13.28515625" style="32" customWidth="1"/>
    <col min="15" max="15" width="3.5703125" style="32" bestFit="1" customWidth="1"/>
    <col min="16" max="256" width="9.140625" style="32"/>
    <col min="257" max="257" width="4.5703125" style="32" bestFit="1" customWidth="1"/>
    <col min="258" max="258" width="14.140625" style="32" bestFit="1" customWidth="1"/>
    <col min="259" max="259" width="11.140625" style="32" customWidth="1"/>
    <col min="260" max="260" width="13.140625" style="32" customWidth="1"/>
    <col min="261" max="261" width="13.5703125" style="32" customWidth="1"/>
    <col min="262" max="263" width="14.5703125" style="32" bestFit="1" customWidth="1"/>
    <col min="264" max="264" width="1.85546875" style="32" customWidth="1"/>
    <col min="265" max="265" width="11.140625" style="32" customWidth="1"/>
    <col min="266" max="266" width="11" style="32" bestFit="1" customWidth="1"/>
    <col min="267" max="267" width="14.5703125" style="32" bestFit="1" customWidth="1"/>
    <col min="268" max="268" width="14.140625" style="32" customWidth="1"/>
    <col min="269" max="269" width="13.140625" style="32" bestFit="1" customWidth="1"/>
    <col min="270" max="270" width="13.28515625" style="32" customWidth="1"/>
    <col min="271" max="271" width="3.5703125" style="32" bestFit="1" customWidth="1"/>
    <col min="272" max="512" width="9.140625" style="32"/>
    <col min="513" max="513" width="4.5703125" style="32" bestFit="1" customWidth="1"/>
    <col min="514" max="514" width="14.140625" style="32" bestFit="1" customWidth="1"/>
    <col min="515" max="515" width="11.140625" style="32" customWidth="1"/>
    <col min="516" max="516" width="13.140625" style="32" customWidth="1"/>
    <col min="517" max="517" width="13.5703125" style="32" customWidth="1"/>
    <col min="518" max="519" width="14.5703125" style="32" bestFit="1" customWidth="1"/>
    <col min="520" max="520" width="1.85546875" style="32" customWidth="1"/>
    <col min="521" max="521" width="11.140625" style="32" customWidth="1"/>
    <col min="522" max="522" width="11" style="32" bestFit="1" customWidth="1"/>
    <col min="523" max="523" width="14.5703125" style="32" bestFit="1" customWidth="1"/>
    <col min="524" max="524" width="14.140625" style="32" customWidth="1"/>
    <col min="525" max="525" width="13.140625" style="32" bestFit="1" customWidth="1"/>
    <col min="526" max="526" width="13.28515625" style="32" customWidth="1"/>
    <col min="527" max="527" width="3.5703125" style="32" bestFit="1" customWidth="1"/>
    <col min="528" max="768" width="9.140625" style="32"/>
    <col min="769" max="769" width="4.5703125" style="32" bestFit="1" customWidth="1"/>
    <col min="770" max="770" width="14.140625" style="32" bestFit="1" customWidth="1"/>
    <col min="771" max="771" width="11.140625" style="32" customWidth="1"/>
    <col min="772" max="772" width="13.140625" style="32" customWidth="1"/>
    <col min="773" max="773" width="13.5703125" style="32" customWidth="1"/>
    <col min="774" max="775" width="14.5703125" style="32" bestFit="1" customWidth="1"/>
    <col min="776" max="776" width="1.85546875" style="32" customWidth="1"/>
    <col min="777" max="777" width="11.140625" style="32" customWidth="1"/>
    <col min="778" max="778" width="11" style="32" bestFit="1" customWidth="1"/>
    <col min="779" max="779" width="14.5703125" style="32" bestFit="1" customWidth="1"/>
    <col min="780" max="780" width="14.140625" style="32" customWidth="1"/>
    <col min="781" max="781" width="13.140625" style="32" bestFit="1" customWidth="1"/>
    <col min="782" max="782" width="13.28515625" style="32" customWidth="1"/>
    <col min="783" max="783" width="3.5703125" style="32" bestFit="1" customWidth="1"/>
    <col min="784" max="1024" width="9.140625" style="32"/>
    <col min="1025" max="1025" width="4.5703125" style="32" bestFit="1" customWidth="1"/>
    <col min="1026" max="1026" width="14.140625" style="32" bestFit="1" customWidth="1"/>
    <col min="1027" max="1027" width="11.140625" style="32" customWidth="1"/>
    <col min="1028" max="1028" width="13.140625" style="32" customWidth="1"/>
    <col min="1029" max="1029" width="13.5703125" style="32" customWidth="1"/>
    <col min="1030" max="1031" width="14.5703125" style="32" bestFit="1" customWidth="1"/>
    <col min="1032" max="1032" width="1.85546875" style="32" customWidth="1"/>
    <col min="1033" max="1033" width="11.140625" style="32" customWidth="1"/>
    <col min="1034" max="1034" width="11" style="32" bestFit="1" customWidth="1"/>
    <col min="1035" max="1035" width="14.5703125" style="32" bestFit="1" customWidth="1"/>
    <col min="1036" max="1036" width="14.140625" style="32" customWidth="1"/>
    <col min="1037" max="1037" width="13.140625" style="32" bestFit="1" customWidth="1"/>
    <col min="1038" max="1038" width="13.28515625" style="32" customWidth="1"/>
    <col min="1039" max="1039" width="3.5703125" style="32" bestFit="1" customWidth="1"/>
    <col min="1040" max="1280" width="9.140625" style="32"/>
    <col min="1281" max="1281" width="4.5703125" style="32" bestFit="1" customWidth="1"/>
    <col min="1282" max="1282" width="14.140625" style="32" bestFit="1" customWidth="1"/>
    <col min="1283" max="1283" width="11.140625" style="32" customWidth="1"/>
    <col min="1284" max="1284" width="13.140625" style="32" customWidth="1"/>
    <col min="1285" max="1285" width="13.5703125" style="32" customWidth="1"/>
    <col min="1286" max="1287" width="14.5703125" style="32" bestFit="1" customWidth="1"/>
    <col min="1288" max="1288" width="1.85546875" style="32" customWidth="1"/>
    <col min="1289" max="1289" width="11.140625" style="32" customWidth="1"/>
    <col min="1290" max="1290" width="11" style="32" bestFit="1" customWidth="1"/>
    <col min="1291" max="1291" width="14.5703125" style="32" bestFit="1" customWidth="1"/>
    <col min="1292" max="1292" width="14.140625" style="32" customWidth="1"/>
    <col min="1293" max="1293" width="13.140625" style="32" bestFit="1" customWidth="1"/>
    <col min="1294" max="1294" width="13.28515625" style="32" customWidth="1"/>
    <col min="1295" max="1295" width="3.5703125" style="32" bestFit="1" customWidth="1"/>
    <col min="1296" max="1536" width="9.140625" style="32"/>
    <col min="1537" max="1537" width="4.5703125" style="32" bestFit="1" customWidth="1"/>
    <col min="1538" max="1538" width="14.140625" style="32" bestFit="1" customWidth="1"/>
    <col min="1539" max="1539" width="11.140625" style="32" customWidth="1"/>
    <col min="1540" max="1540" width="13.140625" style="32" customWidth="1"/>
    <col min="1541" max="1541" width="13.5703125" style="32" customWidth="1"/>
    <col min="1542" max="1543" width="14.5703125" style="32" bestFit="1" customWidth="1"/>
    <col min="1544" max="1544" width="1.85546875" style="32" customWidth="1"/>
    <col min="1545" max="1545" width="11.140625" style="32" customWidth="1"/>
    <col min="1546" max="1546" width="11" style="32" bestFit="1" customWidth="1"/>
    <col min="1547" max="1547" width="14.5703125" style="32" bestFit="1" customWidth="1"/>
    <col min="1548" max="1548" width="14.140625" style="32" customWidth="1"/>
    <col min="1549" max="1549" width="13.140625" style="32" bestFit="1" customWidth="1"/>
    <col min="1550" max="1550" width="13.28515625" style="32" customWidth="1"/>
    <col min="1551" max="1551" width="3.5703125" style="32" bestFit="1" customWidth="1"/>
    <col min="1552" max="1792" width="9.140625" style="32"/>
    <col min="1793" max="1793" width="4.5703125" style="32" bestFit="1" customWidth="1"/>
    <col min="1794" max="1794" width="14.140625" style="32" bestFit="1" customWidth="1"/>
    <col min="1795" max="1795" width="11.140625" style="32" customWidth="1"/>
    <col min="1796" max="1796" width="13.140625" style="32" customWidth="1"/>
    <col min="1797" max="1797" width="13.5703125" style="32" customWidth="1"/>
    <col min="1798" max="1799" width="14.5703125" style="32" bestFit="1" customWidth="1"/>
    <col min="1800" max="1800" width="1.85546875" style="32" customWidth="1"/>
    <col min="1801" max="1801" width="11.140625" style="32" customWidth="1"/>
    <col min="1802" max="1802" width="11" style="32" bestFit="1" customWidth="1"/>
    <col min="1803" max="1803" width="14.5703125" style="32" bestFit="1" customWidth="1"/>
    <col min="1804" max="1804" width="14.140625" style="32" customWidth="1"/>
    <col min="1805" max="1805" width="13.140625" style="32" bestFit="1" customWidth="1"/>
    <col min="1806" max="1806" width="13.28515625" style="32" customWidth="1"/>
    <col min="1807" max="1807" width="3.5703125" style="32" bestFit="1" customWidth="1"/>
    <col min="1808" max="2048" width="9.140625" style="32"/>
    <col min="2049" max="2049" width="4.5703125" style="32" bestFit="1" customWidth="1"/>
    <col min="2050" max="2050" width="14.140625" style="32" bestFit="1" customWidth="1"/>
    <col min="2051" max="2051" width="11.140625" style="32" customWidth="1"/>
    <col min="2052" max="2052" width="13.140625" style="32" customWidth="1"/>
    <col min="2053" max="2053" width="13.5703125" style="32" customWidth="1"/>
    <col min="2054" max="2055" width="14.5703125" style="32" bestFit="1" customWidth="1"/>
    <col min="2056" max="2056" width="1.85546875" style="32" customWidth="1"/>
    <col min="2057" max="2057" width="11.140625" style="32" customWidth="1"/>
    <col min="2058" max="2058" width="11" style="32" bestFit="1" customWidth="1"/>
    <col min="2059" max="2059" width="14.5703125" style="32" bestFit="1" customWidth="1"/>
    <col min="2060" max="2060" width="14.140625" style="32" customWidth="1"/>
    <col min="2061" max="2061" width="13.140625" style="32" bestFit="1" customWidth="1"/>
    <col min="2062" max="2062" width="13.28515625" style="32" customWidth="1"/>
    <col min="2063" max="2063" width="3.5703125" style="32" bestFit="1" customWidth="1"/>
    <col min="2064" max="2304" width="9.140625" style="32"/>
    <col min="2305" max="2305" width="4.5703125" style="32" bestFit="1" customWidth="1"/>
    <col min="2306" max="2306" width="14.140625" style="32" bestFit="1" customWidth="1"/>
    <col min="2307" max="2307" width="11.140625" style="32" customWidth="1"/>
    <col min="2308" max="2308" width="13.140625" style="32" customWidth="1"/>
    <col min="2309" max="2309" width="13.5703125" style="32" customWidth="1"/>
    <col min="2310" max="2311" width="14.5703125" style="32" bestFit="1" customWidth="1"/>
    <col min="2312" max="2312" width="1.85546875" style="32" customWidth="1"/>
    <col min="2313" max="2313" width="11.140625" style="32" customWidth="1"/>
    <col min="2314" max="2314" width="11" style="32" bestFit="1" customWidth="1"/>
    <col min="2315" max="2315" width="14.5703125" style="32" bestFit="1" customWidth="1"/>
    <col min="2316" max="2316" width="14.140625" style="32" customWidth="1"/>
    <col min="2317" max="2317" width="13.140625" style="32" bestFit="1" customWidth="1"/>
    <col min="2318" max="2318" width="13.28515625" style="32" customWidth="1"/>
    <col min="2319" max="2319" width="3.5703125" style="32" bestFit="1" customWidth="1"/>
    <col min="2320" max="2560" width="9.140625" style="32"/>
    <col min="2561" max="2561" width="4.5703125" style="32" bestFit="1" customWidth="1"/>
    <col min="2562" max="2562" width="14.140625" style="32" bestFit="1" customWidth="1"/>
    <col min="2563" max="2563" width="11.140625" style="32" customWidth="1"/>
    <col min="2564" max="2564" width="13.140625" style="32" customWidth="1"/>
    <col min="2565" max="2565" width="13.5703125" style="32" customWidth="1"/>
    <col min="2566" max="2567" width="14.5703125" style="32" bestFit="1" customWidth="1"/>
    <col min="2568" max="2568" width="1.85546875" style="32" customWidth="1"/>
    <col min="2569" max="2569" width="11.140625" style="32" customWidth="1"/>
    <col min="2570" max="2570" width="11" style="32" bestFit="1" customWidth="1"/>
    <col min="2571" max="2571" width="14.5703125" style="32" bestFit="1" customWidth="1"/>
    <col min="2572" max="2572" width="14.140625" style="32" customWidth="1"/>
    <col min="2573" max="2573" width="13.140625" style="32" bestFit="1" customWidth="1"/>
    <col min="2574" max="2574" width="13.28515625" style="32" customWidth="1"/>
    <col min="2575" max="2575" width="3.5703125" style="32" bestFit="1" customWidth="1"/>
    <col min="2576" max="2816" width="9.140625" style="32"/>
    <col min="2817" max="2817" width="4.5703125" style="32" bestFit="1" customWidth="1"/>
    <col min="2818" max="2818" width="14.140625" style="32" bestFit="1" customWidth="1"/>
    <col min="2819" max="2819" width="11.140625" style="32" customWidth="1"/>
    <col min="2820" max="2820" width="13.140625" style="32" customWidth="1"/>
    <col min="2821" max="2821" width="13.5703125" style="32" customWidth="1"/>
    <col min="2822" max="2823" width="14.5703125" style="32" bestFit="1" customWidth="1"/>
    <col min="2824" max="2824" width="1.85546875" style="32" customWidth="1"/>
    <col min="2825" max="2825" width="11.140625" style="32" customWidth="1"/>
    <col min="2826" max="2826" width="11" style="32" bestFit="1" customWidth="1"/>
    <col min="2827" max="2827" width="14.5703125" style="32" bestFit="1" customWidth="1"/>
    <col min="2828" max="2828" width="14.140625" style="32" customWidth="1"/>
    <col min="2829" max="2829" width="13.140625" style="32" bestFit="1" customWidth="1"/>
    <col min="2830" max="2830" width="13.28515625" style="32" customWidth="1"/>
    <col min="2831" max="2831" width="3.5703125" style="32" bestFit="1" customWidth="1"/>
    <col min="2832" max="3072" width="9.140625" style="32"/>
    <col min="3073" max="3073" width="4.5703125" style="32" bestFit="1" customWidth="1"/>
    <col min="3074" max="3074" width="14.140625" style="32" bestFit="1" customWidth="1"/>
    <col min="3075" max="3075" width="11.140625" style="32" customWidth="1"/>
    <col min="3076" max="3076" width="13.140625" style="32" customWidth="1"/>
    <col min="3077" max="3077" width="13.5703125" style="32" customWidth="1"/>
    <col min="3078" max="3079" width="14.5703125" style="32" bestFit="1" customWidth="1"/>
    <col min="3080" max="3080" width="1.85546875" style="32" customWidth="1"/>
    <col min="3081" max="3081" width="11.140625" style="32" customWidth="1"/>
    <col min="3082" max="3082" width="11" style="32" bestFit="1" customWidth="1"/>
    <col min="3083" max="3083" width="14.5703125" style="32" bestFit="1" customWidth="1"/>
    <col min="3084" max="3084" width="14.140625" style="32" customWidth="1"/>
    <col min="3085" max="3085" width="13.140625" style="32" bestFit="1" customWidth="1"/>
    <col min="3086" max="3086" width="13.28515625" style="32" customWidth="1"/>
    <col min="3087" max="3087" width="3.5703125" style="32" bestFit="1" customWidth="1"/>
    <col min="3088" max="3328" width="9.140625" style="32"/>
    <col min="3329" max="3329" width="4.5703125" style="32" bestFit="1" customWidth="1"/>
    <col min="3330" max="3330" width="14.140625" style="32" bestFit="1" customWidth="1"/>
    <col min="3331" max="3331" width="11.140625" style="32" customWidth="1"/>
    <col min="3332" max="3332" width="13.140625" style="32" customWidth="1"/>
    <col min="3333" max="3333" width="13.5703125" style="32" customWidth="1"/>
    <col min="3334" max="3335" width="14.5703125" style="32" bestFit="1" customWidth="1"/>
    <col min="3336" max="3336" width="1.85546875" style="32" customWidth="1"/>
    <col min="3337" max="3337" width="11.140625" style="32" customWidth="1"/>
    <col min="3338" max="3338" width="11" style="32" bestFit="1" customWidth="1"/>
    <col min="3339" max="3339" width="14.5703125" style="32" bestFit="1" customWidth="1"/>
    <col min="3340" max="3340" width="14.140625" style="32" customWidth="1"/>
    <col min="3341" max="3341" width="13.140625" style="32" bestFit="1" customWidth="1"/>
    <col min="3342" max="3342" width="13.28515625" style="32" customWidth="1"/>
    <col min="3343" max="3343" width="3.5703125" style="32" bestFit="1" customWidth="1"/>
    <col min="3344" max="3584" width="9.140625" style="32"/>
    <col min="3585" max="3585" width="4.5703125" style="32" bestFit="1" customWidth="1"/>
    <col min="3586" max="3586" width="14.140625" style="32" bestFit="1" customWidth="1"/>
    <col min="3587" max="3587" width="11.140625" style="32" customWidth="1"/>
    <col min="3588" max="3588" width="13.140625" style="32" customWidth="1"/>
    <col min="3589" max="3589" width="13.5703125" style="32" customWidth="1"/>
    <col min="3590" max="3591" width="14.5703125" style="32" bestFit="1" customWidth="1"/>
    <col min="3592" max="3592" width="1.85546875" style="32" customWidth="1"/>
    <col min="3593" max="3593" width="11.140625" style="32" customWidth="1"/>
    <col min="3594" max="3594" width="11" style="32" bestFit="1" customWidth="1"/>
    <col min="3595" max="3595" width="14.5703125" style="32" bestFit="1" customWidth="1"/>
    <col min="3596" max="3596" width="14.140625" style="32" customWidth="1"/>
    <col min="3597" max="3597" width="13.140625" style="32" bestFit="1" customWidth="1"/>
    <col min="3598" max="3598" width="13.28515625" style="32" customWidth="1"/>
    <col min="3599" max="3599" width="3.5703125" style="32" bestFit="1" customWidth="1"/>
    <col min="3600" max="3840" width="9.140625" style="32"/>
    <col min="3841" max="3841" width="4.5703125" style="32" bestFit="1" customWidth="1"/>
    <col min="3842" max="3842" width="14.140625" style="32" bestFit="1" customWidth="1"/>
    <col min="3843" max="3843" width="11.140625" style="32" customWidth="1"/>
    <col min="3844" max="3844" width="13.140625" style="32" customWidth="1"/>
    <col min="3845" max="3845" width="13.5703125" style="32" customWidth="1"/>
    <col min="3846" max="3847" width="14.5703125" style="32" bestFit="1" customWidth="1"/>
    <col min="3848" max="3848" width="1.85546875" style="32" customWidth="1"/>
    <col min="3849" max="3849" width="11.140625" style="32" customWidth="1"/>
    <col min="3850" max="3850" width="11" style="32" bestFit="1" customWidth="1"/>
    <col min="3851" max="3851" width="14.5703125" style="32" bestFit="1" customWidth="1"/>
    <col min="3852" max="3852" width="14.140625" style="32" customWidth="1"/>
    <col min="3853" max="3853" width="13.140625" style="32" bestFit="1" customWidth="1"/>
    <col min="3854" max="3854" width="13.28515625" style="32" customWidth="1"/>
    <col min="3855" max="3855" width="3.5703125" style="32" bestFit="1" customWidth="1"/>
    <col min="3856" max="4096" width="9.140625" style="32"/>
    <col min="4097" max="4097" width="4.5703125" style="32" bestFit="1" customWidth="1"/>
    <col min="4098" max="4098" width="14.140625" style="32" bestFit="1" customWidth="1"/>
    <col min="4099" max="4099" width="11.140625" style="32" customWidth="1"/>
    <col min="4100" max="4100" width="13.140625" style="32" customWidth="1"/>
    <col min="4101" max="4101" width="13.5703125" style="32" customWidth="1"/>
    <col min="4102" max="4103" width="14.5703125" style="32" bestFit="1" customWidth="1"/>
    <col min="4104" max="4104" width="1.85546875" style="32" customWidth="1"/>
    <col min="4105" max="4105" width="11.140625" style="32" customWidth="1"/>
    <col min="4106" max="4106" width="11" style="32" bestFit="1" customWidth="1"/>
    <col min="4107" max="4107" width="14.5703125" style="32" bestFit="1" customWidth="1"/>
    <col min="4108" max="4108" width="14.140625" style="32" customWidth="1"/>
    <col min="4109" max="4109" width="13.140625" style="32" bestFit="1" customWidth="1"/>
    <col min="4110" max="4110" width="13.28515625" style="32" customWidth="1"/>
    <col min="4111" max="4111" width="3.5703125" style="32" bestFit="1" customWidth="1"/>
    <col min="4112" max="4352" width="9.140625" style="32"/>
    <col min="4353" max="4353" width="4.5703125" style="32" bestFit="1" customWidth="1"/>
    <col min="4354" max="4354" width="14.140625" style="32" bestFit="1" customWidth="1"/>
    <col min="4355" max="4355" width="11.140625" style="32" customWidth="1"/>
    <col min="4356" max="4356" width="13.140625" style="32" customWidth="1"/>
    <col min="4357" max="4357" width="13.5703125" style="32" customWidth="1"/>
    <col min="4358" max="4359" width="14.5703125" style="32" bestFit="1" customWidth="1"/>
    <col min="4360" max="4360" width="1.85546875" style="32" customWidth="1"/>
    <col min="4361" max="4361" width="11.140625" style="32" customWidth="1"/>
    <col min="4362" max="4362" width="11" style="32" bestFit="1" customWidth="1"/>
    <col min="4363" max="4363" width="14.5703125" style="32" bestFit="1" customWidth="1"/>
    <col min="4364" max="4364" width="14.140625" style="32" customWidth="1"/>
    <col min="4365" max="4365" width="13.140625" style="32" bestFit="1" customWidth="1"/>
    <col min="4366" max="4366" width="13.28515625" style="32" customWidth="1"/>
    <col min="4367" max="4367" width="3.5703125" style="32" bestFit="1" customWidth="1"/>
    <col min="4368" max="4608" width="9.140625" style="32"/>
    <col min="4609" max="4609" width="4.5703125" style="32" bestFit="1" customWidth="1"/>
    <col min="4610" max="4610" width="14.140625" style="32" bestFit="1" customWidth="1"/>
    <col min="4611" max="4611" width="11.140625" style="32" customWidth="1"/>
    <col min="4612" max="4612" width="13.140625" style="32" customWidth="1"/>
    <col min="4613" max="4613" width="13.5703125" style="32" customWidth="1"/>
    <col min="4614" max="4615" width="14.5703125" style="32" bestFit="1" customWidth="1"/>
    <col min="4616" max="4616" width="1.85546875" style="32" customWidth="1"/>
    <col min="4617" max="4617" width="11.140625" style="32" customWidth="1"/>
    <col min="4618" max="4618" width="11" style="32" bestFit="1" customWidth="1"/>
    <col min="4619" max="4619" width="14.5703125" style="32" bestFit="1" customWidth="1"/>
    <col min="4620" max="4620" width="14.140625" style="32" customWidth="1"/>
    <col min="4621" max="4621" width="13.140625" style="32" bestFit="1" customWidth="1"/>
    <col min="4622" max="4622" width="13.28515625" style="32" customWidth="1"/>
    <col min="4623" max="4623" width="3.5703125" style="32" bestFit="1" customWidth="1"/>
    <col min="4624" max="4864" width="9.140625" style="32"/>
    <col min="4865" max="4865" width="4.5703125" style="32" bestFit="1" customWidth="1"/>
    <col min="4866" max="4866" width="14.140625" style="32" bestFit="1" customWidth="1"/>
    <col min="4867" max="4867" width="11.140625" style="32" customWidth="1"/>
    <col min="4868" max="4868" width="13.140625" style="32" customWidth="1"/>
    <col min="4869" max="4869" width="13.5703125" style="32" customWidth="1"/>
    <col min="4870" max="4871" width="14.5703125" style="32" bestFit="1" customWidth="1"/>
    <col min="4872" max="4872" width="1.85546875" style="32" customWidth="1"/>
    <col min="4873" max="4873" width="11.140625" style="32" customWidth="1"/>
    <col min="4874" max="4874" width="11" style="32" bestFit="1" customWidth="1"/>
    <col min="4875" max="4875" width="14.5703125" style="32" bestFit="1" customWidth="1"/>
    <col min="4876" max="4876" width="14.140625" style="32" customWidth="1"/>
    <col min="4877" max="4877" width="13.140625" style="32" bestFit="1" customWidth="1"/>
    <col min="4878" max="4878" width="13.28515625" style="32" customWidth="1"/>
    <col min="4879" max="4879" width="3.5703125" style="32" bestFit="1" customWidth="1"/>
    <col min="4880" max="5120" width="9.140625" style="32"/>
    <col min="5121" max="5121" width="4.5703125" style="32" bestFit="1" customWidth="1"/>
    <col min="5122" max="5122" width="14.140625" style="32" bestFit="1" customWidth="1"/>
    <col min="5123" max="5123" width="11.140625" style="32" customWidth="1"/>
    <col min="5124" max="5124" width="13.140625" style="32" customWidth="1"/>
    <col min="5125" max="5125" width="13.5703125" style="32" customWidth="1"/>
    <col min="5126" max="5127" width="14.5703125" style="32" bestFit="1" customWidth="1"/>
    <col min="5128" max="5128" width="1.85546875" style="32" customWidth="1"/>
    <col min="5129" max="5129" width="11.140625" style="32" customWidth="1"/>
    <col min="5130" max="5130" width="11" style="32" bestFit="1" customWidth="1"/>
    <col min="5131" max="5131" width="14.5703125" style="32" bestFit="1" customWidth="1"/>
    <col min="5132" max="5132" width="14.140625" style="32" customWidth="1"/>
    <col min="5133" max="5133" width="13.140625" style="32" bestFit="1" customWidth="1"/>
    <col min="5134" max="5134" width="13.28515625" style="32" customWidth="1"/>
    <col min="5135" max="5135" width="3.5703125" style="32" bestFit="1" customWidth="1"/>
    <col min="5136" max="5376" width="9.140625" style="32"/>
    <col min="5377" max="5377" width="4.5703125" style="32" bestFit="1" customWidth="1"/>
    <col min="5378" max="5378" width="14.140625" style="32" bestFit="1" customWidth="1"/>
    <col min="5379" max="5379" width="11.140625" style="32" customWidth="1"/>
    <col min="5380" max="5380" width="13.140625" style="32" customWidth="1"/>
    <col min="5381" max="5381" width="13.5703125" style="32" customWidth="1"/>
    <col min="5382" max="5383" width="14.5703125" style="32" bestFit="1" customWidth="1"/>
    <col min="5384" max="5384" width="1.85546875" style="32" customWidth="1"/>
    <col min="5385" max="5385" width="11.140625" style="32" customWidth="1"/>
    <col min="5386" max="5386" width="11" style="32" bestFit="1" customWidth="1"/>
    <col min="5387" max="5387" width="14.5703125" style="32" bestFit="1" customWidth="1"/>
    <col min="5388" max="5388" width="14.140625" style="32" customWidth="1"/>
    <col min="5389" max="5389" width="13.140625" style="32" bestFit="1" customWidth="1"/>
    <col min="5390" max="5390" width="13.28515625" style="32" customWidth="1"/>
    <col min="5391" max="5391" width="3.5703125" style="32" bestFit="1" customWidth="1"/>
    <col min="5392" max="5632" width="9.140625" style="32"/>
    <col min="5633" max="5633" width="4.5703125" style="32" bestFit="1" customWidth="1"/>
    <col min="5634" max="5634" width="14.140625" style="32" bestFit="1" customWidth="1"/>
    <col min="5635" max="5635" width="11.140625" style="32" customWidth="1"/>
    <col min="5636" max="5636" width="13.140625" style="32" customWidth="1"/>
    <col min="5637" max="5637" width="13.5703125" style="32" customWidth="1"/>
    <col min="5638" max="5639" width="14.5703125" style="32" bestFit="1" customWidth="1"/>
    <col min="5640" max="5640" width="1.85546875" style="32" customWidth="1"/>
    <col min="5641" max="5641" width="11.140625" style="32" customWidth="1"/>
    <col min="5642" max="5642" width="11" style="32" bestFit="1" customWidth="1"/>
    <col min="5643" max="5643" width="14.5703125" style="32" bestFit="1" customWidth="1"/>
    <col min="5644" max="5644" width="14.140625" style="32" customWidth="1"/>
    <col min="5645" max="5645" width="13.140625" style="32" bestFit="1" customWidth="1"/>
    <col min="5646" max="5646" width="13.28515625" style="32" customWidth="1"/>
    <col min="5647" max="5647" width="3.5703125" style="32" bestFit="1" customWidth="1"/>
    <col min="5648" max="5888" width="9.140625" style="32"/>
    <col min="5889" max="5889" width="4.5703125" style="32" bestFit="1" customWidth="1"/>
    <col min="5890" max="5890" width="14.140625" style="32" bestFit="1" customWidth="1"/>
    <col min="5891" max="5891" width="11.140625" style="32" customWidth="1"/>
    <col min="5892" max="5892" width="13.140625" style="32" customWidth="1"/>
    <col min="5893" max="5893" width="13.5703125" style="32" customWidth="1"/>
    <col min="5894" max="5895" width="14.5703125" style="32" bestFit="1" customWidth="1"/>
    <col min="5896" max="5896" width="1.85546875" style="32" customWidth="1"/>
    <col min="5897" max="5897" width="11.140625" style="32" customWidth="1"/>
    <col min="5898" max="5898" width="11" style="32" bestFit="1" customWidth="1"/>
    <col min="5899" max="5899" width="14.5703125" style="32" bestFit="1" customWidth="1"/>
    <col min="5900" max="5900" width="14.140625" style="32" customWidth="1"/>
    <col min="5901" max="5901" width="13.140625" style="32" bestFit="1" customWidth="1"/>
    <col min="5902" max="5902" width="13.28515625" style="32" customWidth="1"/>
    <col min="5903" max="5903" width="3.5703125" style="32" bestFit="1" customWidth="1"/>
    <col min="5904" max="6144" width="9.140625" style="32"/>
    <col min="6145" max="6145" width="4.5703125" style="32" bestFit="1" customWidth="1"/>
    <col min="6146" max="6146" width="14.140625" style="32" bestFit="1" customWidth="1"/>
    <col min="6147" max="6147" width="11.140625" style="32" customWidth="1"/>
    <col min="6148" max="6148" width="13.140625" style="32" customWidth="1"/>
    <col min="6149" max="6149" width="13.5703125" style="32" customWidth="1"/>
    <col min="6150" max="6151" width="14.5703125" style="32" bestFit="1" customWidth="1"/>
    <col min="6152" max="6152" width="1.85546875" style="32" customWidth="1"/>
    <col min="6153" max="6153" width="11.140625" style="32" customWidth="1"/>
    <col min="6154" max="6154" width="11" style="32" bestFit="1" customWidth="1"/>
    <col min="6155" max="6155" width="14.5703125" style="32" bestFit="1" customWidth="1"/>
    <col min="6156" max="6156" width="14.140625" style="32" customWidth="1"/>
    <col min="6157" max="6157" width="13.140625" style="32" bestFit="1" customWidth="1"/>
    <col min="6158" max="6158" width="13.28515625" style="32" customWidth="1"/>
    <col min="6159" max="6159" width="3.5703125" style="32" bestFit="1" customWidth="1"/>
    <col min="6160" max="6400" width="9.140625" style="32"/>
    <col min="6401" max="6401" width="4.5703125" style="32" bestFit="1" customWidth="1"/>
    <col min="6402" max="6402" width="14.140625" style="32" bestFit="1" customWidth="1"/>
    <col min="6403" max="6403" width="11.140625" style="32" customWidth="1"/>
    <col min="6404" max="6404" width="13.140625" style="32" customWidth="1"/>
    <col min="6405" max="6405" width="13.5703125" style="32" customWidth="1"/>
    <col min="6406" max="6407" width="14.5703125" style="32" bestFit="1" customWidth="1"/>
    <col min="6408" max="6408" width="1.85546875" style="32" customWidth="1"/>
    <col min="6409" max="6409" width="11.140625" style="32" customWidth="1"/>
    <col min="6410" max="6410" width="11" style="32" bestFit="1" customWidth="1"/>
    <col min="6411" max="6411" width="14.5703125" style="32" bestFit="1" customWidth="1"/>
    <col min="6412" max="6412" width="14.140625" style="32" customWidth="1"/>
    <col min="6413" max="6413" width="13.140625" style="32" bestFit="1" customWidth="1"/>
    <col min="6414" max="6414" width="13.28515625" style="32" customWidth="1"/>
    <col min="6415" max="6415" width="3.5703125" style="32" bestFit="1" customWidth="1"/>
    <col min="6416" max="6656" width="9.140625" style="32"/>
    <col min="6657" max="6657" width="4.5703125" style="32" bestFit="1" customWidth="1"/>
    <col min="6658" max="6658" width="14.140625" style="32" bestFit="1" customWidth="1"/>
    <col min="6659" max="6659" width="11.140625" style="32" customWidth="1"/>
    <col min="6660" max="6660" width="13.140625" style="32" customWidth="1"/>
    <col min="6661" max="6661" width="13.5703125" style="32" customWidth="1"/>
    <col min="6662" max="6663" width="14.5703125" style="32" bestFit="1" customWidth="1"/>
    <col min="6664" max="6664" width="1.85546875" style="32" customWidth="1"/>
    <col min="6665" max="6665" width="11.140625" style="32" customWidth="1"/>
    <col min="6666" max="6666" width="11" style="32" bestFit="1" customWidth="1"/>
    <col min="6667" max="6667" width="14.5703125" style="32" bestFit="1" customWidth="1"/>
    <col min="6668" max="6668" width="14.140625" style="32" customWidth="1"/>
    <col min="6669" max="6669" width="13.140625" style="32" bestFit="1" customWidth="1"/>
    <col min="6670" max="6670" width="13.28515625" style="32" customWidth="1"/>
    <col min="6671" max="6671" width="3.5703125" style="32" bestFit="1" customWidth="1"/>
    <col min="6672" max="6912" width="9.140625" style="32"/>
    <col min="6913" max="6913" width="4.5703125" style="32" bestFit="1" customWidth="1"/>
    <col min="6914" max="6914" width="14.140625" style="32" bestFit="1" customWidth="1"/>
    <col min="6915" max="6915" width="11.140625" style="32" customWidth="1"/>
    <col min="6916" max="6916" width="13.140625" style="32" customWidth="1"/>
    <col min="6917" max="6917" width="13.5703125" style="32" customWidth="1"/>
    <col min="6918" max="6919" width="14.5703125" style="32" bestFit="1" customWidth="1"/>
    <col min="6920" max="6920" width="1.85546875" style="32" customWidth="1"/>
    <col min="6921" max="6921" width="11.140625" style="32" customWidth="1"/>
    <col min="6922" max="6922" width="11" style="32" bestFit="1" customWidth="1"/>
    <col min="6923" max="6923" width="14.5703125" style="32" bestFit="1" customWidth="1"/>
    <col min="6924" max="6924" width="14.140625" style="32" customWidth="1"/>
    <col min="6925" max="6925" width="13.140625" style="32" bestFit="1" customWidth="1"/>
    <col min="6926" max="6926" width="13.28515625" style="32" customWidth="1"/>
    <col min="6927" max="6927" width="3.5703125" style="32" bestFit="1" customWidth="1"/>
    <col min="6928" max="7168" width="9.140625" style="32"/>
    <col min="7169" max="7169" width="4.5703125" style="32" bestFit="1" customWidth="1"/>
    <col min="7170" max="7170" width="14.140625" style="32" bestFit="1" customWidth="1"/>
    <col min="7171" max="7171" width="11.140625" style="32" customWidth="1"/>
    <col min="7172" max="7172" width="13.140625" style="32" customWidth="1"/>
    <col min="7173" max="7173" width="13.5703125" style="32" customWidth="1"/>
    <col min="7174" max="7175" width="14.5703125" style="32" bestFit="1" customWidth="1"/>
    <col min="7176" max="7176" width="1.85546875" style="32" customWidth="1"/>
    <col min="7177" max="7177" width="11.140625" style="32" customWidth="1"/>
    <col min="7178" max="7178" width="11" style="32" bestFit="1" customWidth="1"/>
    <col min="7179" max="7179" width="14.5703125" style="32" bestFit="1" customWidth="1"/>
    <col min="7180" max="7180" width="14.140625" style="32" customWidth="1"/>
    <col min="7181" max="7181" width="13.140625" style="32" bestFit="1" customWidth="1"/>
    <col min="7182" max="7182" width="13.28515625" style="32" customWidth="1"/>
    <col min="7183" max="7183" width="3.5703125" style="32" bestFit="1" customWidth="1"/>
    <col min="7184" max="7424" width="9.140625" style="32"/>
    <col min="7425" max="7425" width="4.5703125" style="32" bestFit="1" customWidth="1"/>
    <col min="7426" max="7426" width="14.140625" style="32" bestFit="1" customWidth="1"/>
    <col min="7427" max="7427" width="11.140625" style="32" customWidth="1"/>
    <col min="7428" max="7428" width="13.140625" style="32" customWidth="1"/>
    <col min="7429" max="7429" width="13.5703125" style="32" customWidth="1"/>
    <col min="7430" max="7431" width="14.5703125" style="32" bestFit="1" customWidth="1"/>
    <col min="7432" max="7432" width="1.85546875" style="32" customWidth="1"/>
    <col min="7433" max="7433" width="11.140625" style="32" customWidth="1"/>
    <col min="7434" max="7434" width="11" style="32" bestFit="1" customWidth="1"/>
    <col min="7435" max="7435" width="14.5703125" style="32" bestFit="1" customWidth="1"/>
    <col min="7436" max="7436" width="14.140625" style="32" customWidth="1"/>
    <col min="7437" max="7437" width="13.140625" style="32" bestFit="1" customWidth="1"/>
    <col min="7438" max="7438" width="13.28515625" style="32" customWidth="1"/>
    <col min="7439" max="7439" width="3.5703125" style="32" bestFit="1" customWidth="1"/>
    <col min="7440" max="7680" width="9.140625" style="32"/>
    <col min="7681" max="7681" width="4.5703125" style="32" bestFit="1" customWidth="1"/>
    <col min="7682" max="7682" width="14.140625" style="32" bestFit="1" customWidth="1"/>
    <col min="7683" max="7683" width="11.140625" style="32" customWidth="1"/>
    <col min="7684" max="7684" width="13.140625" style="32" customWidth="1"/>
    <col min="7685" max="7685" width="13.5703125" style="32" customWidth="1"/>
    <col min="7686" max="7687" width="14.5703125" style="32" bestFit="1" customWidth="1"/>
    <col min="7688" max="7688" width="1.85546875" style="32" customWidth="1"/>
    <col min="7689" max="7689" width="11.140625" style="32" customWidth="1"/>
    <col min="7690" max="7690" width="11" style="32" bestFit="1" customWidth="1"/>
    <col min="7691" max="7691" width="14.5703125" style="32" bestFit="1" customWidth="1"/>
    <col min="7692" max="7692" width="14.140625" style="32" customWidth="1"/>
    <col min="7693" max="7693" width="13.140625" style="32" bestFit="1" customWidth="1"/>
    <col min="7694" max="7694" width="13.28515625" style="32" customWidth="1"/>
    <col min="7695" max="7695" width="3.5703125" style="32" bestFit="1" customWidth="1"/>
    <col min="7696" max="7936" width="9.140625" style="32"/>
    <col min="7937" max="7937" width="4.5703125" style="32" bestFit="1" customWidth="1"/>
    <col min="7938" max="7938" width="14.140625" style="32" bestFit="1" customWidth="1"/>
    <col min="7939" max="7939" width="11.140625" style="32" customWidth="1"/>
    <col min="7940" max="7940" width="13.140625" style="32" customWidth="1"/>
    <col min="7941" max="7941" width="13.5703125" style="32" customWidth="1"/>
    <col min="7942" max="7943" width="14.5703125" style="32" bestFit="1" customWidth="1"/>
    <col min="7944" max="7944" width="1.85546875" style="32" customWidth="1"/>
    <col min="7945" max="7945" width="11.140625" style="32" customWidth="1"/>
    <col min="7946" max="7946" width="11" style="32" bestFit="1" customWidth="1"/>
    <col min="7947" max="7947" width="14.5703125" style="32" bestFit="1" customWidth="1"/>
    <col min="7948" max="7948" width="14.140625" style="32" customWidth="1"/>
    <col min="7949" max="7949" width="13.140625" style="32" bestFit="1" customWidth="1"/>
    <col min="7950" max="7950" width="13.28515625" style="32" customWidth="1"/>
    <col min="7951" max="7951" width="3.5703125" style="32" bestFit="1" customWidth="1"/>
    <col min="7952" max="8192" width="9.140625" style="32"/>
    <col min="8193" max="8193" width="4.5703125" style="32" bestFit="1" customWidth="1"/>
    <col min="8194" max="8194" width="14.140625" style="32" bestFit="1" customWidth="1"/>
    <col min="8195" max="8195" width="11.140625" style="32" customWidth="1"/>
    <col min="8196" max="8196" width="13.140625" style="32" customWidth="1"/>
    <col min="8197" max="8197" width="13.5703125" style="32" customWidth="1"/>
    <col min="8198" max="8199" width="14.5703125" style="32" bestFit="1" customWidth="1"/>
    <col min="8200" max="8200" width="1.85546875" style="32" customWidth="1"/>
    <col min="8201" max="8201" width="11.140625" style="32" customWidth="1"/>
    <col min="8202" max="8202" width="11" style="32" bestFit="1" customWidth="1"/>
    <col min="8203" max="8203" width="14.5703125" style="32" bestFit="1" customWidth="1"/>
    <col min="8204" max="8204" width="14.140625" style="32" customWidth="1"/>
    <col min="8205" max="8205" width="13.140625" style="32" bestFit="1" customWidth="1"/>
    <col min="8206" max="8206" width="13.28515625" style="32" customWidth="1"/>
    <col min="8207" max="8207" width="3.5703125" style="32" bestFit="1" customWidth="1"/>
    <col min="8208" max="8448" width="9.140625" style="32"/>
    <col min="8449" max="8449" width="4.5703125" style="32" bestFit="1" customWidth="1"/>
    <col min="8450" max="8450" width="14.140625" style="32" bestFit="1" customWidth="1"/>
    <col min="8451" max="8451" width="11.140625" style="32" customWidth="1"/>
    <col min="8452" max="8452" width="13.140625" style="32" customWidth="1"/>
    <col min="8453" max="8453" width="13.5703125" style="32" customWidth="1"/>
    <col min="8454" max="8455" width="14.5703125" style="32" bestFit="1" customWidth="1"/>
    <col min="8456" max="8456" width="1.85546875" style="32" customWidth="1"/>
    <col min="8457" max="8457" width="11.140625" style="32" customWidth="1"/>
    <col min="8458" max="8458" width="11" style="32" bestFit="1" customWidth="1"/>
    <col min="8459" max="8459" width="14.5703125" style="32" bestFit="1" customWidth="1"/>
    <col min="8460" max="8460" width="14.140625" style="32" customWidth="1"/>
    <col min="8461" max="8461" width="13.140625" style="32" bestFit="1" customWidth="1"/>
    <col min="8462" max="8462" width="13.28515625" style="32" customWidth="1"/>
    <col min="8463" max="8463" width="3.5703125" style="32" bestFit="1" customWidth="1"/>
    <col min="8464" max="8704" width="9.140625" style="32"/>
    <col min="8705" max="8705" width="4.5703125" style="32" bestFit="1" customWidth="1"/>
    <col min="8706" max="8706" width="14.140625" style="32" bestFit="1" customWidth="1"/>
    <col min="8707" max="8707" width="11.140625" style="32" customWidth="1"/>
    <col min="8708" max="8708" width="13.140625" style="32" customWidth="1"/>
    <col min="8709" max="8709" width="13.5703125" style="32" customWidth="1"/>
    <col min="8710" max="8711" width="14.5703125" style="32" bestFit="1" customWidth="1"/>
    <col min="8712" max="8712" width="1.85546875" style="32" customWidth="1"/>
    <col min="8713" max="8713" width="11.140625" style="32" customWidth="1"/>
    <col min="8714" max="8714" width="11" style="32" bestFit="1" customWidth="1"/>
    <col min="8715" max="8715" width="14.5703125" style="32" bestFit="1" customWidth="1"/>
    <col min="8716" max="8716" width="14.140625" style="32" customWidth="1"/>
    <col min="8717" max="8717" width="13.140625" style="32" bestFit="1" customWidth="1"/>
    <col min="8718" max="8718" width="13.28515625" style="32" customWidth="1"/>
    <col min="8719" max="8719" width="3.5703125" style="32" bestFit="1" customWidth="1"/>
    <col min="8720" max="8960" width="9.140625" style="32"/>
    <col min="8961" max="8961" width="4.5703125" style="32" bestFit="1" customWidth="1"/>
    <col min="8962" max="8962" width="14.140625" style="32" bestFit="1" customWidth="1"/>
    <col min="8963" max="8963" width="11.140625" style="32" customWidth="1"/>
    <col min="8964" max="8964" width="13.140625" style="32" customWidth="1"/>
    <col min="8965" max="8965" width="13.5703125" style="32" customWidth="1"/>
    <col min="8966" max="8967" width="14.5703125" style="32" bestFit="1" customWidth="1"/>
    <col min="8968" max="8968" width="1.85546875" style="32" customWidth="1"/>
    <col min="8969" max="8969" width="11.140625" style="32" customWidth="1"/>
    <col min="8970" max="8970" width="11" style="32" bestFit="1" customWidth="1"/>
    <col min="8971" max="8971" width="14.5703125" style="32" bestFit="1" customWidth="1"/>
    <col min="8972" max="8972" width="14.140625" style="32" customWidth="1"/>
    <col min="8973" max="8973" width="13.140625" style="32" bestFit="1" customWidth="1"/>
    <col min="8974" max="8974" width="13.28515625" style="32" customWidth="1"/>
    <col min="8975" max="8975" width="3.5703125" style="32" bestFit="1" customWidth="1"/>
    <col min="8976" max="9216" width="9.140625" style="32"/>
    <col min="9217" max="9217" width="4.5703125" style="32" bestFit="1" customWidth="1"/>
    <col min="9218" max="9218" width="14.140625" style="32" bestFit="1" customWidth="1"/>
    <col min="9219" max="9219" width="11.140625" style="32" customWidth="1"/>
    <col min="9220" max="9220" width="13.140625" style="32" customWidth="1"/>
    <col min="9221" max="9221" width="13.5703125" style="32" customWidth="1"/>
    <col min="9222" max="9223" width="14.5703125" style="32" bestFit="1" customWidth="1"/>
    <col min="9224" max="9224" width="1.85546875" style="32" customWidth="1"/>
    <col min="9225" max="9225" width="11.140625" style="32" customWidth="1"/>
    <col min="9226" max="9226" width="11" style="32" bestFit="1" customWidth="1"/>
    <col min="9227" max="9227" width="14.5703125" style="32" bestFit="1" customWidth="1"/>
    <col min="9228" max="9228" width="14.140625" style="32" customWidth="1"/>
    <col min="9229" max="9229" width="13.140625" style="32" bestFit="1" customWidth="1"/>
    <col min="9230" max="9230" width="13.28515625" style="32" customWidth="1"/>
    <col min="9231" max="9231" width="3.5703125" style="32" bestFit="1" customWidth="1"/>
    <col min="9232" max="9472" width="9.140625" style="32"/>
    <col min="9473" max="9473" width="4.5703125" style="32" bestFit="1" customWidth="1"/>
    <col min="9474" max="9474" width="14.140625" style="32" bestFit="1" customWidth="1"/>
    <col min="9475" max="9475" width="11.140625" style="32" customWidth="1"/>
    <col min="9476" max="9476" width="13.140625" style="32" customWidth="1"/>
    <col min="9477" max="9477" width="13.5703125" style="32" customWidth="1"/>
    <col min="9478" max="9479" width="14.5703125" style="32" bestFit="1" customWidth="1"/>
    <col min="9480" max="9480" width="1.85546875" style="32" customWidth="1"/>
    <col min="9481" max="9481" width="11.140625" style="32" customWidth="1"/>
    <col min="9482" max="9482" width="11" style="32" bestFit="1" customWidth="1"/>
    <col min="9483" max="9483" width="14.5703125" style="32" bestFit="1" customWidth="1"/>
    <col min="9484" max="9484" width="14.140625" style="32" customWidth="1"/>
    <col min="9485" max="9485" width="13.140625" style="32" bestFit="1" customWidth="1"/>
    <col min="9486" max="9486" width="13.28515625" style="32" customWidth="1"/>
    <col min="9487" max="9487" width="3.5703125" style="32" bestFit="1" customWidth="1"/>
    <col min="9488" max="9728" width="9.140625" style="32"/>
    <col min="9729" max="9729" width="4.5703125" style="32" bestFit="1" customWidth="1"/>
    <col min="9730" max="9730" width="14.140625" style="32" bestFit="1" customWidth="1"/>
    <col min="9731" max="9731" width="11.140625" style="32" customWidth="1"/>
    <col min="9732" max="9732" width="13.140625" style="32" customWidth="1"/>
    <col min="9733" max="9733" width="13.5703125" style="32" customWidth="1"/>
    <col min="9734" max="9735" width="14.5703125" style="32" bestFit="1" customWidth="1"/>
    <col min="9736" max="9736" width="1.85546875" style="32" customWidth="1"/>
    <col min="9737" max="9737" width="11.140625" style="32" customWidth="1"/>
    <col min="9738" max="9738" width="11" style="32" bestFit="1" customWidth="1"/>
    <col min="9739" max="9739" width="14.5703125" style="32" bestFit="1" customWidth="1"/>
    <col min="9740" max="9740" width="14.140625" style="32" customWidth="1"/>
    <col min="9741" max="9741" width="13.140625" style="32" bestFit="1" customWidth="1"/>
    <col min="9742" max="9742" width="13.28515625" style="32" customWidth="1"/>
    <col min="9743" max="9743" width="3.5703125" style="32" bestFit="1" customWidth="1"/>
    <col min="9744" max="9984" width="9.140625" style="32"/>
    <col min="9985" max="9985" width="4.5703125" style="32" bestFit="1" customWidth="1"/>
    <col min="9986" max="9986" width="14.140625" style="32" bestFit="1" customWidth="1"/>
    <col min="9987" max="9987" width="11.140625" style="32" customWidth="1"/>
    <col min="9988" max="9988" width="13.140625" style="32" customWidth="1"/>
    <col min="9989" max="9989" width="13.5703125" style="32" customWidth="1"/>
    <col min="9990" max="9991" width="14.5703125" style="32" bestFit="1" customWidth="1"/>
    <col min="9992" max="9992" width="1.85546875" style="32" customWidth="1"/>
    <col min="9993" max="9993" width="11.140625" style="32" customWidth="1"/>
    <col min="9994" max="9994" width="11" style="32" bestFit="1" customWidth="1"/>
    <col min="9995" max="9995" width="14.5703125" style="32" bestFit="1" customWidth="1"/>
    <col min="9996" max="9996" width="14.140625" style="32" customWidth="1"/>
    <col min="9997" max="9997" width="13.140625" style="32" bestFit="1" customWidth="1"/>
    <col min="9998" max="9998" width="13.28515625" style="32" customWidth="1"/>
    <col min="9999" max="9999" width="3.5703125" style="32" bestFit="1" customWidth="1"/>
    <col min="10000" max="10240" width="9.140625" style="32"/>
    <col min="10241" max="10241" width="4.5703125" style="32" bestFit="1" customWidth="1"/>
    <col min="10242" max="10242" width="14.140625" style="32" bestFit="1" customWidth="1"/>
    <col min="10243" max="10243" width="11.140625" style="32" customWidth="1"/>
    <col min="10244" max="10244" width="13.140625" style="32" customWidth="1"/>
    <col min="10245" max="10245" width="13.5703125" style="32" customWidth="1"/>
    <col min="10246" max="10247" width="14.5703125" style="32" bestFit="1" customWidth="1"/>
    <col min="10248" max="10248" width="1.85546875" style="32" customWidth="1"/>
    <col min="10249" max="10249" width="11.140625" style="32" customWidth="1"/>
    <col min="10250" max="10250" width="11" style="32" bestFit="1" customWidth="1"/>
    <col min="10251" max="10251" width="14.5703125" style="32" bestFit="1" customWidth="1"/>
    <col min="10252" max="10252" width="14.140625" style="32" customWidth="1"/>
    <col min="10253" max="10253" width="13.140625" style="32" bestFit="1" customWidth="1"/>
    <col min="10254" max="10254" width="13.28515625" style="32" customWidth="1"/>
    <col min="10255" max="10255" width="3.5703125" style="32" bestFit="1" customWidth="1"/>
    <col min="10256" max="10496" width="9.140625" style="32"/>
    <col min="10497" max="10497" width="4.5703125" style="32" bestFit="1" customWidth="1"/>
    <col min="10498" max="10498" width="14.140625" style="32" bestFit="1" customWidth="1"/>
    <col min="10499" max="10499" width="11.140625" style="32" customWidth="1"/>
    <col min="10500" max="10500" width="13.140625" style="32" customWidth="1"/>
    <col min="10501" max="10501" width="13.5703125" style="32" customWidth="1"/>
    <col min="10502" max="10503" width="14.5703125" style="32" bestFit="1" customWidth="1"/>
    <col min="10504" max="10504" width="1.85546875" style="32" customWidth="1"/>
    <col min="10505" max="10505" width="11.140625" style="32" customWidth="1"/>
    <col min="10506" max="10506" width="11" style="32" bestFit="1" customWidth="1"/>
    <col min="10507" max="10507" width="14.5703125" style="32" bestFit="1" customWidth="1"/>
    <col min="10508" max="10508" width="14.140625" style="32" customWidth="1"/>
    <col min="10509" max="10509" width="13.140625" style="32" bestFit="1" customWidth="1"/>
    <col min="10510" max="10510" width="13.28515625" style="32" customWidth="1"/>
    <col min="10511" max="10511" width="3.5703125" style="32" bestFit="1" customWidth="1"/>
    <col min="10512" max="10752" width="9.140625" style="32"/>
    <col min="10753" max="10753" width="4.5703125" style="32" bestFit="1" customWidth="1"/>
    <col min="10754" max="10754" width="14.140625" style="32" bestFit="1" customWidth="1"/>
    <col min="10755" max="10755" width="11.140625" style="32" customWidth="1"/>
    <col min="10756" max="10756" width="13.140625" style="32" customWidth="1"/>
    <col min="10757" max="10757" width="13.5703125" style="32" customWidth="1"/>
    <col min="10758" max="10759" width="14.5703125" style="32" bestFit="1" customWidth="1"/>
    <col min="10760" max="10760" width="1.85546875" style="32" customWidth="1"/>
    <col min="10761" max="10761" width="11.140625" style="32" customWidth="1"/>
    <col min="10762" max="10762" width="11" style="32" bestFit="1" customWidth="1"/>
    <col min="10763" max="10763" width="14.5703125" style="32" bestFit="1" customWidth="1"/>
    <col min="10764" max="10764" width="14.140625" style="32" customWidth="1"/>
    <col min="10765" max="10765" width="13.140625" style="32" bestFit="1" customWidth="1"/>
    <col min="10766" max="10766" width="13.28515625" style="32" customWidth="1"/>
    <col min="10767" max="10767" width="3.5703125" style="32" bestFit="1" customWidth="1"/>
    <col min="10768" max="11008" width="9.140625" style="32"/>
    <col min="11009" max="11009" width="4.5703125" style="32" bestFit="1" customWidth="1"/>
    <col min="11010" max="11010" width="14.140625" style="32" bestFit="1" customWidth="1"/>
    <col min="11011" max="11011" width="11.140625" style="32" customWidth="1"/>
    <col min="11012" max="11012" width="13.140625" style="32" customWidth="1"/>
    <col min="11013" max="11013" width="13.5703125" style="32" customWidth="1"/>
    <col min="11014" max="11015" width="14.5703125" style="32" bestFit="1" customWidth="1"/>
    <col min="11016" max="11016" width="1.85546875" style="32" customWidth="1"/>
    <col min="11017" max="11017" width="11.140625" style="32" customWidth="1"/>
    <col min="11018" max="11018" width="11" style="32" bestFit="1" customWidth="1"/>
    <col min="11019" max="11019" width="14.5703125" style="32" bestFit="1" customWidth="1"/>
    <col min="11020" max="11020" width="14.140625" style="32" customWidth="1"/>
    <col min="11021" max="11021" width="13.140625" style="32" bestFit="1" customWidth="1"/>
    <col min="11022" max="11022" width="13.28515625" style="32" customWidth="1"/>
    <col min="11023" max="11023" width="3.5703125" style="32" bestFit="1" customWidth="1"/>
    <col min="11024" max="11264" width="9.140625" style="32"/>
    <col min="11265" max="11265" width="4.5703125" style="32" bestFit="1" customWidth="1"/>
    <col min="11266" max="11266" width="14.140625" style="32" bestFit="1" customWidth="1"/>
    <col min="11267" max="11267" width="11.140625" style="32" customWidth="1"/>
    <col min="11268" max="11268" width="13.140625" style="32" customWidth="1"/>
    <col min="11269" max="11269" width="13.5703125" style="32" customWidth="1"/>
    <col min="11270" max="11271" width="14.5703125" style="32" bestFit="1" customWidth="1"/>
    <col min="11272" max="11272" width="1.85546875" style="32" customWidth="1"/>
    <col min="11273" max="11273" width="11.140625" style="32" customWidth="1"/>
    <col min="11274" max="11274" width="11" style="32" bestFit="1" customWidth="1"/>
    <col min="11275" max="11275" width="14.5703125" style="32" bestFit="1" customWidth="1"/>
    <col min="11276" max="11276" width="14.140625" style="32" customWidth="1"/>
    <col min="11277" max="11277" width="13.140625" style="32" bestFit="1" customWidth="1"/>
    <col min="11278" max="11278" width="13.28515625" style="32" customWidth="1"/>
    <col min="11279" max="11279" width="3.5703125" style="32" bestFit="1" customWidth="1"/>
    <col min="11280" max="11520" width="9.140625" style="32"/>
    <col min="11521" max="11521" width="4.5703125" style="32" bestFit="1" customWidth="1"/>
    <col min="11522" max="11522" width="14.140625" style="32" bestFit="1" customWidth="1"/>
    <col min="11523" max="11523" width="11.140625" style="32" customWidth="1"/>
    <col min="11524" max="11524" width="13.140625" style="32" customWidth="1"/>
    <col min="11525" max="11525" width="13.5703125" style="32" customWidth="1"/>
    <col min="11526" max="11527" width="14.5703125" style="32" bestFit="1" customWidth="1"/>
    <col min="11528" max="11528" width="1.85546875" style="32" customWidth="1"/>
    <col min="11529" max="11529" width="11.140625" style="32" customWidth="1"/>
    <col min="11530" max="11530" width="11" style="32" bestFit="1" customWidth="1"/>
    <col min="11531" max="11531" width="14.5703125" style="32" bestFit="1" customWidth="1"/>
    <col min="11532" max="11532" width="14.140625" style="32" customWidth="1"/>
    <col min="11533" max="11533" width="13.140625" style="32" bestFit="1" customWidth="1"/>
    <col min="11534" max="11534" width="13.28515625" style="32" customWidth="1"/>
    <col min="11535" max="11535" width="3.5703125" style="32" bestFit="1" customWidth="1"/>
    <col min="11536" max="11776" width="9.140625" style="32"/>
    <col min="11777" max="11777" width="4.5703125" style="32" bestFit="1" customWidth="1"/>
    <col min="11778" max="11778" width="14.140625" style="32" bestFit="1" customWidth="1"/>
    <col min="11779" max="11779" width="11.140625" style="32" customWidth="1"/>
    <col min="11780" max="11780" width="13.140625" style="32" customWidth="1"/>
    <col min="11781" max="11781" width="13.5703125" style="32" customWidth="1"/>
    <col min="11782" max="11783" width="14.5703125" style="32" bestFit="1" customWidth="1"/>
    <col min="11784" max="11784" width="1.85546875" style="32" customWidth="1"/>
    <col min="11785" max="11785" width="11.140625" style="32" customWidth="1"/>
    <col min="11786" max="11786" width="11" style="32" bestFit="1" customWidth="1"/>
    <col min="11787" max="11787" width="14.5703125" style="32" bestFit="1" customWidth="1"/>
    <col min="11788" max="11788" width="14.140625" style="32" customWidth="1"/>
    <col min="11789" max="11789" width="13.140625" style="32" bestFit="1" customWidth="1"/>
    <col min="11790" max="11790" width="13.28515625" style="32" customWidth="1"/>
    <col min="11791" max="11791" width="3.5703125" style="32" bestFit="1" customWidth="1"/>
    <col min="11792" max="12032" width="9.140625" style="32"/>
    <col min="12033" max="12033" width="4.5703125" style="32" bestFit="1" customWidth="1"/>
    <col min="12034" max="12034" width="14.140625" style="32" bestFit="1" customWidth="1"/>
    <col min="12035" max="12035" width="11.140625" style="32" customWidth="1"/>
    <col min="12036" max="12036" width="13.140625" style="32" customWidth="1"/>
    <col min="12037" max="12037" width="13.5703125" style="32" customWidth="1"/>
    <col min="12038" max="12039" width="14.5703125" style="32" bestFit="1" customWidth="1"/>
    <col min="12040" max="12040" width="1.85546875" style="32" customWidth="1"/>
    <col min="12041" max="12041" width="11.140625" style="32" customWidth="1"/>
    <col min="12042" max="12042" width="11" style="32" bestFit="1" customWidth="1"/>
    <col min="12043" max="12043" width="14.5703125" style="32" bestFit="1" customWidth="1"/>
    <col min="12044" max="12044" width="14.140625" style="32" customWidth="1"/>
    <col min="12045" max="12045" width="13.140625" style="32" bestFit="1" customWidth="1"/>
    <col min="12046" max="12046" width="13.28515625" style="32" customWidth="1"/>
    <col min="12047" max="12047" width="3.5703125" style="32" bestFit="1" customWidth="1"/>
    <col min="12048" max="12288" width="9.140625" style="32"/>
    <col min="12289" max="12289" width="4.5703125" style="32" bestFit="1" customWidth="1"/>
    <col min="12290" max="12290" width="14.140625" style="32" bestFit="1" customWidth="1"/>
    <col min="12291" max="12291" width="11.140625" style="32" customWidth="1"/>
    <col min="12292" max="12292" width="13.140625" style="32" customWidth="1"/>
    <col min="12293" max="12293" width="13.5703125" style="32" customWidth="1"/>
    <col min="12294" max="12295" width="14.5703125" style="32" bestFit="1" customWidth="1"/>
    <col min="12296" max="12296" width="1.85546875" style="32" customWidth="1"/>
    <col min="12297" max="12297" width="11.140625" style="32" customWidth="1"/>
    <col min="12298" max="12298" width="11" style="32" bestFit="1" customWidth="1"/>
    <col min="12299" max="12299" width="14.5703125" style="32" bestFit="1" customWidth="1"/>
    <col min="12300" max="12300" width="14.140625" style="32" customWidth="1"/>
    <col min="12301" max="12301" width="13.140625" style="32" bestFit="1" customWidth="1"/>
    <col min="12302" max="12302" width="13.28515625" style="32" customWidth="1"/>
    <col min="12303" max="12303" width="3.5703125" style="32" bestFit="1" customWidth="1"/>
    <col min="12304" max="12544" width="9.140625" style="32"/>
    <col min="12545" max="12545" width="4.5703125" style="32" bestFit="1" customWidth="1"/>
    <col min="12546" max="12546" width="14.140625" style="32" bestFit="1" customWidth="1"/>
    <col min="12547" max="12547" width="11.140625" style="32" customWidth="1"/>
    <col min="12548" max="12548" width="13.140625" style="32" customWidth="1"/>
    <col min="12549" max="12549" width="13.5703125" style="32" customWidth="1"/>
    <col min="12550" max="12551" width="14.5703125" style="32" bestFit="1" customWidth="1"/>
    <col min="12552" max="12552" width="1.85546875" style="32" customWidth="1"/>
    <col min="12553" max="12553" width="11.140625" style="32" customWidth="1"/>
    <col min="12554" max="12554" width="11" style="32" bestFit="1" customWidth="1"/>
    <col min="12555" max="12555" width="14.5703125" style="32" bestFit="1" customWidth="1"/>
    <col min="12556" max="12556" width="14.140625" style="32" customWidth="1"/>
    <col min="12557" max="12557" width="13.140625" style="32" bestFit="1" customWidth="1"/>
    <col min="12558" max="12558" width="13.28515625" style="32" customWidth="1"/>
    <col min="12559" max="12559" width="3.5703125" style="32" bestFit="1" customWidth="1"/>
    <col min="12560" max="12800" width="9.140625" style="32"/>
    <col min="12801" max="12801" width="4.5703125" style="32" bestFit="1" customWidth="1"/>
    <col min="12802" max="12802" width="14.140625" style="32" bestFit="1" customWidth="1"/>
    <col min="12803" max="12803" width="11.140625" style="32" customWidth="1"/>
    <col min="12804" max="12804" width="13.140625" style="32" customWidth="1"/>
    <col min="12805" max="12805" width="13.5703125" style="32" customWidth="1"/>
    <col min="12806" max="12807" width="14.5703125" style="32" bestFit="1" customWidth="1"/>
    <col min="12808" max="12808" width="1.85546875" style="32" customWidth="1"/>
    <col min="12809" max="12809" width="11.140625" style="32" customWidth="1"/>
    <col min="12810" max="12810" width="11" style="32" bestFit="1" customWidth="1"/>
    <col min="12811" max="12811" width="14.5703125" style="32" bestFit="1" customWidth="1"/>
    <col min="12812" max="12812" width="14.140625" style="32" customWidth="1"/>
    <col min="12813" max="12813" width="13.140625" style="32" bestFit="1" customWidth="1"/>
    <col min="12814" max="12814" width="13.28515625" style="32" customWidth="1"/>
    <col min="12815" max="12815" width="3.5703125" style="32" bestFit="1" customWidth="1"/>
    <col min="12816" max="13056" width="9.140625" style="32"/>
    <col min="13057" max="13057" width="4.5703125" style="32" bestFit="1" customWidth="1"/>
    <col min="13058" max="13058" width="14.140625" style="32" bestFit="1" customWidth="1"/>
    <col min="13059" max="13059" width="11.140625" style="32" customWidth="1"/>
    <col min="13060" max="13060" width="13.140625" style="32" customWidth="1"/>
    <col min="13061" max="13061" width="13.5703125" style="32" customWidth="1"/>
    <col min="13062" max="13063" width="14.5703125" style="32" bestFit="1" customWidth="1"/>
    <col min="13064" max="13064" width="1.85546875" style="32" customWidth="1"/>
    <col min="13065" max="13065" width="11.140625" style="32" customWidth="1"/>
    <col min="13066" max="13066" width="11" style="32" bestFit="1" customWidth="1"/>
    <col min="13067" max="13067" width="14.5703125" style="32" bestFit="1" customWidth="1"/>
    <col min="13068" max="13068" width="14.140625" style="32" customWidth="1"/>
    <col min="13069" max="13069" width="13.140625" style="32" bestFit="1" customWidth="1"/>
    <col min="13070" max="13070" width="13.28515625" style="32" customWidth="1"/>
    <col min="13071" max="13071" width="3.5703125" style="32" bestFit="1" customWidth="1"/>
    <col min="13072" max="13312" width="9.140625" style="32"/>
    <col min="13313" max="13313" width="4.5703125" style="32" bestFit="1" customWidth="1"/>
    <col min="13314" max="13314" width="14.140625" style="32" bestFit="1" customWidth="1"/>
    <col min="13315" max="13315" width="11.140625" style="32" customWidth="1"/>
    <col min="13316" max="13316" width="13.140625" style="32" customWidth="1"/>
    <col min="13317" max="13317" width="13.5703125" style="32" customWidth="1"/>
    <col min="13318" max="13319" width="14.5703125" style="32" bestFit="1" customWidth="1"/>
    <col min="13320" max="13320" width="1.85546875" style="32" customWidth="1"/>
    <col min="13321" max="13321" width="11.140625" style="32" customWidth="1"/>
    <col min="13322" max="13322" width="11" style="32" bestFit="1" customWidth="1"/>
    <col min="13323" max="13323" width="14.5703125" style="32" bestFit="1" customWidth="1"/>
    <col min="13324" max="13324" width="14.140625" style="32" customWidth="1"/>
    <col min="13325" max="13325" width="13.140625" style="32" bestFit="1" customWidth="1"/>
    <col min="13326" max="13326" width="13.28515625" style="32" customWidth="1"/>
    <col min="13327" max="13327" width="3.5703125" style="32" bestFit="1" customWidth="1"/>
    <col min="13328" max="13568" width="9.140625" style="32"/>
    <col min="13569" max="13569" width="4.5703125" style="32" bestFit="1" customWidth="1"/>
    <col min="13570" max="13570" width="14.140625" style="32" bestFit="1" customWidth="1"/>
    <col min="13571" max="13571" width="11.140625" style="32" customWidth="1"/>
    <col min="13572" max="13572" width="13.140625" style="32" customWidth="1"/>
    <col min="13573" max="13573" width="13.5703125" style="32" customWidth="1"/>
    <col min="13574" max="13575" width="14.5703125" style="32" bestFit="1" customWidth="1"/>
    <col min="13576" max="13576" width="1.85546875" style="32" customWidth="1"/>
    <col min="13577" max="13577" width="11.140625" style="32" customWidth="1"/>
    <col min="13578" max="13578" width="11" style="32" bestFit="1" customWidth="1"/>
    <col min="13579" max="13579" width="14.5703125" style="32" bestFit="1" customWidth="1"/>
    <col min="13580" max="13580" width="14.140625" style="32" customWidth="1"/>
    <col min="13581" max="13581" width="13.140625" style="32" bestFit="1" customWidth="1"/>
    <col min="13582" max="13582" width="13.28515625" style="32" customWidth="1"/>
    <col min="13583" max="13583" width="3.5703125" style="32" bestFit="1" customWidth="1"/>
    <col min="13584" max="13824" width="9.140625" style="32"/>
    <col min="13825" max="13825" width="4.5703125" style="32" bestFit="1" customWidth="1"/>
    <col min="13826" max="13826" width="14.140625" style="32" bestFit="1" customWidth="1"/>
    <col min="13827" max="13827" width="11.140625" style="32" customWidth="1"/>
    <col min="13828" max="13828" width="13.140625" style="32" customWidth="1"/>
    <col min="13829" max="13829" width="13.5703125" style="32" customWidth="1"/>
    <col min="13830" max="13831" width="14.5703125" style="32" bestFit="1" customWidth="1"/>
    <col min="13832" max="13832" width="1.85546875" style="32" customWidth="1"/>
    <col min="13833" max="13833" width="11.140625" style="32" customWidth="1"/>
    <col min="13834" max="13834" width="11" style="32" bestFit="1" customWidth="1"/>
    <col min="13835" max="13835" width="14.5703125" style="32" bestFit="1" customWidth="1"/>
    <col min="13836" max="13836" width="14.140625" style="32" customWidth="1"/>
    <col min="13837" max="13837" width="13.140625" style="32" bestFit="1" customWidth="1"/>
    <col min="13838" max="13838" width="13.28515625" style="32" customWidth="1"/>
    <col min="13839" max="13839" width="3.5703125" style="32" bestFit="1" customWidth="1"/>
    <col min="13840" max="14080" width="9.140625" style="32"/>
    <col min="14081" max="14081" width="4.5703125" style="32" bestFit="1" customWidth="1"/>
    <col min="14082" max="14082" width="14.140625" style="32" bestFit="1" customWidth="1"/>
    <col min="14083" max="14083" width="11.140625" style="32" customWidth="1"/>
    <col min="14084" max="14084" width="13.140625" style="32" customWidth="1"/>
    <col min="14085" max="14085" width="13.5703125" style="32" customWidth="1"/>
    <col min="14086" max="14087" width="14.5703125" style="32" bestFit="1" customWidth="1"/>
    <col min="14088" max="14088" width="1.85546875" style="32" customWidth="1"/>
    <col min="14089" max="14089" width="11.140625" style="32" customWidth="1"/>
    <col min="14090" max="14090" width="11" style="32" bestFit="1" customWidth="1"/>
    <col min="14091" max="14091" width="14.5703125" style="32" bestFit="1" customWidth="1"/>
    <col min="14092" max="14092" width="14.140625" style="32" customWidth="1"/>
    <col min="14093" max="14093" width="13.140625" style="32" bestFit="1" customWidth="1"/>
    <col min="14094" max="14094" width="13.28515625" style="32" customWidth="1"/>
    <col min="14095" max="14095" width="3.5703125" style="32" bestFit="1" customWidth="1"/>
    <col min="14096" max="14336" width="9.140625" style="32"/>
    <col min="14337" max="14337" width="4.5703125" style="32" bestFit="1" customWidth="1"/>
    <col min="14338" max="14338" width="14.140625" style="32" bestFit="1" customWidth="1"/>
    <col min="14339" max="14339" width="11.140625" style="32" customWidth="1"/>
    <col min="14340" max="14340" width="13.140625" style="32" customWidth="1"/>
    <col min="14341" max="14341" width="13.5703125" style="32" customWidth="1"/>
    <col min="14342" max="14343" width="14.5703125" style="32" bestFit="1" customWidth="1"/>
    <col min="14344" max="14344" width="1.85546875" style="32" customWidth="1"/>
    <col min="14345" max="14345" width="11.140625" style="32" customWidth="1"/>
    <col min="14346" max="14346" width="11" style="32" bestFit="1" customWidth="1"/>
    <col min="14347" max="14347" width="14.5703125" style="32" bestFit="1" customWidth="1"/>
    <col min="14348" max="14348" width="14.140625" style="32" customWidth="1"/>
    <col min="14349" max="14349" width="13.140625" style="32" bestFit="1" customWidth="1"/>
    <col min="14350" max="14350" width="13.28515625" style="32" customWidth="1"/>
    <col min="14351" max="14351" width="3.5703125" style="32" bestFit="1" customWidth="1"/>
    <col min="14352" max="14592" width="9.140625" style="32"/>
    <col min="14593" max="14593" width="4.5703125" style="32" bestFit="1" customWidth="1"/>
    <col min="14594" max="14594" width="14.140625" style="32" bestFit="1" customWidth="1"/>
    <col min="14595" max="14595" width="11.140625" style="32" customWidth="1"/>
    <col min="14596" max="14596" width="13.140625" style="32" customWidth="1"/>
    <col min="14597" max="14597" width="13.5703125" style="32" customWidth="1"/>
    <col min="14598" max="14599" width="14.5703125" style="32" bestFit="1" customWidth="1"/>
    <col min="14600" max="14600" width="1.85546875" style="32" customWidth="1"/>
    <col min="14601" max="14601" width="11.140625" style="32" customWidth="1"/>
    <col min="14602" max="14602" width="11" style="32" bestFit="1" customWidth="1"/>
    <col min="14603" max="14603" width="14.5703125" style="32" bestFit="1" customWidth="1"/>
    <col min="14604" max="14604" width="14.140625" style="32" customWidth="1"/>
    <col min="14605" max="14605" width="13.140625" style="32" bestFit="1" customWidth="1"/>
    <col min="14606" max="14606" width="13.28515625" style="32" customWidth="1"/>
    <col min="14607" max="14607" width="3.5703125" style="32" bestFit="1" customWidth="1"/>
    <col min="14608" max="14848" width="9.140625" style="32"/>
    <col min="14849" max="14849" width="4.5703125" style="32" bestFit="1" customWidth="1"/>
    <col min="14850" max="14850" width="14.140625" style="32" bestFit="1" customWidth="1"/>
    <col min="14851" max="14851" width="11.140625" style="32" customWidth="1"/>
    <col min="14852" max="14852" width="13.140625" style="32" customWidth="1"/>
    <col min="14853" max="14853" width="13.5703125" style="32" customWidth="1"/>
    <col min="14854" max="14855" width="14.5703125" style="32" bestFit="1" customWidth="1"/>
    <col min="14856" max="14856" width="1.85546875" style="32" customWidth="1"/>
    <col min="14857" max="14857" width="11.140625" style="32" customWidth="1"/>
    <col min="14858" max="14858" width="11" style="32" bestFit="1" customWidth="1"/>
    <col min="14859" max="14859" width="14.5703125" style="32" bestFit="1" customWidth="1"/>
    <col min="14860" max="14860" width="14.140625" style="32" customWidth="1"/>
    <col min="14861" max="14861" width="13.140625" style="32" bestFit="1" customWidth="1"/>
    <col min="14862" max="14862" width="13.28515625" style="32" customWidth="1"/>
    <col min="14863" max="14863" width="3.5703125" style="32" bestFit="1" customWidth="1"/>
    <col min="14864" max="15104" width="9.140625" style="32"/>
    <col min="15105" max="15105" width="4.5703125" style="32" bestFit="1" customWidth="1"/>
    <col min="15106" max="15106" width="14.140625" style="32" bestFit="1" customWidth="1"/>
    <col min="15107" max="15107" width="11.140625" style="32" customWidth="1"/>
    <col min="15108" max="15108" width="13.140625" style="32" customWidth="1"/>
    <col min="15109" max="15109" width="13.5703125" style="32" customWidth="1"/>
    <col min="15110" max="15111" width="14.5703125" style="32" bestFit="1" customWidth="1"/>
    <col min="15112" max="15112" width="1.85546875" style="32" customWidth="1"/>
    <col min="15113" max="15113" width="11.140625" style="32" customWidth="1"/>
    <col min="15114" max="15114" width="11" style="32" bestFit="1" customWidth="1"/>
    <col min="15115" max="15115" width="14.5703125" style="32" bestFit="1" customWidth="1"/>
    <col min="15116" max="15116" width="14.140625" style="32" customWidth="1"/>
    <col min="15117" max="15117" width="13.140625" style="32" bestFit="1" customWidth="1"/>
    <col min="15118" max="15118" width="13.28515625" style="32" customWidth="1"/>
    <col min="15119" max="15119" width="3.5703125" style="32" bestFit="1" customWidth="1"/>
    <col min="15120" max="15360" width="9.140625" style="32"/>
    <col min="15361" max="15361" width="4.5703125" style="32" bestFit="1" customWidth="1"/>
    <col min="15362" max="15362" width="14.140625" style="32" bestFit="1" customWidth="1"/>
    <col min="15363" max="15363" width="11.140625" style="32" customWidth="1"/>
    <col min="15364" max="15364" width="13.140625" style="32" customWidth="1"/>
    <col min="15365" max="15365" width="13.5703125" style="32" customWidth="1"/>
    <col min="15366" max="15367" width="14.5703125" style="32" bestFit="1" customWidth="1"/>
    <col min="15368" max="15368" width="1.85546875" style="32" customWidth="1"/>
    <col min="15369" max="15369" width="11.140625" style="32" customWidth="1"/>
    <col min="15370" max="15370" width="11" style="32" bestFit="1" customWidth="1"/>
    <col min="15371" max="15371" width="14.5703125" style="32" bestFit="1" customWidth="1"/>
    <col min="15372" max="15372" width="14.140625" style="32" customWidth="1"/>
    <col min="15373" max="15373" width="13.140625" style="32" bestFit="1" customWidth="1"/>
    <col min="15374" max="15374" width="13.28515625" style="32" customWidth="1"/>
    <col min="15375" max="15375" width="3.5703125" style="32" bestFit="1" customWidth="1"/>
    <col min="15376" max="15616" width="9.140625" style="32"/>
    <col min="15617" max="15617" width="4.5703125" style="32" bestFit="1" customWidth="1"/>
    <col min="15618" max="15618" width="14.140625" style="32" bestFit="1" customWidth="1"/>
    <col min="15619" max="15619" width="11.140625" style="32" customWidth="1"/>
    <col min="15620" max="15620" width="13.140625" style="32" customWidth="1"/>
    <col min="15621" max="15621" width="13.5703125" style="32" customWidth="1"/>
    <col min="15622" max="15623" width="14.5703125" style="32" bestFit="1" customWidth="1"/>
    <col min="15624" max="15624" width="1.85546875" style="32" customWidth="1"/>
    <col min="15625" max="15625" width="11.140625" style="32" customWidth="1"/>
    <col min="15626" max="15626" width="11" style="32" bestFit="1" customWidth="1"/>
    <col min="15627" max="15627" width="14.5703125" style="32" bestFit="1" customWidth="1"/>
    <col min="15628" max="15628" width="14.140625" style="32" customWidth="1"/>
    <col min="15629" max="15629" width="13.140625" style="32" bestFit="1" customWidth="1"/>
    <col min="15630" max="15630" width="13.28515625" style="32" customWidth="1"/>
    <col min="15631" max="15631" width="3.5703125" style="32" bestFit="1" customWidth="1"/>
    <col min="15632" max="15872" width="9.140625" style="32"/>
    <col min="15873" max="15873" width="4.5703125" style="32" bestFit="1" customWidth="1"/>
    <col min="15874" max="15874" width="14.140625" style="32" bestFit="1" customWidth="1"/>
    <col min="15875" max="15875" width="11.140625" style="32" customWidth="1"/>
    <col min="15876" max="15876" width="13.140625" style="32" customWidth="1"/>
    <col min="15877" max="15877" width="13.5703125" style="32" customWidth="1"/>
    <col min="15878" max="15879" width="14.5703125" style="32" bestFit="1" customWidth="1"/>
    <col min="15880" max="15880" width="1.85546875" style="32" customWidth="1"/>
    <col min="15881" max="15881" width="11.140625" style="32" customWidth="1"/>
    <col min="15882" max="15882" width="11" style="32" bestFit="1" customWidth="1"/>
    <col min="15883" max="15883" width="14.5703125" style="32" bestFit="1" customWidth="1"/>
    <col min="15884" max="15884" width="14.140625" style="32" customWidth="1"/>
    <col min="15885" max="15885" width="13.140625" style="32" bestFit="1" customWidth="1"/>
    <col min="15886" max="15886" width="13.28515625" style="32" customWidth="1"/>
    <col min="15887" max="15887" width="3.5703125" style="32" bestFit="1" customWidth="1"/>
    <col min="15888" max="16128" width="9.140625" style="32"/>
    <col min="16129" max="16129" width="4.5703125" style="32" bestFit="1" customWidth="1"/>
    <col min="16130" max="16130" width="14.140625" style="32" bestFit="1" customWidth="1"/>
    <col min="16131" max="16131" width="11.140625" style="32" customWidth="1"/>
    <col min="16132" max="16132" width="13.140625" style="32" customWidth="1"/>
    <col min="16133" max="16133" width="13.5703125" style="32" customWidth="1"/>
    <col min="16134" max="16135" width="14.5703125" style="32" bestFit="1" customWidth="1"/>
    <col min="16136" max="16136" width="1.85546875" style="32" customWidth="1"/>
    <col min="16137" max="16137" width="11.140625" style="32" customWidth="1"/>
    <col min="16138" max="16138" width="11" style="32" bestFit="1" customWidth="1"/>
    <col min="16139" max="16139" width="14.5703125" style="32" bestFit="1" customWidth="1"/>
    <col min="16140" max="16140" width="14.140625" style="32" customWidth="1"/>
    <col min="16141" max="16141" width="13.140625" style="32" bestFit="1" customWidth="1"/>
    <col min="16142" max="16142" width="13.28515625" style="32" customWidth="1"/>
    <col min="16143" max="16143" width="3.5703125" style="32" bestFit="1" customWidth="1"/>
    <col min="16144" max="16384" width="9.140625" style="32"/>
  </cols>
  <sheetData>
    <row r="1" spans="1:15" x14ac:dyDescent="0.2">
      <c r="A1" s="30" t="s">
        <v>42</v>
      </c>
      <c r="B1" s="35"/>
      <c r="C1" s="35"/>
      <c r="D1" s="35"/>
      <c r="E1" s="35"/>
      <c r="F1" s="35"/>
      <c r="G1" s="35"/>
      <c r="H1" s="35"/>
      <c r="I1" s="35"/>
      <c r="J1" s="35"/>
      <c r="K1" s="35"/>
      <c r="L1" s="35"/>
      <c r="M1" s="35"/>
      <c r="N1" s="35"/>
    </row>
    <row r="2" spans="1:15" x14ac:dyDescent="0.2">
      <c r="A2" s="32" t="s">
        <v>526</v>
      </c>
      <c r="B2" s="35"/>
      <c r="C2" s="35"/>
      <c r="D2" s="35"/>
      <c r="E2" s="35"/>
      <c r="F2" s="35"/>
      <c r="G2" s="35"/>
      <c r="H2" s="35"/>
      <c r="I2" s="35"/>
      <c r="J2" s="35"/>
      <c r="K2" s="35"/>
      <c r="L2" s="35"/>
      <c r="M2" s="35"/>
      <c r="N2" s="35"/>
    </row>
    <row r="3" spans="1:15" x14ac:dyDescent="0.2">
      <c r="A3" s="37" t="s">
        <v>496</v>
      </c>
      <c r="B3" s="57"/>
      <c r="C3" s="58"/>
      <c r="D3" s="59"/>
      <c r="E3" s="59"/>
      <c r="F3" s="59"/>
      <c r="G3" s="59"/>
      <c r="H3" s="59"/>
      <c r="I3" s="59"/>
      <c r="J3" s="59"/>
      <c r="K3" s="59"/>
      <c r="L3" s="59"/>
      <c r="M3" s="35"/>
      <c r="N3" s="33"/>
    </row>
    <row r="4" spans="1:15" x14ac:dyDescent="0.2">
      <c r="A4" s="31"/>
      <c r="B4" s="35"/>
      <c r="C4" s="35"/>
      <c r="D4" s="35"/>
      <c r="E4" s="35"/>
      <c r="F4" s="35"/>
      <c r="G4" s="35"/>
      <c r="H4" s="35"/>
      <c r="I4" s="35"/>
      <c r="J4" s="35"/>
      <c r="K4" s="35"/>
      <c r="L4" s="35"/>
      <c r="M4" s="60"/>
      <c r="N4" s="60"/>
    </row>
    <row r="5" spans="1:15" x14ac:dyDescent="0.2">
      <c r="A5" s="31"/>
      <c r="B5" s="35"/>
      <c r="C5" s="55"/>
      <c r="D5" s="55"/>
      <c r="E5" s="55"/>
      <c r="F5" s="55"/>
      <c r="G5" s="55"/>
      <c r="H5" s="55"/>
      <c r="I5" s="55"/>
      <c r="J5" s="55"/>
      <c r="K5" s="55"/>
      <c r="L5" s="55"/>
      <c r="M5" s="61" t="s">
        <v>245</v>
      </c>
      <c r="N5" s="44"/>
    </row>
    <row r="6" spans="1:15" ht="24.75" customHeight="1" x14ac:dyDescent="0.2">
      <c r="A6" s="43"/>
      <c r="B6" s="43"/>
      <c r="C6" s="44" t="s">
        <v>52</v>
      </c>
      <c r="D6" s="44"/>
      <c r="E6" s="44"/>
      <c r="F6" s="44"/>
      <c r="G6" s="60"/>
      <c r="H6" s="60"/>
      <c r="I6" s="61" t="s">
        <v>246</v>
      </c>
      <c r="J6" s="61"/>
      <c r="K6" s="61"/>
      <c r="L6" s="61"/>
      <c r="M6" s="222" t="s">
        <v>247</v>
      </c>
      <c r="N6" s="222"/>
    </row>
    <row r="7" spans="1:15" s="49" customFormat="1" ht="38.25" x14ac:dyDescent="0.2">
      <c r="A7" s="46" t="s">
        <v>49</v>
      </c>
      <c r="B7" s="46" t="s">
        <v>51</v>
      </c>
      <c r="C7" s="46" t="s">
        <v>248</v>
      </c>
      <c r="D7" s="46" t="s">
        <v>249</v>
      </c>
      <c r="E7" s="46" t="s">
        <v>250</v>
      </c>
      <c r="F7" s="46" t="s">
        <v>251</v>
      </c>
      <c r="G7" s="62" t="s">
        <v>252</v>
      </c>
      <c r="H7" s="63"/>
      <c r="I7" s="46" t="s">
        <v>248</v>
      </c>
      <c r="J7" s="46" t="s">
        <v>253</v>
      </c>
      <c r="K7" s="46" t="s">
        <v>254</v>
      </c>
      <c r="L7" s="46" t="s">
        <v>255</v>
      </c>
      <c r="M7" s="46" t="s">
        <v>256</v>
      </c>
      <c r="N7" s="46" t="s">
        <v>257</v>
      </c>
      <c r="O7" s="46" t="s">
        <v>49</v>
      </c>
    </row>
    <row r="8" spans="1:15" x14ac:dyDescent="0.2">
      <c r="A8" s="35">
        <v>1</v>
      </c>
      <c r="B8" s="35" t="s">
        <v>103</v>
      </c>
      <c r="C8" s="52">
        <v>0</v>
      </c>
      <c r="D8" s="52">
        <v>4130253</v>
      </c>
      <c r="E8" s="52">
        <v>3798322</v>
      </c>
      <c r="F8" s="52">
        <v>38783219</v>
      </c>
      <c r="G8" s="52">
        <f>C8+D8+E8+F8</f>
        <v>46711794</v>
      </c>
      <c r="H8" s="52"/>
      <c r="I8" s="52">
        <v>28958</v>
      </c>
      <c r="J8" s="52">
        <v>146603</v>
      </c>
      <c r="K8" s="52">
        <v>9126802</v>
      </c>
      <c r="L8" s="52">
        <f>I8+J8+K8</f>
        <v>9302363</v>
      </c>
      <c r="M8" s="52">
        <v>9056502.3247900009</v>
      </c>
      <c r="N8" s="52">
        <v>1080218.4652100001</v>
      </c>
      <c r="O8" s="35">
        <v>1</v>
      </c>
    </row>
    <row r="9" spans="1:15" x14ac:dyDescent="0.2">
      <c r="A9" s="35">
        <v>2</v>
      </c>
      <c r="B9" s="35" t="s">
        <v>104</v>
      </c>
      <c r="C9" s="52">
        <v>156853</v>
      </c>
      <c r="D9" s="52">
        <v>20148933</v>
      </c>
      <c r="E9" s="52">
        <v>4198072</v>
      </c>
      <c r="F9" s="52">
        <v>69788883</v>
      </c>
      <c r="G9" s="52">
        <f>C9+D9+E9+F9</f>
        <v>94292741</v>
      </c>
      <c r="H9" s="52"/>
      <c r="I9" s="52">
        <v>80696</v>
      </c>
      <c r="J9" s="52">
        <v>0</v>
      </c>
      <c r="K9" s="52">
        <v>20492137</v>
      </c>
      <c r="L9" s="52">
        <f>I9+J9+K9</f>
        <v>20572833</v>
      </c>
      <c r="M9" s="52">
        <v>15658704.317662001</v>
      </c>
      <c r="N9" s="52">
        <v>624393.37233799999</v>
      </c>
      <c r="O9" s="35">
        <v>2</v>
      </c>
    </row>
    <row r="10" spans="1:15" x14ac:dyDescent="0.2">
      <c r="A10" s="35">
        <v>3</v>
      </c>
      <c r="B10" s="35" t="s">
        <v>105</v>
      </c>
      <c r="C10" s="52">
        <v>0</v>
      </c>
      <c r="D10" s="52">
        <v>2134720</v>
      </c>
      <c r="E10" s="52">
        <v>3355925</v>
      </c>
      <c r="F10" s="52">
        <v>19055457</v>
      </c>
      <c r="G10" s="52">
        <f t="shared" ref="G10:G73" si="0">C10+D10+E10+F10</f>
        <v>24546102</v>
      </c>
      <c r="H10" s="52"/>
      <c r="I10" s="52">
        <v>392167</v>
      </c>
      <c r="J10" s="52">
        <v>0</v>
      </c>
      <c r="K10" s="52">
        <v>4038604</v>
      </c>
      <c r="L10" s="52">
        <f t="shared" ref="L10:L73" si="1">I10+J10+K10</f>
        <v>4430771</v>
      </c>
      <c r="M10" s="52">
        <v>4999099.7162370002</v>
      </c>
      <c r="N10" s="52">
        <v>458885.47376300005</v>
      </c>
      <c r="O10" s="35">
        <v>3</v>
      </c>
    </row>
    <row r="11" spans="1:15" x14ac:dyDescent="0.2">
      <c r="A11" s="35">
        <v>4</v>
      </c>
      <c r="B11" s="35" t="s">
        <v>106</v>
      </c>
      <c r="C11" s="52">
        <v>0</v>
      </c>
      <c r="D11" s="52">
        <v>1380110</v>
      </c>
      <c r="E11" s="52">
        <v>1392843</v>
      </c>
      <c r="F11" s="52">
        <v>13742118</v>
      </c>
      <c r="G11" s="52">
        <f t="shared" si="0"/>
        <v>16515071</v>
      </c>
      <c r="H11" s="52"/>
      <c r="I11" s="52">
        <v>0</v>
      </c>
      <c r="J11" s="52">
        <v>0</v>
      </c>
      <c r="K11" s="52">
        <v>2373096</v>
      </c>
      <c r="L11" s="52">
        <f t="shared" si="1"/>
        <v>2373096</v>
      </c>
      <c r="M11" s="52">
        <v>3249423.2706000004</v>
      </c>
      <c r="N11" s="52">
        <v>215688.48940000002</v>
      </c>
      <c r="O11" s="35">
        <v>4</v>
      </c>
    </row>
    <row r="12" spans="1:15" x14ac:dyDescent="0.2">
      <c r="A12" s="35">
        <v>5</v>
      </c>
      <c r="B12" s="35" t="s">
        <v>107</v>
      </c>
      <c r="C12" s="52">
        <v>0</v>
      </c>
      <c r="D12" s="52">
        <v>3365663</v>
      </c>
      <c r="E12" s="52">
        <v>2550384</v>
      </c>
      <c r="F12" s="52">
        <v>33996709</v>
      </c>
      <c r="G12" s="52">
        <f t="shared" si="0"/>
        <v>39912756</v>
      </c>
      <c r="H12" s="52"/>
      <c r="I12" s="52">
        <v>132618</v>
      </c>
      <c r="J12" s="52">
        <v>0</v>
      </c>
      <c r="K12" s="52">
        <v>6044219</v>
      </c>
      <c r="L12" s="52">
        <f t="shared" si="1"/>
        <v>6176837</v>
      </c>
      <c r="M12" s="52">
        <v>6125101.7030299995</v>
      </c>
      <c r="N12" s="52">
        <v>652871.38697000011</v>
      </c>
      <c r="O12" s="35">
        <v>5</v>
      </c>
    </row>
    <row r="13" spans="1:15" x14ac:dyDescent="0.2">
      <c r="A13" s="35">
        <v>6</v>
      </c>
      <c r="B13" s="35" t="s">
        <v>108</v>
      </c>
      <c r="C13" s="52">
        <v>0</v>
      </c>
      <c r="D13" s="52">
        <v>1664090</v>
      </c>
      <c r="E13" s="52">
        <v>1509881</v>
      </c>
      <c r="F13" s="52">
        <v>18886945</v>
      </c>
      <c r="G13" s="52">
        <f t="shared" si="0"/>
        <v>22060916</v>
      </c>
      <c r="H13" s="52"/>
      <c r="I13" s="52">
        <v>4669</v>
      </c>
      <c r="J13" s="52">
        <v>0</v>
      </c>
      <c r="K13" s="52">
        <v>3436806</v>
      </c>
      <c r="L13" s="52">
        <f t="shared" si="1"/>
        <v>3441475</v>
      </c>
      <c r="M13" s="52">
        <v>3950337.0781999999</v>
      </c>
      <c r="N13" s="52">
        <v>415902.29180000001</v>
      </c>
      <c r="O13" s="35">
        <v>6</v>
      </c>
    </row>
    <row r="14" spans="1:15" x14ac:dyDescent="0.2">
      <c r="A14" s="35">
        <v>7</v>
      </c>
      <c r="B14" s="35" t="s">
        <v>109</v>
      </c>
      <c r="C14" s="52">
        <v>0</v>
      </c>
      <c r="D14" s="52">
        <v>45651832</v>
      </c>
      <c r="E14" s="52">
        <v>10600244</v>
      </c>
      <c r="F14" s="52">
        <v>120278723</v>
      </c>
      <c r="G14" s="52">
        <f t="shared" si="0"/>
        <v>176530799</v>
      </c>
      <c r="H14" s="52"/>
      <c r="I14" s="52">
        <v>0</v>
      </c>
      <c r="J14" s="52">
        <v>992109</v>
      </c>
      <c r="K14" s="52">
        <v>60631634</v>
      </c>
      <c r="L14" s="52">
        <f t="shared" si="1"/>
        <v>61623743</v>
      </c>
      <c r="M14" s="52">
        <v>6897395.0400899993</v>
      </c>
      <c r="N14" s="52">
        <v>651752.4999099999</v>
      </c>
      <c r="O14" s="35">
        <v>7</v>
      </c>
    </row>
    <row r="15" spans="1:15" x14ac:dyDescent="0.2">
      <c r="A15" s="35">
        <v>8</v>
      </c>
      <c r="B15" s="35" t="s">
        <v>110</v>
      </c>
      <c r="C15" s="52">
        <v>0</v>
      </c>
      <c r="D15" s="52">
        <v>6989356</v>
      </c>
      <c r="E15" s="52">
        <v>4324640</v>
      </c>
      <c r="F15" s="52">
        <v>72167424</v>
      </c>
      <c r="G15" s="52">
        <f t="shared" si="0"/>
        <v>83481420</v>
      </c>
      <c r="H15" s="52"/>
      <c r="I15" s="52">
        <v>551547</v>
      </c>
      <c r="J15" s="52">
        <v>0</v>
      </c>
      <c r="K15" s="52">
        <v>19125921</v>
      </c>
      <c r="L15" s="52">
        <f t="shared" si="1"/>
        <v>19677468</v>
      </c>
      <c r="M15" s="52">
        <v>17458264.524639998</v>
      </c>
      <c r="N15" s="52">
        <v>990042.61536000005</v>
      </c>
      <c r="O15" s="35">
        <v>8</v>
      </c>
    </row>
    <row r="16" spans="1:15" x14ac:dyDescent="0.2">
      <c r="A16" s="35">
        <v>9</v>
      </c>
      <c r="B16" s="35" t="s">
        <v>111</v>
      </c>
      <c r="C16" s="52">
        <v>0</v>
      </c>
      <c r="D16" s="52">
        <v>163015</v>
      </c>
      <c r="E16" s="52">
        <v>948609</v>
      </c>
      <c r="F16" s="52">
        <v>2822456</v>
      </c>
      <c r="G16" s="52">
        <f t="shared" si="0"/>
        <v>3934080</v>
      </c>
      <c r="H16" s="52"/>
      <c r="I16" s="52">
        <v>471837</v>
      </c>
      <c r="J16" s="52">
        <v>0</v>
      </c>
      <c r="K16" s="52">
        <v>1243878</v>
      </c>
      <c r="L16" s="52">
        <f t="shared" si="1"/>
        <v>1715715</v>
      </c>
      <c r="M16" s="52">
        <v>3761523.2912000008</v>
      </c>
      <c r="N16" s="52">
        <v>60859.4588</v>
      </c>
      <c r="O16" s="35">
        <v>9</v>
      </c>
    </row>
    <row r="17" spans="1:15" x14ac:dyDescent="0.2">
      <c r="A17" s="35">
        <v>10</v>
      </c>
      <c r="B17" s="35" t="s">
        <v>112</v>
      </c>
      <c r="C17" s="52">
        <v>0</v>
      </c>
      <c r="D17" s="52">
        <v>8492977</v>
      </c>
      <c r="E17" s="52">
        <v>3987524</v>
      </c>
      <c r="F17" s="52">
        <v>71514702</v>
      </c>
      <c r="G17" s="52">
        <f t="shared" si="0"/>
        <v>83995203</v>
      </c>
      <c r="H17" s="52"/>
      <c r="I17" s="52">
        <v>75767</v>
      </c>
      <c r="J17" s="52">
        <v>0</v>
      </c>
      <c r="K17" s="52">
        <v>12572904</v>
      </c>
      <c r="L17" s="52">
        <f t="shared" si="1"/>
        <v>12648671</v>
      </c>
      <c r="M17" s="52">
        <v>12198841.247320002</v>
      </c>
      <c r="N17" s="52">
        <v>881632.84268000012</v>
      </c>
      <c r="O17" s="35">
        <v>10</v>
      </c>
    </row>
    <row r="18" spans="1:15" x14ac:dyDescent="0.2">
      <c r="A18" s="35">
        <v>11</v>
      </c>
      <c r="B18" s="35" t="s">
        <v>113</v>
      </c>
      <c r="C18" s="52">
        <v>0</v>
      </c>
      <c r="D18" s="52">
        <v>469269</v>
      </c>
      <c r="E18" s="52">
        <v>1008330</v>
      </c>
      <c r="F18" s="52">
        <v>6869445</v>
      </c>
      <c r="G18" s="52">
        <f t="shared" si="0"/>
        <v>8347044</v>
      </c>
      <c r="H18" s="52"/>
      <c r="I18" s="52">
        <v>211727</v>
      </c>
      <c r="J18" s="52">
        <v>0</v>
      </c>
      <c r="K18" s="52">
        <v>1492034</v>
      </c>
      <c r="L18" s="52">
        <f t="shared" si="1"/>
        <v>1703761</v>
      </c>
      <c r="M18" s="52">
        <v>7353032.4715</v>
      </c>
      <c r="N18" s="52">
        <v>98770.848499999993</v>
      </c>
      <c r="O18" s="35">
        <v>11</v>
      </c>
    </row>
    <row r="19" spans="1:15" x14ac:dyDescent="0.2">
      <c r="A19" s="35">
        <v>12</v>
      </c>
      <c r="B19" s="35" t="s">
        <v>114</v>
      </c>
      <c r="C19" s="52">
        <v>0</v>
      </c>
      <c r="D19" s="52">
        <v>4436512</v>
      </c>
      <c r="E19" s="52">
        <v>4521154</v>
      </c>
      <c r="F19" s="52">
        <v>29761944</v>
      </c>
      <c r="G19" s="52">
        <f t="shared" si="0"/>
        <v>38719610</v>
      </c>
      <c r="H19" s="52"/>
      <c r="I19" s="52">
        <v>237280</v>
      </c>
      <c r="J19" s="52">
        <v>0</v>
      </c>
      <c r="K19" s="52">
        <v>3629061</v>
      </c>
      <c r="L19" s="52">
        <f t="shared" si="1"/>
        <v>3866341</v>
      </c>
      <c r="M19" s="52">
        <v>10006607.930959998</v>
      </c>
      <c r="N19" s="52">
        <v>218067.57904000004</v>
      </c>
      <c r="O19" s="35">
        <v>12</v>
      </c>
    </row>
    <row r="20" spans="1:15" x14ac:dyDescent="0.2">
      <c r="A20" s="35">
        <v>13</v>
      </c>
      <c r="B20" s="35" t="s">
        <v>115</v>
      </c>
      <c r="C20" s="52">
        <v>0</v>
      </c>
      <c r="D20" s="52">
        <v>1801300</v>
      </c>
      <c r="E20" s="52">
        <v>1805928</v>
      </c>
      <c r="F20" s="52">
        <v>18107905</v>
      </c>
      <c r="G20" s="52">
        <f t="shared" si="0"/>
        <v>21715133</v>
      </c>
      <c r="H20" s="52"/>
      <c r="I20" s="52">
        <v>0</v>
      </c>
      <c r="J20" s="52">
        <v>0</v>
      </c>
      <c r="K20" s="52">
        <v>4513468</v>
      </c>
      <c r="L20" s="52">
        <f t="shared" si="1"/>
        <v>4513468</v>
      </c>
      <c r="M20" s="52">
        <v>6787154.6679000007</v>
      </c>
      <c r="N20" s="52">
        <v>737012.69209999999</v>
      </c>
      <c r="O20" s="35">
        <v>13</v>
      </c>
    </row>
    <row r="21" spans="1:15" x14ac:dyDescent="0.2">
      <c r="A21" s="35">
        <v>14</v>
      </c>
      <c r="B21" s="35" t="s">
        <v>116</v>
      </c>
      <c r="C21" s="52">
        <v>0</v>
      </c>
      <c r="D21" s="52">
        <v>2574137</v>
      </c>
      <c r="E21" s="52">
        <v>2503132</v>
      </c>
      <c r="F21" s="52">
        <v>27140662</v>
      </c>
      <c r="G21" s="52">
        <f t="shared" si="0"/>
        <v>32217931</v>
      </c>
      <c r="H21" s="52"/>
      <c r="I21" s="52">
        <v>0</v>
      </c>
      <c r="J21" s="52">
        <v>0</v>
      </c>
      <c r="K21" s="52">
        <v>10207298</v>
      </c>
      <c r="L21" s="52">
        <f t="shared" si="1"/>
        <v>10207298</v>
      </c>
      <c r="M21" s="52">
        <v>10438079.88493</v>
      </c>
      <c r="N21" s="52">
        <v>1939011.33507</v>
      </c>
      <c r="O21" s="35">
        <v>14</v>
      </c>
    </row>
    <row r="22" spans="1:15" x14ac:dyDescent="0.2">
      <c r="A22" s="35">
        <v>15</v>
      </c>
      <c r="B22" s="35" t="s">
        <v>117</v>
      </c>
      <c r="C22" s="52">
        <v>0</v>
      </c>
      <c r="D22" s="52">
        <v>1615875</v>
      </c>
      <c r="E22" s="52">
        <v>1551078</v>
      </c>
      <c r="F22" s="52">
        <v>17530619</v>
      </c>
      <c r="G22" s="52">
        <f t="shared" si="0"/>
        <v>20697572</v>
      </c>
      <c r="H22" s="52"/>
      <c r="I22" s="52">
        <v>0</v>
      </c>
      <c r="J22" s="52">
        <v>0</v>
      </c>
      <c r="K22" s="52">
        <v>3938389</v>
      </c>
      <c r="L22" s="52">
        <f t="shared" si="1"/>
        <v>3938389</v>
      </c>
      <c r="M22" s="52">
        <v>4954328.9585859999</v>
      </c>
      <c r="N22" s="52">
        <v>476470.48141399998</v>
      </c>
      <c r="O22" s="35">
        <v>15</v>
      </c>
    </row>
    <row r="23" spans="1:15" x14ac:dyDescent="0.2">
      <c r="A23" s="35">
        <v>16</v>
      </c>
      <c r="B23" s="35" t="s">
        <v>118</v>
      </c>
      <c r="C23" s="52">
        <v>0</v>
      </c>
      <c r="D23" s="52">
        <v>5268014</v>
      </c>
      <c r="E23" s="52">
        <v>3596720</v>
      </c>
      <c r="F23" s="52">
        <v>60828157</v>
      </c>
      <c r="G23" s="52">
        <f t="shared" si="0"/>
        <v>69692891</v>
      </c>
      <c r="H23" s="52"/>
      <c r="I23" s="52">
        <v>0</v>
      </c>
      <c r="J23" s="52">
        <v>0</v>
      </c>
      <c r="K23" s="52">
        <v>10813891</v>
      </c>
      <c r="L23" s="52">
        <f t="shared" si="1"/>
        <v>10813891</v>
      </c>
      <c r="M23" s="52">
        <v>10911245.052978</v>
      </c>
      <c r="N23" s="52">
        <v>1218759.617022</v>
      </c>
      <c r="O23" s="35">
        <v>16</v>
      </c>
    </row>
    <row r="24" spans="1:15" x14ac:dyDescent="0.2">
      <c r="A24" s="35">
        <v>17</v>
      </c>
      <c r="B24" s="35" t="s">
        <v>119</v>
      </c>
      <c r="C24" s="52">
        <v>0</v>
      </c>
      <c r="D24" s="52">
        <v>3073443</v>
      </c>
      <c r="E24" s="52">
        <v>2106980</v>
      </c>
      <c r="F24" s="52">
        <v>31151673</v>
      </c>
      <c r="G24" s="52">
        <f t="shared" si="0"/>
        <v>36332096</v>
      </c>
      <c r="H24" s="52"/>
      <c r="I24" s="52">
        <v>2047</v>
      </c>
      <c r="J24" s="52">
        <v>0</v>
      </c>
      <c r="K24" s="52">
        <v>5581495</v>
      </c>
      <c r="L24" s="52">
        <f t="shared" si="1"/>
        <v>5583542</v>
      </c>
      <c r="M24" s="52">
        <v>6969836.8004800007</v>
      </c>
      <c r="N24" s="52">
        <v>385866.74952000007</v>
      </c>
      <c r="O24" s="35">
        <v>17</v>
      </c>
    </row>
    <row r="25" spans="1:15" x14ac:dyDescent="0.2">
      <c r="A25" s="35">
        <v>18</v>
      </c>
      <c r="B25" s="35" t="s">
        <v>120</v>
      </c>
      <c r="C25" s="52">
        <v>0</v>
      </c>
      <c r="D25" s="52">
        <v>2070836</v>
      </c>
      <c r="E25" s="52">
        <v>2462041</v>
      </c>
      <c r="F25" s="52">
        <v>37207346</v>
      </c>
      <c r="G25" s="52">
        <f t="shared" si="0"/>
        <v>41740223</v>
      </c>
      <c r="H25" s="52"/>
      <c r="I25" s="52">
        <v>30409</v>
      </c>
      <c r="J25" s="52">
        <v>0</v>
      </c>
      <c r="K25" s="52">
        <v>7452515</v>
      </c>
      <c r="L25" s="52">
        <f t="shared" si="1"/>
        <v>7482924</v>
      </c>
      <c r="M25" s="52">
        <v>11764687.98872</v>
      </c>
      <c r="N25" s="52">
        <v>920521.30128000001</v>
      </c>
      <c r="O25" s="35">
        <v>18</v>
      </c>
    </row>
    <row r="26" spans="1:15" x14ac:dyDescent="0.2">
      <c r="A26" s="35">
        <v>19</v>
      </c>
      <c r="B26" s="35" t="s">
        <v>121</v>
      </c>
      <c r="C26" s="52">
        <v>0</v>
      </c>
      <c r="D26" s="52">
        <v>864709</v>
      </c>
      <c r="E26" s="52">
        <v>978361</v>
      </c>
      <c r="F26" s="52">
        <v>4692200</v>
      </c>
      <c r="G26" s="52">
        <f t="shared" si="0"/>
        <v>6535270</v>
      </c>
      <c r="H26" s="52"/>
      <c r="I26" s="52">
        <v>1343</v>
      </c>
      <c r="J26" s="52">
        <v>0</v>
      </c>
      <c r="K26" s="52">
        <v>1343418</v>
      </c>
      <c r="L26" s="52">
        <f t="shared" si="1"/>
        <v>1344761</v>
      </c>
      <c r="M26" s="52">
        <v>1905297.9214000003</v>
      </c>
      <c r="N26" s="52">
        <v>120742.5886</v>
      </c>
      <c r="O26" s="35">
        <v>19</v>
      </c>
    </row>
    <row r="27" spans="1:15" x14ac:dyDescent="0.2">
      <c r="A27" s="35">
        <v>20</v>
      </c>
      <c r="B27" s="35" t="s">
        <v>122</v>
      </c>
      <c r="C27" s="52">
        <v>0</v>
      </c>
      <c r="D27" s="52">
        <v>923873</v>
      </c>
      <c r="E27" s="52">
        <v>1811523</v>
      </c>
      <c r="F27" s="52">
        <v>16286512</v>
      </c>
      <c r="G27" s="52">
        <f t="shared" si="0"/>
        <v>19021908</v>
      </c>
      <c r="H27" s="52"/>
      <c r="I27" s="52">
        <v>9552</v>
      </c>
      <c r="J27" s="52">
        <v>61774</v>
      </c>
      <c r="K27" s="52">
        <v>5002614</v>
      </c>
      <c r="L27" s="52">
        <f t="shared" si="1"/>
        <v>5073940</v>
      </c>
      <c r="M27" s="52">
        <v>4915259.9584999997</v>
      </c>
      <c r="N27" s="52">
        <v>438777.29150000005</v>
      </c>
      <c r="O27" s="35">
        <v>20</v>
      </c>
    </row>
    <row r="28" spans="1:15" x14ac:dyDescent="0.2">
      <c r="A28" s="35">
        <v>21</v>
      </c>
      <c r="B28" s="35" t="s">
        <v>123</v>
      </c>
      <c r="C28" s="52">
        <v>0</v>
      </c>
      <c r="D28" s="52">
        <v>59059571</v>
      </c>
      <c r="E28" s="52">
        <v>8168359</v>
      </c>
      <c r="F28" s="52">
        <v>395200855</v>
      </c>
      <c r="G28" s="52">
        <f t="shared" si="0"/>
        <v>462428785</v>
      </c>
      <c r="H28" s="52"/>
      <c r="I28" s="52">
        <v>0</v>
      </c>
      <c r="J28" s="52">
        <v>129295</v>
      </c>
      <c r="K28" s="52">
        <v>56929344</v>
      </c>
      <c r="L28" s="52">
        <f t="shared" si="1"/>
        <v>57058639</v>
      </c>
      <c r="M28" s="52">
        <v>35985471.526469998</v>
      </c>
      <c r="N28" s="52">
        <v>1749468.16353</v>
      </c>
      <c r="O28" s="35">
        <v>21</v>
      </c>
    </row>
    <row r="29" spans="1:15" x14ac:dyDescent="0.2">
      <c r="A29" s="35">
        <v>22</v>
      </c>
      <c r="B29" s="35" t="s">
        <v>124</v>
      </c>
      <c r="C29" s="52">
        <v>0</v>
      </c>
      <c r="D29" s="52">
        <v>2948084</v>
      </c>
      <c r="E29" s="52">
        <v>1373617</v>
      </c>
      <c r="F29" s="52">
        <v>10569004</v>
      </c>
      <c r="G29" s="52">
        <f t="shared" si="0"/>
        <v>14890705</v>
      </c>
      <c r="H29" s="52"/>
      <c r="I29" s="52">
        <v>6482</v>
      </c>
      <c r="J29" s="52">
        <v>0</v>
      </c>
      <c r="K29" s="52">
        <v>2267542</v>
      </c>
      <c r="L29" s="52">
        <f t="shared" si="1"/>
        <v>2274024</v>
      </c>
      <c r="M29" s="52">
        <v>3483250.4667000002</v>
      </c>
      <c r="N29" s="52">
        <v>58713.5533</v>
      </c>
      <c r="O29" s="35">
        <v>22</v>
      </c>
    </row>
    <row r="30" spans="1:15" x14ac:dyDescent="0.2">
      <c r="A30" s="35">
        <v>23</v>
      </c>
      <c r="B30" s="35" t="s">
        <v>125</v>
      </c>
      <c r="C30" s="52">
        <v>0</v>
      </c>
      <c r="D30" s="52">
        <v>464845</v>
      </c>
      <c r="E30" s="52">
        <v>907029</v>
      </c>
      <c r="F30" s="52">
        <v>5433566</v>
      </c>
      <c r="G30" s="52">
        <f t="shared" si="0"/>
        <v>6805440</v>
      </c>
      <c r="H30" s="52"/>
      <c r="I30" s="52">
        <v>324809</v>
      </c>
      <c r="J30" s="52">
        <v>0</v>
      </c>
      <c r="K30" s="52">
        <v>1262892</v>
      </c>
      <c r="L30" s="52">
        <f t="shared" si="1"/>
        <v>1587701</v>
      </c>
      <c r="M30" s="52">
        <v>2195675.8424999998</v>
      </c>
      <c r="N30" s="52">
        <v>116479.8775</v>
      </c>
      <c r="O30" s="35">
        <v>23</v>
      </c>
    </row>
    <row r="31" spans="1:15" x14ac:dyDescent="0.2">
      <c r="A31" s="35">
        <v>24</v>
      </c>
      <c r="B31" s="35" t="s">
        <v>126</v>
      </c>
      <c r="C31" s="52">
        <v>0</v>
      </c>
      <c r="D31" s="52">
        <v>5462041</v>
      </c>
      <c r="E31" s="52">
        <v>3891731</v>
      </c>
      <c r="F31" s="52">
        <v>55974135</v>
      </c>
      <c r="G31" s="52">
        <f t="shared" si="0"/>
        <v>65327907</v>
      </c>
      <c r="H31" s="52"/>
      <c r="I31" s="52">
        <v>0</v>
      </c>
      <c r="J31" s="52">
        <v>0</v>
      </c>
      <c r="K31" s="52">
        <v>13412536</v>
      </c>
      <c r="L31" s="52">
        <f t="shared" si="1"/>
        <v>13412536</v>
      </c>
      <c r="M31" s="52">
        <v>8135393.0215740008</v>
      </c>
      <c r="N31" s="52">
        <v>465029.47842599999</v>
      </c>
      <c r="O31" s="35">
        <v>24</v>
      </c>
    </row>
    <row r="32" spans="1:15" x14ac:dyDescent="0.2">
      <c r="A32" s="35">
        <v>25</v>
      </c>
      <c r="B32" s="35" t="s">
        <v>127</v>
      </c>
      <c r="C32" s="52">
        <v>26866</v>
      </c>
      <c r="D32" s="52">
        <v>1238153</v>
      </c>
      <c r="E32" s="52">
        <v>1168022</v>
      </c>
      <c r="F32" s="52">
        <v>12077490</v>
      </c>
      <c r="G32" s="52">
        <f t="shared" si="0"/>
        <v>14510531</v>
      </c>
      <c r="H32" s="52"/>
      <c r="I32" s="52">
        <v>0</v>
      </c>
      <c r="J32" s="52">
        <v>0</v>
      </c>
      <c r="K32" s="52">
        <v>2759831</v>
      </c>
      <c r="L32" s="52">
        <f t="shared" si="1"/>
        <v>2759831</v>
      </c>
      <c r="M32" s="52">
        <v>2871418.2919360008</v>
      </c>
      <c r="N32" s="52">
        <v>319693.75806399999</v>
      </c>
      <c r="O32" s="35">
        <v>25</v>
      </c>
    </row>
    <row r="33" spans="1:15" x14ac:dyDescent="0.2">
      <c r="A33" s="35">
        <v>26</v>
      </c>
      <c r="B33" s="35" t="s">
        <v>128</v>
      </c>
      <c r="C33" s="52">
        <v>0</v>
      </c>
      <c r="D33" s="52">
        <v>1404955</v>
      </c>
      <c r="E33" s="52">
        <v>1795079</v>
      </c>
      <c r="F33" s="52">
        <v>20613449</v>
      </c>
      <c r="G33" s="52">
        <f t="shared" si="0"/>
        <v>23813483</v>
      </c>
      <c r="H33" s="52"/>
      <c r="I33" s="52">
        <v>47275</v>
      </c>
      <c r="J33" s="52">
        <v>0</v>
      </c>
      <c r="K33" s="52">
        <v>5881941</v>
      </c>
      <c r="L33" s="52">
        <f t="shared" si="1"/>
        <v>5929216</v>
      </c>
      <c r="M33" s="52">
        <v>4517414.1013000002</v>
      </c>
      <c r="N33" s="52">
        <v>863109.04870000004</v>
      </c>
      <c r="O33" s="35">
        <v>26</v>
      </c>
    </row>
    <row r="34" spans="1:15" x14ac:dyDescent="0.2">
      <c r="A34" s="35">
        <v>27</v>
      </c>
      <c r="B34" s="35" t="s">
        <v>129</v>
      </c>
      <c r="C34" s="52">
        <v>0</v>
      </c>
      <c r="D34" s="52">
        <v>4752307</v>
      </c>
      <c r="E34" s="52">
        <v>2327960</v>
      </c>
      <c r="F34" s="52">
        <v>35093153</v>
      </c>
      <c r="G34" s="52">
        <f t="shared" si="0"/>
        <v>42173420</v>
      </c>
      <c r="H34" s="52"/>
      <c r="I34" s="52">
        <v>955</v>
      </c>
      <c r="J34" s="52">
        <v>0</v>
      </c>
      <c r="K34" s="52">
        <v>5120216</v>
      </c>
      <c r="L34" s="52">
        <f t="shared" si="1"/>
        <v>5121171</v>
      </c>
      <c r="M34" s="52">
        <v>8261132.2969130017</v>
      </c>
      <c r="N34" s="52">
        <v>498641.37308699999</v>
      </c>
      <c r="O34" s="35">
        <v>27</v>
      </c>
    </row>
    <row r="35" spans="1:15" x14ac:dyDescent="0.2">
      <c r="A35" s="35">
        <v>28</v>
      </c>
      <c r="B35" s="35" t="s">
        <v>130</v>
      </c>
      <c r="C35" s="52">
        <v>0</v>
      </c>
      <c r="D35" s="52">
        <v>1516257</v>
      </c>
      <c r="E35" s="52">
        <v>1256157</v>
      </c>
      <c r="F35" s="52">
        <v>10348887</v>
      </c>
      <c r="G35" s="52">
        <f t="shared" si="0"/>
        <v>13121301</v>
      </c>
      <c r="H35" s="52"/>
      <c r="I35" s="52">
        <v>3779</v>
      </c>
      <c r="J35" s="52">
        <v>0</v>
      </c>
      <c r="K35" s="52">
        <v>2881641</v>
      </c>
      <c r="L35" s="52">
        <f t="shared" si="1"/>
        <v>2885420</v>
      </c>
      <c r="M35" s="52">
        <v>3410985.8898999998</v>
      </c>
      <c r="N35" s="52">
        <v>338626.3701</v>
      </c>
      <c r="O35" s="35">
        <v>28</v>
      </c>
    </row>
    <row r="36" spans="1:15" x14ac:dyDescent="0.2">
      <c r="A36" s="35">
        <v>29</v>
      </c>
      <c r="B36" s="35" t="s">
        <v>72</v>
      </c>
      <c r="C36" s="52">
        <v>0</v>
      </c>
      <c r="D36" s="52">
        <v>268087871</v>
      </c>
      <c r="E36" s="52">
        <v>24622408</v>
      </c>
      <c r="F36" s="52">
        <v>870946977</v>
      </c>
      <c r="G36" s="52">
        <f t="shared" si="0"/>
        <v>1163657256</v>
      </c>
      <c r="H36" s="52"/>
      <c r="I36" s="52">
        <v>48224</v>
      </c>
      <c r="J36" s="52">
        <v>2717975</v>
      </c>
      <c r="K36" s="52">
        <v>320429173</v>
      </c>
      <c r="L36" s="52">
        <f t="shared" si="1"/>
        <v>323195372</v>
      </c>
      <c r="M36" s="52">
        <v>107196948.57410799</v>
      </c>
      <c r="N36" s="52">
        <v>1870706.4058919998</v>
      </c>
      <c r="O36" s="35">
        <v>29</v>
      </c>
    </row>
    <row r="37" spans="1:15" x14ac:dyDescent="0.2">
      <c r="A37" s="35">
        <v>30</v>
      </c>
      <c r="B37" s="35" t="s">
        <v>131</v>
      </c>
      <c r="C37" s="52">
        <v>0</v>
      </c>
      <c r="D37" s="52">
        <v>16668968</v>
      </c>
      <c r="E37" s="52">
        <v>3090947</v>
      </c>
      <c r="F37" s="52">
        <v>58160736</v>
      </c>
      <c r="G37" s="52">
        <f t="shared" si="0"/>
        <v>77920651</v>
      </c>
      <c r="H37" s="52"/>
      <c r="I37" s="52">
        <v>2840</v>
      </c>
      <c r="J37" s="52">
        <v>0</v>
      </c>
      <c r="K37" s="52">
        <v>12183279</v>
      </c>
      <c r="L37" s="52">
        <f t="shared" si="1"/>
        <v>12186119</v>
      </c>
      <c r="M37" s="52">
        <v>15073167.080280002</v>
      </c>
      <c r="N37" s="52">
        <v>280497.75972000003</v>
      </c>
      <c r="O37" s="35">
        <v>30</v>
      </c>
    </row>
    <row r="38" spans="1:15" x14ac:dyDescent="0.2">
      <c r="A38" s="35">
        <v>31</v>
      </c>
      <c r="B38" s="35" t="s">
        <v>132</v>
      </c>
      <c r="C38" s="52">
        <v>0</v>
      </c>
      <c r="D38" s="52">
        <v>1522993</v>
      </c>
      <c r="E38" s="52">
        <v>1416227</v>
      </c>
      <c r="F38" s="52">
        <v>15994318</v>
      </c>
      <c r="G38" s="52">
        <f t="shared" si="0"/>
        <v>18933538</v>
      </c>
      <c r="H38" s="52"/>
      <c r="I38" s="52">
        <v>0</v>
      </c>
      <c r="J38" s="52">
        <v>0</v>
      </c>
      <c r="K38" s="52">
        <v>3020763</v>
      </c>
      <c r="L38" s="52">
        <f t="shared" si="1"/>
        <v>3020763</v>
      </c>
      <c r="M38" s="52">
        <v>6166957.7228739988</v>
      </c>
      <c r="N38" s="52">
        <v>314703.16712600004</v>
      </c>
      <c r="O38" s="35">
        <v>31</v>
      </c>
    </row>
    <row r="39" spans="1:15" x14ac:dyDescent="0.2">
      <c r="A39" s="35">
        <v>32</v>
      </c>
      <c r="B39" s="35" t="s">
        <v>133</v>
      </c>
      <c r="C39" s="52">
        <v>0</v>
      </c>
      <c r="D39" s="52">
        <v>3866437</v>
      </c>
      <c r="E39" s="52">
        <v>1880468</v>
      </c>
      <c r="F39" s="52">
        <v>24971456</v>
      </c>
      <c r="G39" s="52">
        <f t="shared" si="0"/>
        <v>30718361</v>
      </c>
      <c r="H39" s="52"/>
      <c r="I39" s="52">
        <v>0</v>
      </c>
      <c r="J39" s="52">
        <v>0</v>
      </c>
      <c r="K39" s="52">
        <v>3750840</v>
      </c>
      <c r="L39" s="52">
        <f t="shared" si="1"/>
        <v>3750840</v>
      </c>
      <c r="M39" s="52">
        <v>3565812.6411000001</v>
      </c>
      <c r="N39" s="52">
        <v>205453.9289</v>
      </c>
      <c r="O39" s="35">
        <v>32</v>
      </c>
    </row>
    <row r="40" spans="1:15" x14ac:dyDescent="0.2">
      <c r="A40" s="35">
        <v>33</v>
      </c>
      <c r="B40" s="35" t="s">
        <v>74</v>
      </c>
      <c r="C40" s="52">
        <v>0</v>
      </c>
      <c r="D40" s="52">
        <v>5025932</v>
      </c>
      <c r="E40" s="52">
        <v>4610865</v>
      </c>
      <c r="F40" s="52">
        <v>53590160</v>
      </c>
      <c r="G40" s="52">
        <f t="shared" si="0"/>
        <v>63226957</v>
      </c>
      <c r="H40" s="52"/>
      <c r="I40" s="52">
        <v>19561</v>
      </c>
      <c r="J40" s="52">
        <v>0</v>
      </c>
      <c r="K40" s="52">
        <v>12188818</v>
      </c>
      <c r="L40" s="52">
        <f t="shared" si="1"/>
        <v>12208379</v>
      </c>
      <c r="M40" s="52">
        <v>10656658.958360001</v>
      </c>
      <c r="N40" s="52">
        <v>1012394.5416400001</v>
      </c>
      <c r="O40" s="35">
        <v>33</v>
      </c>
    </row>
    <row r="41" spans="1:15" x14ac:dyDescent="0.2">
      <c r="A41" s="35">
        <v>34</v>
      </c>
      <c r="B41" s="35" t="s">
        <v>134</v>
      </c>
      <c r="C41" s="52">
        <v>0</v>
      </c>
      <c r="D41" s="52">
        <v>14652117</v>
      </c>
      <c r="E41" s="52">
        <v>4062524</v>
      </c>
      <c r="F41" s="52">
        <v>89254842</v>
      </c>
      <c r="G41" s="52">
        <f t="shared" si="0"/>
        <v>107969483</v>
      </c>
      <c r="H41" s="52"/>
      <c r="I41" s="52">
        <v>15894</v>
      </c>
      <c r="J41" s="52">
        <v>0</v>
      </c>
      <c r="K41" s="52">
        <v>12793916</v>
      </c>
      <c r="L41" s="52">
        <f t="shared" si="1"/>
        <v>12809810</v>
      </c>
      <c r="M41" s="52">
        <v>9847826.7690360006</v>
      </c>
      <c r="N41" s="52">
        <v>339841.78096400003</v>
      </c>
      <c r="O41" s="35">
        <v>34</v>
      </c>
    </row>
    <row r="42" spans="1:15" x14ac:dyDescent="0.2">
      <c r="A42" s="35">
        <v>35</v>
      </c>
      <c r="B42" s="35" t="s">
        <v>135</v>
      </c>
      <c r="C42" s="52">
        <v>0</v>
      </c>
      <c r="D42" s="52">
        <v>1634828</v>
      </c>
      <c r="E42" s="52">
        <v>1856653</v>
      </c>
      <c r="F42" s="52">
        <v>22353443</v>
      </c>
      <c r="G42" s="52">
        <f t="shared" si="0"/>
        <v>25844924</v>
      </c>
      <c r="H42" s="52"/>
      <c r="I42" s="52">
        <v>186089</v>
      </c>
      <c r="J42" s="52">
        <v>0</v>
      </c>
      <c r="K42" s="52">
        <v>4773572</v>
      </c>
      <c r="L42" s="52">
        <f t="shared" si="1"/>
        <v>4959661</v>
      </c>
      <c r="M42" s="52">
        <v>4523862.6919999998</v>
      </c>
      <c r="N42" s="52">
        <v>471611.478</v>
      </c>
      <c r="O42" s="35">
        <v>35</v>
      </c>
    </row>
    <row r="43" spans="1:15" x14ac:dyDescent="0.2">
      <c r="A43" s="35">
        <v>36</v>
      </c>
      <c r="B43" s="35" t="s">
        <v>136</v>
      </c>
      <c r="C43" s="52">
        <v>16789</v>
      </c>
      <c r="D43" s="52">
        <v>4309992</v>
      </c>
      <c r="E43" s="52">
        <v>3596410</v>
      </c>
      <c r="F43" s="52">
        <v>36398146</v>
      </c>
      <c r="G43" s="52">
        <f t="shared" si="0"/>
        <v>44321337</v>
      </c>
      <c r="H43" s="52"/>
      <c r="I43" s="52">
        <v>0</v>
      </c>
      <c r="J43" s="52">
        <v>0</v>
      </c>
      <c r="K43" s="52">
        <v>6463553</v>
      </c>
      <c r="L43" s="52">
        <f t="shared" si="1"/>
        <v>6463553</v>
      </c>
      <c r="M43" s="52">
        <v>4457790.3021060005</v>
      </c>
      <c r="N43" s="52">
        <v>436454.74789400003</v>
      </c>
      <c r="O43" s="35">
        <v>36</v>
      </c>
    </row>
    <row r="44" spans="1:15" x14ac:dyDescent="0.2">
      <c r="A44" s="35">
        <v>37</v>
      </c>
      <c r="B44" s="35" t="s">
        <v>137</v>
      </c>
      <c r="C44" s="52">
        <v>0</v>
      </c>
      <c r="D44" s="52">
        <v>3937956</v>
      </c>
      <c r="E44" s="52">
        <v>1696918</v>
      </c>
      <c r="F44" s="52">
        <v>10386857</v>
      </c>
      <c r="G44" s="52">
        <f t="shared" si="0"/>
        <v>16021731</v>
      </c>
      <c r="H44" s="52"/>
      <c r="I44" s="52">
        <v>0</v>
      </c>
      <c r="J44" s="52">
        <v>0</v>
      </c>
      <c r="K44" s="52">
        <v>3572477</v>
      </c>
      <c r="L44" s="52">
        <f t="shared" si="1"/>
        <v>3572477</v>
      </c>
      <c r="M44" s="52">
        <v>5218794.423068</v>
      </c>
      <c r="N44" s="52">
        <v>132477.12693199998</v>
      </c>
      <c r="O44" s="35">
        <v>37</v>
      </c>
    </row>
    <row r="45" spans="1:15" x14ac:dyDescent="0.2">
      <c r="A45" s="35">
        <v>38</v>
      </c>
      <c r="B45" s="35" t="s">
        <v>138</v>
      </c>
      <c r="C45" s="52">
        <v>0</v>
      </c>
      <c r="D45" s="52">
        <v>810050</v>
      </c>
      <c r="E45" s="52">
        <v>1775655</v>
      </c>
      <c r="F45" s="52">
        <v>15452759</v>
      </c>
      <c r="G45" s="52">
        <f t="shared" si="0"/>
        <v>18038464</v>
      </c>
      <c r="H45" s="52"/>
      <c r="I45" s="52">
        <v>95778</v>
      </c>
      <c r="J45" s="52">
        <v>0</v>
      </c>
      <c r="K45" s="52">
        <v>3805571</v>
      </c>
      <c r="L45" s="52">
        <f t="shared" si="1"/>
        <v>3901349</v>
      </c>
      <c r="M45" s="52">
        <v>7534915.2674799999</v>
      </c>
      <c r="N45" s="52">
        <v>582793.64251999999</v>
      </c>
      <c r="O45" s="35">
        <v>38</v>
      </c>
    </row>
    <row r="46" spans="1:15" x14ac:dyDescent="0.2">
      <c r="A46" s="35">
        <v>39</v>
      </c>
      <c r="B46" s="35" t="s">
        <v>139</v>
      </c>
      <c r="C46" s="52">
        <v>0</v>
      </c>
      <c r="D46" s="52">
        <v>2810104</v>
      </c>
      <c r="E46" s="52">
        <v>1483077</v>
      </c>
      <c r="F46" s="52">
        <v>21841793</v>
      </c>
      <c r="G46" s="52">
        <f t="shared" si="0"/>
        <v>26134974</v>
      </c>
      <c r="H46" s="52"/>
      <c r="I46" s="52">
        <v>46836</v>
      </c>
      <c r="J46" s="52">
        <v>0</v>
      </c>
      <c r="K46" s="52">
        <v>3327856</v>
      </c>
      <c r="L46" s="52">
        <f t="shared" si="1"/>
        <v>3374692</v>
      </c>
      <c r="M46" s="52">
        <v>3657970.6668579997</v>
      </c>
      <c r="N46" s="52">
        <v>230316.52314200002</v>
      </c>
      <c r="O46" s="35">
        <v>39</v>
      </c>
    </row>
    <row r="47" spans="1:15" x14ac:dyDescent="0.2">
      <c r="A47" s="35">
        <v>40</v>
      </c>
      <c r="B47" s="35" t="s">
        <v>140</v>
      </c>
      <c r="C47" s="68">
        <v>616</v>
      </c>
      <c r="D47" s="68">
        <v>1276472</v>
      </c>
      <c r="E47" s="68">
        <v>1697615</v>
      </c>
      <c r="F47" s="68">
        <v>13310967</v>
      </c>
      <c r="G47" s="52">
        <f t="shared" si="0"/>
        <v>16285670</v>
      </c>
      <c r="H47" s="68"/>
      <c r="I47" s="68">
        <v>0</v>
      </c>
      <c r="J47" s="68">
        <v>0</v>
      </c>
      <c r="K47" s="68">
        <v>3095192</v>
      </c>
      <c r="L47" s="52">
        <f t="shared" si="1"/>
        <v>3095192</v>
      </c>
      <c r="M47" s="52">
        <v>3383368.6128000002</v>
      </c>
      <c r="N47" s="52">
        <v>251257.03719999999</v>
      </c>
      <c r="O47" s="35">
        <v>40</v>
      </c>
    </row>
    <row r="48" spans="1:15" x14ac:dyDescent="0.2">
      <c r="A48" s="35">
        <v>41</v>
      </c>
      <c r="B48" s="35" t="s">
        <v>141</v>
      </c>
      <c r="C48" s="52">
        <v>0</v>
      </c>
      <c r="D48" s="52">
        <v>2653410</v>
      </c>
      <c r="E48" s="52">
        <v>2834057</v>
      </c>
      <c r="F48" s="52">
        <v>45703161</v>
      </c>
      <c r="G48" s="52">
        <f t="shared" si="0"/>
        <v>51190628</v>
      </c>
      <c r="H48" s="52"/>
      <c r="I48" s="52">
        <v>46155</v>
      </c>
      <c r="J48" s="52">
        <v>0</v>
      </c>
      <c r="K48" s="52">
        <v>9768461</v>
      </c>
      <c r="L48" s="52">
        <f t="shared" si="1"/>
        <v>9814616</v>
      </c>
      <c r="M48" s="52">
        <v>10305156.052581999</v>
      </c>
      <c r="N48" s="52">
        <v>1309336.7674179999</v>
      </c>
      <c r="O48" s="35">
        <v>41</v>
      </c>
    </row>
    <row r="49" spans="1:15" x14ac:dyDescent="0.2">
      <c r="A49" s="35">
        <v>42</v>
      </c>
      <c r="B49" s="35" t="s">
        <v>142</v>
      </c>
      <c r="C49" s="52">
        <v>0</v>
      </c>
      <c r="D49" s="52">
        <v>19808528</v>
      </c>
      <c r="E49" s="52">
        <v>5480576</v>
      </c>
      <c r="F49" s="52">
        <v>103106271</v>
      </c>
      <c r="G49" s="52">
        <f t="shared" si="0"/>
        <v>128395375</v>
      </c>
      <c r="H49" s="52"/>
      <c r="I49" s="52">
        <v>21398</v>
      </c>
      <c r="J49" s="52">
        <v>0</v>
      </c>
      <c r="K49" s="52">
        <v>14284161</v>
      </c>
      <c r="L49" s="52">
        <f t="shared" si="1"/>
        <v>14305559</v>
      </c>
      <c r="M49" s="52">
        <v>16590830.817867</v>
      </c>
      <c r="N49" s="52">
        <v>463109.10213300004</v>
      </c>
      <c r="O49" s="35">
        <v>42</v>
      </c>
    </row>
    <row r="50" spans="1:15" x14ac:dyDescent="0.2">
      <c r="A50" s="35">
        <v>43</v>
      </c>
      <c r="B50" s="35" t="s">
        <v>143</v>
      </c>
      <c r="C50" s="52">
        <v>0</v>
      </c>
      <c r="D50" s="52">
        <v>62490642</v>
      </c>
      <c r="E50" s="52">
        <v>18776736</v>
      </c>
      <c r="F50" s="52">
        <v>364366157</v>
      </c>
      <c r="G50" s="52">
        <f t="shared" si="0"/>
        <v>445633535</v>
      </c>
      <c r="H50" s="52"/>
      <c r="I50" s="52">
        <v>0</v>
      </c>
      <c r="J50" s="52">
        <v>2358199</v>
      </c>
      <c r="K50" s="52">
        <v>63185707</v>
      </c>
      <c r="L50" s="52">
        <f t="shared" si="1"/>
        <v>65543906</v>
      </c>
      <c r="M50" s="52">
        <v>14821298.455190999</v>
      </c>
      <c r="N50" s="52">
        <v>2898983.7548090005</v>
      </c>
      <c r="O50" s="35">
        <v>43</v>
      </c>
    </row>
    <row r="51" spans="1:15" x14ac:dyDescent="0.2">
      <c r="A51" s="35">
        <v>44</v>
      </c>
      <c r="B51" s="35" t="s">
        <v>144</v>
      </c>
      <c r="C51" s="52">
        <v>3659</v>
      </c>
      <c r="D51" s="52">
        <v>3924408</v>
      </c>
      <c r="E51" s="52">
        <v>6030929</v>
      </c>
      <c r="F51" s="52">
        <v>62256168</v>
      </c>
      <c r="G51" s="52">
        <f t="shared" si="0"/>
        <v>72215164</v>
      </c>
      <c r="H51" s="52"/>
      <c r="I51" s="52">
        <v>0</v>
      </c>
      <c r="J51" s="52">
        <v>0</v>
      </c>
      <c r="K51" s="52">
        <v>14930952</v>
      </c>
      <c r="L51" s="52">
        <f t="shared" si="1"/>
        <v>14930952</v>
      </c>
      <c r="M51" s="52">
        <v>8841503.9039500002</v>
      </c>
      <c r="N51" s="52">
        <v>1679917.2360499999</v>
      </c>
      <c r="O51" s="35">
        <v>44</v>
      </c>
    </row>
    <row r="52" spans="1:15" x14ac:dyDescent="0.2">
      <c r="A52" s="35">
        <v>45</v>
      </c>
      <c r="B52" s="35" t="s">
        <v>145</v>
      </c>
      <c r="C52" s="52">
        <v>0</v>
      </c>
      <c r="D52" s="52">
        <v>192849</v>
      </c>
      <c r="E52" s="52">
        <v>899522</v>
      </c>
      <c r="F52" s="52">
        <v>2021076</v>
      </c>
      <c r="G52" s="52">
        <f t="shared" si="0"/>
        <v>3113447</v>
      </c>
      <c r="H52" s="52"/>
      <c r="I52" s="52">
        <v>153532</v>
      </c>
      <c r="J52" s="52">
        <v>0</v>
      </c>
      <c r="K52" s="52">
        <v>571125</v>
      </c>
      <c r="L52" s="52">
        <f t="shared" si="1"/>
        <v>724657</v>
      </c>
      <c r="M52" s="52">
        <v>3000895.0635000002</v>
      </c>
      <c r="N52" s="52">
        <v>23256.476500000001</v>
      </c>
      <c r="O52" s="35">
        <v>45</v>
      </c>
    </row>
    <row r="53" spans="1:15" x14ac:dyDescent="0.2">
      <c r="A53" s="35">
        <v>46</v>
      </c>
      <c r="B53" s="35" t="s">
        <v>146</v>
      </c>
      <c r="C53" s="52">
        <v>0</v>
      </c>
      <c r="D53" s="52">
        <v>6226149</v>
      </c>
      <c r="E53" s="52">
        <v>2109916</v>
      </c>
      <c r="F53" s="52">
        <v>39051718</v>
      </c>
      <c r="G53" s="52">
        <f t="shared" si="0"/>
        <v>47387783</v>
      </c>
      <c r="H53" s="52"/>
      <c r="I53" s="52">
        <v>0</v>
      </c>
      <c r="J53" s="52">
        <v>0</v>
      </c>
      <c r="K53" s="52">
        <v>5898454</v>
      </c>
      <c r="L53" s="52">
        <f t="shared" si="1"/>
        <v>5898454</v>
      </c>
      <c r="M53" s="52">
        <v>7501708.2614079993</v>
      </c>
      <c r="N53" s="52">
        <v>449927.23859199998</v>
      </c>
      <c r="O53" s="35">
        <v>46</v>
      </c>
    </row>
    <row r="54" spans="1:15" x14ac:dyDescent="0.2">
      <c r="A54" s="35">
        <v>47</v>
      </c>
      <c r="B54" s="35" t="s">
        <v>147</v>
      </c>
      <c r="C54" s="52">
        <v>0</v>
      </c>
      <c r="D54" s="52">
        <v>11799615</v>
      </c>
      <c r="E54" s="52">
        <v>2210710</v>
      </c>
      <c r="F54" s="52">
        <v>56376145</v>
      </c>
      <c r="G54" s="52">
        <f t="shared" si="0"/>
        <v>70386470</v>
      </c>
      <c r="H54" s="52"/>
      <c r="I54" s="52">
        <v>8257</v>
      </c>
      <c r="J54" s="52">
        <v>0</v>
      </c>
      <c r="K54" s="52">
        <v>12179851</v>
      </c>
      <c r="L54" s="52">
        <f t="shared" si="1"/>
        <v>12188108</v>
      </c>
      <c r="M54" s="52">
        <v>7139946.0641009994</v>
      </c>
      <c r="N54" s="52">
        <v>367479.10589900002</v>
      </c>
      <c r="O54" s="35">
        <v>47</v>
      </c>
    </row>
    <row r="55" spans="1:15" x14ac:dyDescent="0.2">
      <c r="A55" s="35">
        <v>48</v>
      </c>
      <c r="B55" s="35" t="s">
        <v>148</v>
      </c>
      <c r="C55" s="52">
        <v>0</v>
      </c>
      <c r="D55" s="52">
        <v>1036085</v>
      </c>
      <c r="E55" s="52">
        <v>958277</v>
      </c>
      <c r="F55" s="52">
        <v>7138562</v>
      </c>
      <c r="G55" s="52">
        <f t="shared" si="0"/>
        <v>9132924</v>
      </c>
      <c r="H55" s="52"/>
      <c r="I55" s="52">
        <v>0</v>
      </c>
      <c r="J55" s="52">
        <v>0</v>
      </c>
      <c r="K55" s="52">
        <v>1769196</v>
      </c>
      <c r="L55" s="52">
        <f t="shared" si="1"/>
        <v>1769196</v>
      </c>
      <c r="M55" s="52">
        <v>3403097.1922200001</v>
      </c>
      <c r="N55" s="52">
        <v>148594.38777999999</v>
      </c>
      <c r="O55" s="35">
        <v>48</v>
      </c>
    </row>
    <row r="56" spans="1:15" x14ac:dyDescent="0.2">
      <c r="A56" s="35">
        <v>49</v>
      </c>
      <c r="B56" s="35" t="s">
        <v>149</v>
      </c>
      <c r="C56" s="52">
        <v>0</v>
      </c>
      <c r="D56" s="52">
        <v>2650431</v>
      </c>
      <c r="E56" s="52">
        <v>1773407</v>
      </c>
      <c r="F56" s="52">
        <v>29564253</v>
      </c>
      <c r="G56" s="52">
        <f t="shared" si="0"/>
        <v>33988091</v>
      </c>
      <c r="H56" s="52"/>
      <c r="I56" s="52">
        <v>0</v>
      </c>
      <c r="J56" s="52">
        <v>0</v>
      </c>
      <c r="K56" s="52">
        <v>4426521</v>
      </c>
      <c r="L56" s="52">
        <f t="shared" si="1"/>
        <v>4426521</v>
      </c>
      <c r="M56" s="52">
        <v>3164682.9354000003</v>
      </c>
      <c r="N56" s="52">
        <v>230983.34459999998</v>
      </c>
      <c r="O56" s="35">
        <v>49</v>
      </c>
    </row>
    <row r="57" spans="1:15" x14ac:dyDescent="0.2">
      <c r="A57" s="35">
        <v>50</v>
      </c>
      <c r="B57" s="35" t="s">
        <v>150</v>
      </c>
      <c r="C57" s="68">
        <v>0</v>
      </c>
      <c r="D57" s="68">
        <v>1595774</v>
      </c>
      <c r="E57" s="68">
        <v>1372262</v>
      </c>
      <c r="F57" s="68">
        <v>15945136</v>
      </c>
      <c r="G57" s="52">
        <f t="shared" si="0"/>
        <v>18913172</v>
      </c>
      <c r="H57" s="68"/>
      <c r="I57" s="68">
        <v>0</v>
      </c>
      <c r="J57" s="68">
        <v>0</v>
      </c>
      <c r="K57" s="68">
        <v>2167728</v>
      </c>
      <c r="L57" s="52">
        <f t="shared" si="1"/>
        <v>2167728</v>
      </c>
      <c r="M57" s="52">
        <v>3059936.7966749999</v>
      </c>
      <c r="N57" s="52">
        <v>162616.46332500002</v>
      </c>
      <c r="O57" s="35">
        <v>50</v>
      </c>
    </row>
    <row r="58" spans="1:15" x14ac:dyDescent="0.2">
      <c r="A58" s="35">
        <v>51</v>
      </c>
      <c r="B58" s="35" t="s">
        <v>151</v>
      </c>
      <c r="C58" s="52">
        <v>0</v>
      </c>
      <c r="D58" s="52">
        <v>1278588</v>
      </c>
      <c r="E58" s="52">
        <v>1950689</v>
      </c>
      <c r="F58" s="52">
        <v>5550563</v>
      </c>
      <c r="G58" s="52">
        <f t="shared" si="0"/>
        <v>8779840</v>
      </c>
      <c r="H58" s="52"/>
      <c r="I58" s="52">
        <v>0</v>
      </c>
      <c r="J58" s="52">
        <v>0</v>
      </c>
      <c r="K58" s="52">
        <v>2511365</v>
      </c>
      <c r="L58" s="52">
        <f t="shared" si="1"/>
        <v>2511365</v>
      </c>
      <c r="M58" s="52">
        <v>2680873.5883999998</v>
      </c>
      <c r="N58" s="52">
        <v>277338.18160000001</v>
      </c>
      <c r="O58" s="35">
        <v>51</v>
      </c>
    </row>
    <row r="59" spans="1:15" x14ac:dyDescent="0.2">
      <c r="A59" s="35">
        <v>52</v>
      </c>
      <c r="B59" s="35" t="s">
        <v>152</v>
      </c>
      <c r="C59" s="52">
        <v>0</v>
      </c>
      <c r="D59" s="52">
        <v>0</v>
      </c>
      <c r="E59" s="52">
        <v>0</v>
      </c>
      <c r="F59" s="52">
        <v>0</v>
      </c>
      <c r="G59" s="52">
        <f t="shared" si="0"/>
        <v>0</v>
      </c>
      <c r="H59" s="52"/>
      <c r="I59" s="52">
        <v>0</v>
      </c>
      <c r="J59" s="52">
        <v>0</v>
      </c>
      <c r="K59" s="52">
        <v>0</v>
      </c>
      <c r="L59" s="52">
        <f t="shared" si="1"/>
        <v>0</v>
      </c>
      <c r="M59" s="52">
        <v>0</v>
      </c>
      <c r="N59" s="52">
        <v>0</v>
      </c>
      <c r="O59" s="35">
        <v>52</v>
      </c>
    </row>
    <row r="60" spans="1:15" x14ac:dyDescent="0.2">
      <c r="A60" s="35">
        <v>53</v>
      </c>
      <c r="B60" s="35" t="s">
        <v>153</v>
      </c>
      <c r="C60" s="52">
        <v>0</v>
      </c>
      <c r="D60" s="52">
        <v>69349964</v>
      </c>
      <c r="E60" s="52">
        <v>16485903</v>
      </c>
      <c r="F60" s="52">
        <v>386115657</v>
      </c>
      <c r="G60" s="52">
        <f t="shared" si="0"/>
        <v>471951524</v>
      </c>
      <c r="H60" s="52"/>
      <c r="I60" s="52">
        <v>3435</v>
      </c>
      <c r="J60" s="52">
        <v>0</v>
      </c>
      <c r="K60" s="52">
        <v>49681630</v>
      </c>
      <c r="L60" s="52">
        <f t="shared" si="1"/>
        <v>49685065</v>
      </c>
      <c r="M60" s="52">
        <v>32413016.793691002</v>
      </c>
      <c r="N60" s="52">
        <v>315919.66630900005</v>
      </c>
      <c r="O60" s="35">
        <v>53</v>
      </c>
    </row>
    <row r="61" spans="1:15" x14ac:dyDescent="0.2">
      <c r="A61" s="35">
        <v>54</v>
      </c>
      <c r="B61" s="35" t="s">
        <v>154</v>
      </c>
      <c r="C61" s="52">
        <v>0</v>
      </c>
      <c r="D61" s="52">
        <v>2153832</v>
      </c>
      <c r="E61" s="52">
        <v>2269846</v>
      </c>
      <c r="F61" s="52">
        <v>28808944</v>
      </c>
      <c r="G61" s="52">
        <f t="shared" si="0"/>
        <v>33232622</v>
      </c>
      <c r="H61" s="52"/>
      <c r="I61" s="52">
        <v>0</v>
      </c>
      <c r="J61" s="52">
        <v>0</v>
      </c>
      <c r="K61" s="52">
        <v>6401189</v>
      </c>
      <c r="L61" s="52">
        <f t="shared" si="1"/>
        <v>6401189</v>
      </c>
      <c r="M61" s="52">
        <v>9740567.0689100027</v>
      </c>
      <c r="N61" s="52">
        <v>525020.92108999996</v>
      </c>
      <c r="O61" s="35">
        <v>54</v>
      </c>
    </row>
    <row r="62" spans="1:15" x14ac:dyDescent="0.2">
      <c r="A62" s="35">
        <v>55</v>
      </c>
      <c r="B62" s="35" t="s">
        <v>155</v>
      </c>
      <c r="C62" s="52">
        <v>0</v>
      </c>
      <c r="D62" s="52">
        <v>1261796</v>
      </c>
      <c r="E62" s="52">
        <v>1374112</v>
      </c>
      <c r="F62" s="52">
        <v>14257652</v>
      </c>
      <c r="G62" s="52">
        <f t="shared" si="0"/>
        <v>16893560</v>
      </c>
      <c r="H62" s="52"/>
      <c r="I62" s="52">
        <v>0</v>
      </c>
      <c r="J62" s="52">
        <v>0</v>
      </c>
      <c r="K62" s="52">
        <v>2671093</v>
      </c>
      <c r="L62" s="52">
        <f t="shared" si="1"/>
        <v>2671093</v>
      </c>
      <c r="M62" s="52">
        <v>5272399.6416999996</v>
      </c>
      <c r="N62" s="52">
        <v>481476.00829999999</v>
      </c>
      <c r="O62" s="35">
        <v>55</v>
      </c>
    </row>
    <row r="63" spans="1:15" x14ac:dyDescent="0.2">
      <c r="A63" s="35">
        <v>56</v>
      </c>
      <c r="B63" s="35" t="s">
        <v>156</v>
      </c>
      <c r="C63" s="52">
        <v>0</v>
      </c>
      <c r="D63" s="52">
        <v>1575946</v>
      </c>
      <c r="E63" s="52">
        <v>1339504</v>
      </c>
      <c r="F63" s="52">
        <v>12912735</v>
      </c>
      <c r="G63" s="52">
        <f t="shared" si="0"/>
        <v>15828185</v>
      </c>
      <c r="H63" s="52"/>
      <c r="I63" s="52">
        <v>91700</v>
      </c>
      <c r="J63" s="52">
        <v>0</v>
      </c>
      <c r="K63" s="52">
        <v>2907532</v>
      </c>
      <c r="L63" s="52">
        <f t="shared" si="1"/>
        <v>2999232</v>
      </c>
      <c r="M63" s="52">
        <v>3632404.8865999999</v>
      </c>
      <c r="N63" s="52">
        <v>124497.5434</v>
      </c>
      <c r="O63" s="35">
        <v>56</v>
      </c>
    </row>
    <row r="64" spans="1:15" x14ac:dyDescent="0.2">
      <c r="A64" s="35">
        <v>57</v>
      </c>
      <c r="B64" s="35" t="s">
        <v>157</v>
      </c>
      <c r="C64" s="52">
        <v>0</v>
      </c>
      <c r="D64" s="52">
        <v>1450495</v>
      </c>
      <c r="E64" s="52">
        <v>1119957</v>
      </c>
      <c r="F64" s="52">
        <v>7217625</v>
      </c>
      <c r="G64" s="52">
        <f t="shared" si="0"/>
        <v>9788077</v>
      </c>
      <c r="H64" s="52"/>
      <c r="I64" s="52">
        <v>0</v>
      </c>
      <c r="J64" s="52">
        <v>0</v>
      </c>
      <c r="K64" s="52">
        <v>1884508</v>
      </c>
      <c r="L64" s="52">
        <f t="shared" si="1"/>
        <v>1884508</v>
      </c>
      <c r="M64" s="52">
        <v>2572627.8341999999</v>
      </c>
      <c r="N64" s="52">
        <v>119019.17580000001</v>
      </c>
      <c r="O64" s="35">
        <v>57</v>
      </c>
    </row>
    <row r="65" spans="1:15" x14ac:dyDescent="0.2">
      <c r="A65" s="35">
        <v>58</v>
      </c>
      <c r="B65" s="35" t="s">
        <v>158</v>
      </c>
      <c r="C65" s="52">
        <v>0</v>
      </c>
      <c r="D65" s="52">
        <v>2141836</v>
      </c>
      <c r="E65" s="52">
        <v>2747195</v>
      </c>
      <c r="F65" s="52">
        <v>34463200</v>
      </c>
      <c r="G65" s="52">
        <f t="shared" si="0"/>
        <v>39352231</v>
      </c>
      <c r="H65" s="52"/>
      <c r="I65" s="52">
        <v>164905</v>
      </c>
      <c r="J65" s="52">
        <v>0</v>
      </c>
      <c r="K65" s="52">
        <v>6483788</v>
      </c>
      <c r="L65" s="52">
        <f t="shared" si="1"/>
        <v>6648693</v>
      </c>
      <c r="M65" s="52">
        <v>8761459.4038800001</v>
      </c>
      <c r="N65" s="52">
        <v>1027276.71612</v>
      </c>
      <c r="O65" s="35">
        <v>58</v>
      </c>
    </row>
    <row r="66" spans="1:15" x14ac:dyDescent="0.2">
      <c r="A66" s="35">
        <v>59</v>
      </c>
      <c r="B66" s="35" t="s">
        <v>159</v>
      </c>
      <c r="C66" s="52">
        <v>0</v>
      </c>
      <c r="D66" s="52">
        <v>1141057</v>
      </c>
      <c r="E66" s="52">
        <v>1282857</v>
      </c>
      <c r="F66" s="52">
        <v>7073446</v>
      </c>
      <c r="G66" s="52">
        <f t="shared" si="0"/>
        <v>9497360</v>
      </c>
      <c r="H66" s="52"/>
      <c r="I66" s="52">
        <v>0</v>
      </c>
      <c r="J66" s="52">
        <v>0</v>
      </c>
      <c r="K66" s="52">
        <v>2231613</v>
      </c>
      <c r="L66" s="52">
        <f t="shared" si="1"/>
        <v>2231613</v>
      </c>
      <c r="M66" s="52">
        <v>4537109.2434400003</v>
      </c>
      <c r="N66" s="52">
        <v>231730.90656</v>
      </c>
      <c r="O66" s="35">
        <v>59</v>
      </c>
    </row>
    <row r="67" spans="1:15" x14ac:dyDescent="0.2">
      <c r="A67" s="35">
        <v>60</v>
      </c>
      <c r="B67" s="35" t="s">
        <v>160</v>
      </c>
      <c r="C67" s="52">
        <v>0</v>
      </c>
      <c r="D67" s="52">
        <v>6251891</v>
      </c>
      <c r="E67" s="52">
        <v>5692989</v>
      </c>
      <c r="F67" s="52">
        <v>71933787</v>
      </c>
      <c r="G67" s="52">
        <f t="shared" si="0"/>
        <v>83878667</v>
      </c>
      <c r="H67" s="52"/>
      <c r="I67" s="52">
        <v>53618</v>
      </c>
      <c r="J67" s="52">
        <v>1263905</v>
      </c>
      <c r="K67" s="52">
        <v>8503217</v>
      </c>
      <c r="L67" s="52">
        <f t="shared" si="1"/>
        <v>9820740</v>
      </c>
      <c r="M67" s="52">
        <v>11350212.85706</v>
      </c>
      <c r="N67" s="52">
        <v>1289851.45294</v>
      </c>
      <c r="O67" s="35">
        <v>60</v>
      </c>
    </row>
    <row r="68" spans="1:15" x14ac:dyDescent="0.2">
      <c r="A68" s="35">
        <v>61</v>
      </c>
      <c r="B68" s="35" t="s">
        <v>161</v>
      </c>
      <c r="C68" s="52">
        <v>0</v>
      </c>
      <c r="D68" s="52">
        <v>2275256</v>
      </c>
      <c r="E68" s="52">
        <v>1371868</v>
      </c>
      <c r="F68" s="52">
        <v>12041250</v>
      </c>
      <c r="G68" s="52">
        <f t="shared" si="0"/>
        <v>15688374</v>
      </c>
      <c r="H68" s="52"/>
      <c r="I68" s="52">
        <v>69488</v>
      </c>
      <c r="J68" s="52">
        <v>0</v>
      </c>
      <c r="K68" s="52">
        <v>2606955</v>
      </c>
      <c r="L68" s="52">
        <f t="shared" si="1"/>
        <v>2676443</v>
      </c>
      <c r="M68" s="52">
        <v>5469545.467131</v>
      </c>
      <c r="N68" s="52">
        <v>343494.62286900001</v>
      </c>
      <c r="O68" s="35">
        <v>61</v>
      </c>
    </row>
    <row r="69" spans="1:15" x14ac:dyDescent="0.2">
      <c r="A69" s="35">
        <v>62</v>
      </c>
      <c r="B69" s="35" t="s">
        <v>162</v>
      </c>
      <c r="C69" s="52">
        <v>0</v>
      </c>
      <c r="D69" s="52">
        <v>2906009</v>
      </c>
      <c r="E69" s="52">
        <v>1646050</v>
      </c>
      <c r="F69" s="52">
        <v>18274120</v>
      </c>
      <c r="G69" s="52">
        <f t="shared" si="0"/>
        <v>22826179</v>
      </c>
      <c r="H69" s="52"/>
      <c r="I69" s="52">
        <v>0</v>
      </c>
      <c r="J69" s="52">
        <v>0</v>
      </c>
      <c r="K69" s="52">
        <v>2564202</v>
      </c>
      <c r="L69" s="52">
        <f t="shared" si="1"/>
        <v>2564202</v>
      </c>
      <c r="M69" s="52">
        <v>4449080.9530000007</v>
      </c>
      <c r="N69" s="52">
        <v>90304.237000000008</v>
      </c>
      <c r="O69" s="35">
        <v>62</v>
      </c>
    </row>
    <row r="70" spans="1:15" x14ac:dyDescent="0.2">
      <c r="A70" s="35">
        <v>63</v>
      </c>
      <c r="B70" s="35" t="s">
        <v>163</v>
      </c>
      <c r="C70" s="52">
        <v>0</v>
      </c>
      <c r="D70" s="52">
        <v>1920062</v>
      </c>
      <c r="E70" s="52">
        <v>1724963</v>
      </c>
      <c r="F70" s="52">
        <v>13147468</v>
      </c>
      <c r="G70" s="52">
        <f t="shared" si="0"/>
        <v>16792493</v>
      </c>
      <c r="H70" s="52"/>
      <c r="I70" s="52">
        <v>30901</v>
      </c>
      <c r="J70" s="52">
        <v>0</v>
      </c>
      <c r="K70" s="52">
        <v>4091586</v>
      </c>
      <c r="L70" s="52">
        <f t="shared" si="1"/>
        <v>4122487</v>
      </c>
      <c r="M70" s="52">
        <v>2818535.35249</v>
      </c>
      <c r="N70" s="52">
        <v>547590.05750999996</v>
      </c>
      <c r="O70" s="35">
        <v>63</v>
      </c>
    </row>
    <row r="71" spans="1:15" x14ac:dyDescent="0.2">
      <c r="A71" s="35">
        <v>64</v>
      </c>
      <c r="B71" s="35" t="s">
        <v>164</v>
      </c>
      <c r="C71" s="52">
        <v>0</v>
      </c>
      <c r="D71" s="52">
        <v>1377543</v>
      </c>
      <c r="E71" s="52">
        <v>1478714</v>
      </c>
      <c r="F71" s="52">
        <v>6841329</v>
      </c>
      <c r="G71" s="52">
        <f t="shared" si="0"/>
        <v>9697586</v>
      </c>
      <c r="H71" s="52"/>
      <c r="I71" s="52">
        <v>0</v>
      </c>
      <c r="J71" s="52">
        <v>0</v>
      </c>
      <c r="K71" s="52">
        <v>2368542</v>
      </c>
      <c r="L71" s="52">
        <f t="shared" si="1"/>
        <v>2368542</v>
      </c>
      <c r="M71" s="52">
        <v>6474655.4890199993</v>
      </c>
      <c r="N71" s="52">
        <v>342106.32098000002</v>
      </c>
      <c r="O71" s="35">
        <v>64</v>
      </c>
    </row>
    <row r="72" spans="1:15" x14ac:dyDescent="0.2">
      <c r="A72" s="35">
        <v>65</v>
      </c>
      <c r="B72" s="35" t="s">
        <v>165</v>
      </c>
      <c r="C72" s="52">
        <v>0</v>
      </c>
      <c r="D72" s="52">
        <v>1562754</v>
      </c>
      <c r="E72" s="52">
        <v>1431104</v>
      </c>
      <c r="F72" s="52">
        <v>18372209</v>
      </c>
      <c r="G72" s="52">
        <f t="shared" si="0"/>
        <v>21366067</v>
      </c>
      <c r="H72" s="52"/>
      <c r="I72" s="52">
        <v>0</v>
      </c>
      <c r="J72" s="52">
        <v>0</v>
      </c>
      <c r="K72" s="52">
        <v>3550329</v>
      </c>
      <c r="L72" s="52">
        <f t="shared" si="1"/>
        <v>3550329</v>
      </c>
      <c r="M72" s="52">
        <v>4750012.2303999998</v>
      </c>
      <c r="N72" s="52">
        <v>531776.57959999994</v>
      </c>
      <c r="O72" s="35">
        <v>65</v>
      </c>
    </row>
    <row r="73" spans="1:15" x14ac:dyDescent="0.2">
      <c r="A73" s="35">
        <v>66</v>
      </c>
      <c r="B73" s="35" t="s">
        <v>166</v>
      </c>
      <c r="C73" s="52">
        <v>0</v>
      </c>
      <c r="D73" s="52">
        <v>4203802</v>
      </c>
      <c r="E73" s="52">
        <v>2209625</v>
      </c>
      <c r="F73" s="52">
        <v>34254341</v>
      </c>
      <c r="G73" s="52">
        <f t="shared" si="0"/>
        <v>40667768</v>
      </c>
      <c r="H73" s="52"/>
      <c r="I73" s="52">
        <v>15269</v>
      </c>
      <c r="J73" s="52">
        <v>0</v>
      </c>
      <c r="K73" s="52">
        <v>8388542</v>
      </c>
      <c r="L73" s="52">
        <f t="shared" si="1"/>
        <v>8403811</v>
      </c>
      <c r="M73" s="52">
        <v>5030068.1164300004</v>
      </c>
      <c r="N73" s="52">
        <v>366406.46356999996</v>
      </c>
      <c r="O73" s="35">
        <v>66</v>
      </c>
    </row>
    <row r="74" spans="1:15" x14ac:dyDescent="0.2">
      <c r="A74" s="35">
        <v>67</v>
      </c>
      <c r="B74" s="35" t="s">
        <v>167</v>
      </c>
      <c r="C74" s="52">
        <v>0</v>
      </c>
      <c r="D74" s="52">
        <v>2166545</v>
      </c>
      <c r="E74" s="52">
        <v>3100457</v>
      </c>
      <c r="F74" s="52">
        <v>24149677</v>
      </c>
      <c r="G74" s="52">
        <f t="shared" ref="G74:G102" si="2">C74+D74+E74+F74</f>
        <v>29416679</v>
      </c>
      <c r="H74" s="52"/>
      <c r="I74" s="52">
        <v>183240</v>
      </c>
      <c r="J74" s="52">
        <v>0</v>
      </c>
      <c r="K74" s="52">
        <v>6600123</v>
      </c>
      <c r="L74" s="52">
        <f t="shared" ref="L74:L102" si="3">I74+J74+K74</f>
        <v>6783363</v>
      </c>
      <c r="M74" s="52">
        <v>3927895.1470999997</v>
      </c>
      <c r="N74" s="52">
        <v>420735.23289999994</v>
      </c>
      <c r="O74" s="35">
        <v>67</v>
      </c>
    </row>
    <row r="75" spans="1:15" x14ac:dyDescent="0.2">
      <c r="A75" s="35">
        <v>68</v>
      </c>
      <c r="B75" s="35" t="s">
        <v>168</v>
      </c>
      <c r="C75" s="52">
        <v>0</v>
      </c>
      <c r="D75" s="52">
        <v>1169611</v>
      </c>
      <c r="E75" s="52">
        <v>2818120</v>
      </c>
      <c r="F75" s="52">
        <v>21740870</v>
      </c>
      <c r="G75" s="52">
        <f t="shared" si="2"/>
        <v>25728601</v>
      </c>
      <c r="H75" s="52"/>
      <c r="I75" s="52">
        <v>21769</v>
      </c>
      <c r="J75" s="52">
        <v>0</v>
      </c>
      <c r="K75" s="52">
        <v>4134248</v>
      </c>
      <c r="L75" s="52">
        <f t="shared" si="3"/>
        <v>4156017</v>
      </c>
      <c r="M75" s="52">
        <v>6648423.2052000016</v>
      </c>
      <c r="N75" s="52">
        <v>571642.37479999999</v>
      </c>
      <c r="O75" s="35">
        <v>68</v>
      </c>
    </row>
    <row r="76" spans="1:15" x14ac:dyDescent="0.2">
      <c r="A76" s="35">
        <v>69</v>
      </c>
      <c r="B76" s="35" t="s">
        <v>169</v>
      </c>
      <c r="C76" s="52">
        <v>0</v>
      </c>
      <c r="D76" s="52">
        <v>6332763</v>
      </c>
      <c r="E76" s="52">
        <v>5634628</v>
      </c>
      <c r="F76" s="52">
        <v>71465993</v>
      </c>
      <c r="G76" s="52">
        <f t="shared" si="2"/>
        <v>83433384</v>
      </c>
      <c r="H76" s="52"/>
      <c r="I76" s="52">
        <v>0</v>
      </c>
      <c r="J76" s="52">
        <v>0</v>
      </c>
      <c r="K76" s="52">
        <v>15096295</v>
      </c>
      <c r="L76" s="52">
        <f t="shared" si="3"/>
        <v>15096295</v>
      </c>
      <c r="M76" s="52">
        <v>29043283.597478002</v>
      </c>
      <c r="N76" s="52">
        <v>1403597.7825219999</v>
      </c>
      <c r="O76" s="35">
        <v>69</v>
      </c>
    </row>
    <row r="77" spans="1:15" x14ac:dyDescent="0.2">
      <c r="A77" s="35">
        <v>70</v>
      </c>
      <c r="B77" s="35" t="s">
        <v>170</v>
      </c>
      <c r="C77" s="52">
        <v>0</v>
      </c>
      <c r="D77" s="52">
        <v>4077493</v>
      </c>
      <c r="E77" s="52">
        <v>1987132</v>
      </c>
      <c r="F77" s="52">
        <v>25548211</v>
      </c>
      <c r="G77" s="52">
        <f t="shared" si="2"/>
        <v>31612836</v>
      </c>
      <c r="H77" s="52"/>
      <c r="I77" s="52">
        <v>0</v>
      </c>
      <c r="J77" s="52">
        <v>0</v>
      </c>
      <c r="K77" s="52">
        <v>3242224</v>
      </c>
      <c r="L77" s="52">
        <f t="shared" si="3"/>
        <v>3242224</v>
      </c>
      <c r="M77" s="52">
        <v>3132476.4428999997</v>
      </c>
      <c r="N77" s="52">
        <v>105704.63710000001</v>
      </c>
      <c r="O77" s="35">
        <v>70</v>
      </c>
    </row>
    <row r="78" spans="1:15" x14ac:dyDescent="0.2">
      <c r="A78" s="35">
        <v>71</v>
      </c>
      <c r="B78" s="35" t="s">
        <v>171</v>
      </c>
      <c r="C78" s="52">
        <v>0</v>
      </c>
      <c r="D78" s="52">
        <v>0</v>
      </c>
      <c r="E78" s="52">
        <v>0</v>
      </c>
      <c r="F78" s="52">
        <v>0</v>
      </c>
      <c r="G78" s="52">
        <f t="shared" si="2"/>
        <v>0</v>
      </c>
      <c r="H78" s="52"/>
      <c r="I78" s="52">
        <v>0</v>
      </c>
      <c r="J78" s="52">
        <v>0</v>
      </c>
      <c r="K78" s="52">
        <v>0</v>
      </c>
      <c r="L78" s="52">
        <f t="shared" si="3"/>
        <v>0</v>
      </c>
      <c r="M78" s="52">
        <v>0</v>
      </c>
      <c r="N78" s="52">
        <v>0</v>
      </c>
      <c r="O78" s="35">
        <v>71</v>
      </c>
    </row>
    <row r="79" spans="1:15" x14ac:dyDescent="0.2">
      <c r="A79" s="35">
        <v>72</v>
      </c>
      <c r="B79" s="35" t="s">
        <v>172</v>
      </c>
      <c r="C79" s="52">
        <v>0</v>
      </c>
      <c r="D79" s="52">
        <v>4902690</v>
      </c>
      <c r="E79" s="52">
        <v>1521336</v>
      </c>
      <c r="F79" s="52">
        <v>49544718</v>
      </c>
      <c r="G79" s="52">
        <f t="shared" si="2"/>
        <v>55968744</v>
      </c>
      <c r="H79" s="52"/>
      <c r="I79" s="52">
        <v>42985</v>
      </c>
      <c r="J79" s="52">
        <v>0</v>
      </c>
      <c r="K79" s="52">
        <v>12045417</v>
      </c>
      <c r="L79" s="52">
        <f t="shared" si="3"/>
        <v>12088402</v>
      </c>
      <c r="M79" s="52">
        <v>7482555.6940000001</v>
      </c>
      <c r="N79" s="52">
        <v>268912.60600000003</v>
      </c>
      <c r="O79" s="35">
        <v>72</v>
      </c>
    </row>
    <row r="80" spans="1:15" x14ac:dyDescent="0.2">
      <c r="A80" s="35">
        <v>73</v>
      </c>
      <c r="B80" s="35" t="s">
        <v>173</v>
      </c>
      <c r="C80" s="52">
        <v>0</v>
      </c>
      <c r="D80" s="52">
        <v>84589000</v>
      </c>
      <c r="E80" s="52">
        <v>6458000</v>
      </c>
      <c r="F80" s="52">
        <v>590808000</v>
      </c>
      <c r="G80" s="52">
        <f t="shared" si="2"/>
        <v>681855000</v>
      </c>
      <c r="H80" s="52"/>
      <c r="I80" s="52">
        <v>81000</v>
      </c>
      <c r="J80" s="52">
        <v>0</v>
      </c>
      <c r="K80" s="52">
        <v>119703000</v>
      </c>
      <c r="L80" s="52">
        <f t="shared" si="3"/>
        <v>119784000</v>
      </c>
      <c r="M80" s="52">
        <v>39181803.283829994</v>
      </c>
      <c r="N80" s="52">
        <v>1332581.2261699999</v>
      </c>
      <c r="O80" s="35">
        <v>73</v>
      </c>
    </row>
    <row r="81" spans="1:15" x14ac:dyDescent="0.2">
      <c r="A81" s="35">
        <v>74</v>
      </c>
      <c r="B81" s="35" t="s">
        <v>174</v>
      </c>
      <c r="C81" s="52">
        <v>0</v>
      </c>
      <c r="D81" s="52">
        <v>2610343</v>
      </c>
      <c r="E81" s="52">
        <v>3211804</v>
      </c>
      <c r="F81" s="52">
        <v>39614431</v>
      </c>
      <c r="G81" s="52">
        <f t="shared" si="2"/>
        <v>45436578</v>
      </c>
      <c r="H81" s="52"/>
      <c r="I81" s="52">
        <v>52998</v>
      </c>
      <c r="J81" s="52">
        <v>0</v>
      </c>
      <c r="K81" s="52">
        <v>9337031</v>
      </c>
      <c r="L81" s="52">
        <f t="shared" si="3"/>
        <v>9390029</v>
      </c>
      <c r="M81" s="52">
        <v>5169023.7808999997</v>
      </c>
      <c r="N81" s="52">
        <v>1057486.6591</v>
      </c>
      <c r="O81" s="35">
        <v>74</v>
      </c>
    </row>
    <row r="82" spans="1:15" x14ac:dyDescent="0.2">
      <c r="A82" s="35">
        <v>75</v>
      </c>
      <c r="B82" s="35" t="s">
        <v>175</v>
      </c>
      <c r="C82" s="52">
        <v>0</v>
      </c>
      <c r="D82" s="52">
        <v>1274192</v>
      </c>
      <c r="E82" s="52">
        <v>1118219</v>
      </c>
      <c r="F82" s="52">
        <v>4749085</v>
      </c>
      <c r="G82" s="52">
        <f t="shared" si="2"/>
        <v>7141496</v>
      </c>
      <c r="H82" s="52"/>
      <c r="I82" s="52">
        <v>88957</v>
      </c>
      <c r="J82" s="52">
        <v>0</v>
      </c>
      <c r="K82" s="52">
        <v>1609050</v>
      </c>
      <c r="L82" s="52">
        <f t="shared" si="3"/>
        <v>1698007</v>
      </c>
      <c r="M82" s="52">
        <v>3953349.8522999999</v>
      </c>
      <c r="N82" s="52">
        <v>33613.0677</v>
      </c>
      <c r="O82" s="35">
        <v>75</v>
      </c>
    </row>
    <row r="83" spans="1:15" x14ac:dyDescent="0.2">
      <c r="A83" s="35">
        <v>76</v>
      </c>
      <c r="B83" s="35" t="s">
        <v>93</v>
      </c>
      <c r="C83" s="52">
        <v>0</v>
      </c>
      <c r="D83" s="52">
        <v>1110049</v>
      </c>
      <c r="E83" s="52">
        <v>1187756</v>
      </c>
      <c r="F83" s="52">
        <v>10879822</v>
      </c>
      <c r="G83" s="52">
        <f t="shared" si="2"/>
        <v>13177627</v>
      </c>
      <c r="H83" s="52"/>
      <c r="I83" s="52">
        <v>23286</v>
      </c>
      <c r="J83" s="52">
        <v>0</v>
      </c>
      <c r="K83" s="52">
        <v>3725380</v>
      </c>
      <c r="L83" s="52">
        <f t="shared" si="3"/>
        <v>3748666</v>
      </c>
      <c r="M83" s="52">
        <v>3647811.5902</v>
      </c>
      <c r="N83" s="52">
        <v>232935.21980000002</v>
      </c>
      <c r="O83" s="35">
        <v>76</v>
      </c>
    </row>
    <row r="84" spans="1:15" x14ac:dyDescent="0.2">
      <c r="A84" s="35">
        <v>77</v>
      </c>
      <c r="B84" s="35" t="s">
        <v>94</v>
      </c>
      <c r="C84" s="52">
        <v>0</v>
      </c>
      <c r="D84" s="52">
        <v>16743475</v>
      </c>
      <c r="E84" s="52">
        <v>5156509</v>
      </c>
      <c r="F84" s="52">
        <v>97298314</v>
      </c>
      <c r="G84" s="52">
        <f t="shared" si="2"/>
        <v>119198298</v>
      </c>
      <c r="H84" s="52"/>
      <c r="I84" s="52">
        <v>0</v>
      </c>
      <c r="J84" s="52">
        <v>0</v>
      </c>
      <c r="K84" s="52">
        <v>16770363</v>
      </c>
      <c r="L84" s="52">
        <f t="shared" si="3"/>
        <v>16770363</v>
      </c>
      <c r="M84" s="52">
        <v>18190909.274783004</v>
      </c>
      <c r="N84" s="52">
        <v>808064.13521700003</v>
      </c>
      <c r="O84" s="35">
        <v>77</v>
      </c>
    </row>
    <row r="85" spans="1:15" x14ac:dyDescent="0.2">
      <c r="A85" s="35">
        <v>78</v>
      </c>
      <c r="B85" s="35" t="s">
        <v>176</v>
      </c>
      <c r="C85" s="52">
        <v>0</v>
      </c>
      <c r="D85" s="52">
        <v>3440998</v>
      </c>
      <c r="E85" s="52">
        <v>2158397</v>
      </c>
      <c r="F85" s="52">
        <v>23239390</v>
      </c>
      <c r="G85" s="52">
        <f t="shared" si="2"/>
        <v>28838785</v>
      </c>
      <c r="H85" s="52"/>
      <c r="I85" s="52">
        <v>183194</v>
      </c>
      <c r="J85" s="52">
        <v>0</v>
      </c>
      <c r="K85" s="52">
        <v>4582974</v>
      </c>
      <c r="L85" s="52">
        <f t="shared" si="3"/>
        <v>4766168</v>
      </c>
      <c r="M85" s="52">
        <v>8259226.7865800001</v>
      </c>
      <c r="N85" s="52">
        <v>528004.26341999997</v>
      </c>
      <c r="O85" s="35">
        <v>78</v>
      </c>
    </row>
    <row r="86" spans="1:15" x14ac:dyDescent="0.2">
      <c r="A86" s="35">
        <v>79</v>
      </c>
      <c r="B86" s="35" t="s">
        <v>177</v>
      </c>
      <c r="C86" s="52">
        <v>0</v>
      </c>
      <c r="D86" s="52">
        <v>7976556</v>
      </c>
      <c r="E86" s="52">
        <v>8696234</v>
      </c>
      <c r="F86" s="52">
        <v>79976590</v>
      </c>
      <c r="G86" s="52">
        <f t="shared" si="2"/>
        <v>96649380</v>
      </c>
      <c r="H86" s="52"/>
      <c r="I86" s="52">
        <v>488571</v>
      </c>
      <c r="J86" s="52">
        <v>0</v>
      </c>
      <c r="K86" s="52">
        <v>15849899</v>
      </c>
      <c r="L86" s="52">
        <f t="shared" si="3"/>
        <v>16338470</v>
      </c>
      <c r="M86" s="52">
        <v>13163315.006299999</v>
      </c>
      <c r="N86" s="52">
        <v>643449.15370000002</v>
      </c>
      <c r="O86" s="35">
        <v>79</v>
      </c>
    </row>
    <row r="87" spans="1:15" x14ac:dyDescent="0.2">
      <c r="A87" s="35">
        <v>80</v>
      </c>
      <c r="B87" s="35" t="s">
        <v>178</v>
      </c>
      <c r="C87" s="52">
        <v>0</v>
      </c>
      <c r="D87" s="52">
        <v>2422355</v>
      </c>
      <c r="E87" s="52">
        <v>2779002</v>
      </c>
      <c r="F87" s="52">
        <v>38059305</v>
      </c>
      <c r="G87" s="52">
        <f t="shared" si="2"/>
        <v>43260662</v>
      </c>
      <c r="H87" s="52"/>
      <c r="I87" s="52">
        <v>0</v>
      </c>
      <c r="J87" s="52">
        <v>0</v>
      </c>
      <c r="K87" s="52">
        <v>9535872</v>
      </c>
      <c r="L87" s="52">
        <f t="shared" si="3"/>
        <v>9535872</v>
      </c>
      <c r="M87" s="52">
        <v>8625346.21184</v>
      </c>
      <c r="N87" s="52">
        <v>1392631.6281600001</v>
      </c>
      <c r="O87" s="35">
        <v>80</v>
      </c>
    </row>
    <row r="88" spans="1:15" x14ac:dyDescent="0.2">
      <c r="A88" s="35">
        <v>81</v>
      </c>
      <c r="B88" s="35" t="s">
        <v>179</v>
      </c>
      <c r="C88" s="52">
        <v>0</v>
      </c>
      <c r="D88" s="52">
        <v>1723480</v>
      </c>
      <c r="E88" s="52">
        <v>2380149</v>
      </c>
      <c r="F88" s="52">
        <v>35197228</v>
      </c>
      <c r="G88" s="52">
        <f t="shared" si="2"/>
        <v>39300857</v>
      </c>
      <c r="H88" s="52"/>
      <c r="I88" s="52">
        <v>0</v>
      </c>
      <c r="J88" s="52">
        <v>0</v>
      </c>
      <c r="K88" s="52">
        <v>9318774</v>
      </c>
      <c r="L88" s="52">
        <f t="shared" si="3"/>
        <v>9318774</v>
      </c>
      <c r="M88" s="52">
        <v>7152303.5402999995</v>
      </c>
      <c r="N88" s="52">
        <v>910254.39969999995</v>
      </c>
      <c r="O88" s="35">
        <v>81</v>
      </c>
    </row>
    <row r="89" spans="1:15" x14ac:dyDescent="0.2">
      <c r="A89" s="35">
        <v>82</v>
      </c>
      <c r="B89" s="35" t="s">
        <v>180</v>
      </c>
      <c r="C89" s="52">
        <v>0</v>
      </c>
      <c r="D89" s="52">
        <v>4966780</v>
      </c>
      <c r="E89" s="52">
        <v>2800309</v>
      </c>
      <c r="F89" s="52">
        <v>45414093</v>
      </c>
      <c r="G89" s="52">
        <f t="shared" si="2"/>
        <v>53181182</v>
      </c>
      <c r="H89" s="52"/>
      <c r="I89" s="52">
        <v>206614</v>
      </c>
      <c r="J89" s="52">
        <v>0</v>
      </c>
      <c r="K89" s="52">
        <v>6963580</v>
      </c>
      <c r="L89" s="52">
        <f t="shared" si="3"/>
        <v>7170194</v>
      </c>
      <c r="M89" s="52">
        <v>11270324.908683999</v>
      </c>
      <c r="N89" s="52">
        <v>546684.60131599999</v>
      </c>
      <c r="O89" s="35">
        <v>82</v>
      </c>
    </row>
    <row r="90" spans="1:15" x14ac:dyDescent="0.2">
      <c r="A90" s="35">
        <v>83</v>
      </c>
      <c r="B90" s="35" t="s">
        <v>181</v>
      </c>
      <c r="C90" s="52">
        <v>0</v>
      </c>
      <c r="D90" s="52">
        <v>2423775</v>
      </c>
      <c r="E90" s="52">
        <v>2811336</v>
      </c>
      <c r="F90" s="52">
        <v>41715020</v>
      </c>
      <c r="G90" s="52">
        <f t="shared" si="2"/>
        <v>46950131</v>
      </c>
      <c r="H90" s="52"/>
      <c r="I90" s="52">
        <v>210649</v>
      </c>
      <c r="J90" s="52">
        <v>0</v>
      </c>
      <c r="K90" s="52">
        <v>8862761</v>
      </c>
      <c r="L90" s="52">
        <f t="shared" si="3"/>
        <v>9073410</v>
      </c>
      <c r="M90" s="52">
        <v>7834698.4773800001</v>
      </c>
      <c r="N90" s="52">
        <v>1279915.9926200002</v>
      </c>
      <c r="O90" s="35">
        <v>83</v>
      </c>
    </row>
    <row r="91" spans="1:15" x14ac:dyDescent="0.2">
      <c r="A91" s="35">
        <v>84</v>
      </c>
      <c r="B91" s="35" t="s">
        <v>182</v>
      </c>
      <c r="C91" s="52">
        <v>0</v>
      </c>
      <c r="D91" s="52">
        <v>2943851</v>
      </c>
      <c r="E91" s="52">
        <v>3858493</v>
      </c>
      <c r="F91" s="52">
        <v>22682514</v>
      </c>
      <c r="G91" s="52">
        <f t="shared" si="2"/>
        <v>29484858</v>
      </c>
      <c r="H91" s="52"/>
      <c r="I91" s="52">
        <v>0</v>
      </c>
      <c r="J91" s="52">
        <v>0</v>
      </c>
      <c r="K91" s="52">
        <v>4403918</v>
      </c>
      <c r="L91" s="52">
        <f t="shared" si="3"/>
        <v>4403918</v>
      </c>
      <c r="M91" s="52">
        <v>6992451.30033</v>
      </c>
      <c r="N91" s="52">
        <v>443751.33967000002</v>
      </c>
      <c r="O91" s="35">
        <v>84</v>
      </c>
    </row>
    <row r="92" spans="1:15" x14ac:dyDescent="0.2">
      <c r="A92" s="35">
        <v>85</v>
      </c>
      <c r="B92" s="35" t="s">
        <v>183</v>
      </c>
      <c r="C92" s="52">
        <v>0</v>
      </c>
      <c r="D92" s="52">
        <v>19811671</v>
      </c>
      <c r="E92" s="52">
        <v>5700177</v>
      </c>
      <c r="F92" s="52">
        <v>164565077</v>
      </c>
      <c r="G92" s="52">
        <f t="shared" si="2"/>
        <v>190076925</v>
      </c>
      <c r="H92" s="52"/>
      <c r="I92" s="52">
        <v>22646</v>
      </c>
      <c r="J92" s="52">
        <v>0</v>
      </c>
      <c r="K92" s="52">
        <v>23948059</v>
      </c>
      <c r="L92" s="52">
        <f t="shared" si="3"/>
        <v>23970705</v>
      </c>
      <c r="M92" s="52">
        <v>11440810.270029999</v>
      </c>
      <c r="N92" s="52">
        <v>959848.35996999987</v>
      </c>
      <c r="O92" s="35">
        <v>85</v>
      </c>
    </row>
    <row r="93" spans="1:15" x14ac:dyDescent="0.2">
      <c r="A93" s="35">
        <v>86</v>
      </c>
      <c r="B93" s="35" t="s">
        <v>184</v>
      </c>
      <c r="C93" s="52">
        <v>0</v>
      </c>
      <c r="D93" s="52">
        <v>13849383</v>
      </c>
      <c r="E93" s="52">
        <v>6422197</v>
      </c>
      <c r="F93" s="52">
        <v>187914845</v>
      </c>
      <c r="G93" s="52">
        <f t="shared" si="2"/>
        <v>208186425</v>
      </c>
      <c r="H93" s="52"/>
      <c r="I93" s="52">
        <v>6266</v>
      </c>
      <c r="J93" s="52">
        <v>0</v>
      </c>
      <c r="K93" s="52">
        <v>24855033</v>
      </c>
      <c r="L93" s="52">
        <f t="shared" si="3"/>
        <v>24861299</v>
      </c>
      <c r="M93" s="52">
        <v>15412936.645860001</v>
      </c>
      <c r="N93" s="52">
        <v>626299.92414000002</v>
      </c>
      <c r="O93" s="35">
        <v>86</v>
      </c>
    </row>
    <row r="94" spans="1:15" x14ac:dyDescent="0.2">
      <c r="A94" s="35">
        <v>87</v>
      </c>
      <c r="B94" s="35" t="s">
        <v>185</v>
      </c>
      <c r="C94" s="52">
        <v>0</v>
      </c>
      <c r="D94" s="52">
        <v>776868</v>
      </c>
      <c r="E94" s="52">
        <v>997577</v>
      </c>
      <c r="F94" s="52">
        <v>4083820</v>
      </c>
      <c r="G94" s="52">
        <f t="shared" si="2"/>
        <v>5858265</v>
      </c>
      <c r="H94" s="52"/>
      <c r="I94" s="52">
        <v>360</v>
      </c>
      <c r="J94" s="52">
        <v>0</v>
      </c>
      <c r="K94" s="52">
        <v>2130051</v>
      </c>
      <c r="L94" s="52">
        <f t="shared" si="3"/>
        <v>2130411</v>
      </c>
      <c r="M94" s="52">
        <v>11280273.796259999</v>
      </c>
      <c r="N94" s="52">
        <v>126460.95374</v>
      </c>
      <c r="O94" s="35">
        <v>87</v>
      </c>
    </row>
    <row r="95" spans="1:15" x14ac:dyDescent="0.2">
      <c r="A95" s="35">
        <v>88</v>
      </c>
      <c r="B95" s="35" t="s">
        <v>186</v>
      </c>
      <c r="C95" s="52">
        <v>49710</v>
      </c>
      <c r="D95" s="52">
        <v>1499775</v>
      </c>
      <c r="E95" s="52">
        <v>2092850</v>
      </c>
      <c r="F95" s="52">
        <v>10353599</v>
      </c>
      <c r="G95" s="52">
        <f t="shared" si="2"/>
        <v>13995934</v>
      </c>
      <c r="H95" s="52"/>
      <c r="I95" s="52">
        <v>0</v>
      </c>
      <c r="J95" s="52">
        <v>0</v>
      </c>
      <c r="K95" s="52">
        <v>3673487</v>
      </c>
      <c r="L95" s="52">
        <f t="shared" si="3"/>
        <v>3673487</v>
      </c>
      <c r="M95" s="52">
        <v>5850388.2145500006</v>
      </c>
      <c r="N95" s="52">
        <v>311482.97544999997</v>
      </c>
      <c r="O95" s="35">
        <v>88</v>
      </c>
    </row>
    <row r="96" spans="1:15" x14ac:dyDescent="0.2">
      <c r="A96" s="35">
        <v>89</v>
      </c>
      <c r="B96" s="35" t="s">
        <v>187</v>
      </c>
      <c r="C96" s="52">
        <v>0</v>
      </c>
      <c r="D96" s="52">
        <v>3536914</v>
      </c>
      <c r="E96" s="52">
        <v>3524716</v>
      </c>
      <c r="F96" s="52">
        <v>51351866</v>
      </c>
      <c r="G96" s="52">
        <f t="shared" si="2"/>
        <v>58413496</v>
      </c>
      <c r="H96" s="52"/>
      <c r="I96" s="52">
        <v>29617</v>
      </c>
      <c r="J96" s="52">
        <v>0</v>
      </c>
      <c r="K96" s="52">
        <v>11204685</v>
      </c>
      <c r="L96" s="52">
        <f t="shared" si="3"/>
        <v>11234302</v>
      </c>
      <c r="M96" s="52">
        <v>7702981.0581800016</v>
      </c>
      <c r="N96" s="52">
        <v>1824235.2918199999</v>
      </c>
      <c r="O96" s="35">
        <v>89</v>
      </c>
    </row>
    <row r="97" spans="1:15" x14ac:dyDescent="0.2">
      <c r="A97" s="35">
        <v>90</v>
      </c>
      <c r="B97" s="35" t="s">
        <v>188</v>
      </c>
      <c r="C97" s="68">
        <v>0</v>
      </c>
      <c r="D97" s="68">
        <v>5506160</v>
      </c>
      <c r="E97" s="68">
        <v>2755420</v>
      </c>
      <c r="F97" s="68">
        <v>36329106</v>
      </c>
      <c r="G97" s="52">
        <f t="shared" si="2"/>
        <v>44590686</v>
      </c>
      <c r="H97" s="68"/>
      <c r="I97" s="68">
        <v>56068</v>
      </c>
      <c r="J97" s="68">
        <v>254000</v>
      </c>
      <c r="K97" s="68">
        <v>6922795</v>
      </c>
      <c r="L97" s="52">
        <f t="shared" si="3"/>
        <v>7232863</v>
      </c>
      <c r="M97" s="52">
        <v>4090690.4574640002</v>
      </c>
      <c r="N97" s="52">
        <v>436213.79253599996</v>
      </c>
      <c r="O97" s="35">
        <v>90</v>
      </c>
    </row>
    <row r="98" spans="1:15" x14ac:dyDescent="0.2">
      <c r="A98" s="35">
        <v>91</v>
      </c>
      <c r="B98" s="35" t="s">
        <v>189</v>
      </c>
      <c r="C98" s="52">
        <v>0</v>
      </c>
      <c r="D98" s="52">
        <v>4155802</v>
      </c>
      <c r="E98" s="52">
        <v>3556914</v>
      </c>
      <c r="F98" s="52">
        <v>53303160</v>
      </c>
      <c r="G98" s="52">
        <f t="shared" si="2"/>
        <v>61015876</v>
      </c>
      <c r="H98" s="52"/>
      <c r="I98" s="52">
        <v>62725</v>
      </c>
      <c r="J98" s="52">
        <v>0</v>
      </c>
      <c r="K98" s="52">
        <v>11031447</v>
      </c>
      <c r="L98" s="52">
        <f t="shared" si="3"/>
        <v>11094172</v>
      </c>
      <c r="M98" s="52">
        <v>17266183.899859998</v>
      </c>
      <c r="N98" s="52">
        <v>1197816.88014</v>
      </c>
      <c r="O98" s="35">
        <v>91</v>
      </c>
    </row>
    <row r="99" spans="1:15" x14ac:dyDescent="0.2">
      <c r="A99" s="35">
        <v>92</v>
      </c>
      <c r="B99" s="35" t="s">
        <v>190</v>
      </c>
      <c r="C99" s="52">
        <v>0</v>
      </c>
      <c r="D99" s="52">
        <v>1848873</v>
      </c>
      <c r="E99" s="52">
        <v>1765994</v>
      </c>
      <c r="F99" s="52">
        <v>16372852</v>
      </c>
      <c r="G99" s="52">
        <f t="shared" si="2"/>
        <v>19987719</v>
      </c>
      <c r="H99" s="52"/>
      <c r="I99" s="52">
        <v>1523</v>
      </c>
      <c r="J99" s="52">
        <v>0</v>
      </c>
      <c r="K99" s="52">
        <v>3876025</v>
      </c>
      <c r="L99" s="52">
        <f t="shared" si="3"/>
        <v>3877548</v>
      </c>
      <c r="M99" s="52">
        <v>4071312.4135929998</v>
      </c>
      <c r="N99" s="52">
        <v>508037.67640699999</v>
      </c>
      <c r="O99" s="35">
        <v>92</v>
      </c>
    </row>
    <row r="100" spans="1:15" x14ac:dyDescent="0.2">
      <c r="A100" s="35">
        <v>93</v>
      </c>
      <c r="B100" s="35" t="s">
        <v>191</v>
      </c>
      <c r="C100" s="52">
        <v>0</v>
      </c>
      <c r="D100" s="52">
        <v>0</v>
      </c>
      <c r="E100" s="52">
        <v>0</v>
      </c>
      <c r="F100" s="52">
        <v>0</v>
      </c>
      <c r="G100" s="52">
        <f t="shared" si="2"/>
        <v>0</v>
      </c>
      <c r="H100" s="52"/>
      <c r="I100" s="52">
        <v>0</v>
      </c>
      <c r="J100" s="52">
        <v>0</v>
      </c>
      <c r="K100" s="52">
        <v>0</v>
      </c>
      <c r="L100" s="52">
        <f t="shared" si="3"/>
        <v>0</v>
      </c>
      <c r="M100" s="52">
        <v>0</v>
      </c>
      <c r="N100" s="52">
        <v>0</v>
      </c>
      <c r="O100" s="35">
        <v>93</v>
      </c>
    </row>
    <row r="101" spans="1:15" x14ac:dyDescent="0.2">
      <c r="A101" s="35">
        <v>94</v>
      </c>
      <c r="B101" s="35" t="s">
        <v>192</v>
      </c>
      <c r="C101" s="52">
        <v>0</v>
      </c>
      <c r="D101" s="52">
        <v>2319309</v>
      </c>
      <c r="E101" s="52">
        <v>2567708</v>
      </c>
      <c r="F101" s="52">
        <v>34718753</v>
      </c>
      <c r="G101" s="52">
        <f t="shared" si="2"/>
        <v>39605770</v>
      </c>
      <c r="H101" s="52"/>
      <c r="I101" s="52">
        <v>160916</v>
      </c>
      <c r="J101" s="52">
        <v>0</v>
      </c>
      <c r="K101" s="52">
        <v>6546144</v>
      </c>
      <c r="L101" s="52">
        <f t="shared" si="3"/>
        <v>6707060</v>
      </c>
      <c r="M101" s="52">
        <v>10394362.550400002</v>
      </c>
      <c r="N101" s="52">
        <v>698304.33960000006</v>
      </c>
      <c r="O101" s="35">
        <v>94</v>
      </c>
    </row>
    <row r="102" spans="1:15" x14ac:dyDescent="0.2">
      <c r="A102" s="53">
        <v>95</v>
      </c>
      <c r="B102" s="35" t="s">
        <v>193</v>
      </c>
      <c r="C102" s="54">
        <v>0</v>
      </c>
      <c r="D102" s="54">
        <v>10349718</v>
      </c>
      <c r="E102" s="54">
        <v>4135053</v>
      </c>
      <c r="F102" s="54">
        <v>76955244</v>
      </c>
      <c r="G102" s="54">
        <f t="shared" si="2"/>
        <v>91440015</v>
      </c>
      <c r="H102" s="54"/>
      <c r="I102" s="54">
        <v>10967</v>
      </c>
      <c r="J102" s="54">
        <v>0</v>
      </c>
      <c r="K102" s="54">
        <v>24455624</v>
      </c>
      <c r="L102" s="54">
        <f t="shared" si="3"/>
        <v>24466591</v>
      </c>
      <c r="M102" s="54">
        <v>3415528.7163499999</v>
      </c>
      <c r="N102" s="54">
        <v>237337.90364999999</v>
      </c>
      <c r="O102" s="53">
        <v>95</v>
      </c>
    </row>
    <row r="103" spans="1:15" x14ac:dyDescent="0.2">
      <c r="A103" s="53">
        <f>A102</f>
        <v>95</v>
      </c>
      <c r="B103" s="55" t="s">
        <v>102</v>
      </c>
      <c r="C103" s="56">
        <f t="shared" ref="C103:N103" si="4">SUM(C8:C102)</f>
        <v>254493</v>
      </c>
      <c r="D103" s="56">
        <f t="shared" si="4"/>
        <v>946426001</v>
      </c>
      <c r="E103" s="56">
        <f t="shared" si="4"/>
        <v>309457667</v>
      </c>
      <c r="F103" s="56">
        <f t="shared" si="4"/>
        <v>5743410648</v>
      </c>
      <c r="G103" s="56">
        <f t="shared" si="4"/>
        <v>6999548809</v>
      </c>
      <c r="H103" s="56"/>
      <c r="I103" s="56">
        <f t="shared" si="4"/>
        <v>5622148</v>
      </c>
      <c r="J103" s="56">
        <f t="shared" si="4"/>
        <v>7923860</v>
      </c>
      <c r="K103" s="56">
        <f t="shared" si="4"/>
        <v>1279433643</v>
      </c>
      <c r="L103" s="56">
        <f t="shared" si="4"/>
        <v>1292979651</v>
      </c>
      <c r="M103" s="56">
        <f t="shared" si="4"/>
        <v>871887829.88898385</v>
      </c>
      <c r="N103" s="56">
        <f t="shared" si="4"/>
        <v>56378532.291015998</v>
      </c>
      <c r="O103" s="53">
        <f>O102</f>
        <v>95</v>
      </c>
    </row>
    <row r="104" spans="1:15" x14ac:dyDescent="0.2">
      <c r="A104" s="31"/>
      <c r="B104" s="35"/>
      <c r="C104" s="35"/>
      <c r="D104" s="35"/>
      <c r="E104" s="35"/>
      <c r="F104" s="35"/>
      <c r="G104" s="35"/>
      <c r="H104" s="35"/>
      <c r="I104" s="35"/>
      <c r="J104" s="35"/>
      <c r="K104" s="35"/>
      <c r="L104" s="35"/>
      <c r="M104" s="35"/>
      <c r="N104" s="35"/>
    </row>
    <row r="105" spans="1:15" x14ac:dyDescent="0.2">
      <c r="A105" s="31"/>
      <c r="B105" s="35"/>
      <c r="C105" s="35"/>
      <c r="D105" s="35"/>
      <c r="E105" s="35"/>
      <c r="F105" s="35"/>
      <c r="G105" s="35"/>
      <c r="H105" s="35"/>
      <c r="I105" s="35"/>
      <c r="J105" s="35"/>
      <c r="K105" s="35"/>
      <c r="L105" s="35"/>
      <c r="M105" s="35"/>
      <c r="N105" s="35"/>
    </row>
    <row r="106" spans="1:15" x14ac:dyDescent="0.2">
      <c r="A106" s="31"/>
      <c r="B106" s="35"/>
      <c r="C106" s="35"/>
      <c r="D106" s="35"/>
      <c r="E106" s="35"/>
      <c r="F106" s="35"/>
      <c r="G106" s="35"/>
      <c r="H106" s="35"/>
      <c r="I106" s="35"/>
      <c r="J106" s="35"/>
      <c r="K106" s="35"/>
      <c r="L106" s="35"/>
      <c r="M106" s="35"/>
      <c r="N106" s="35"/>
    </row>
    <row r="107" spans="1:15" x14ac:dyDescent="0.2">
      <c r="A107" s="31"/>
      <c r="B107" s="35"/>
      <c r="C107" s="35"/>
      <c r="D107" s="35"/>
      <c r="E107" s="35"/>
      <c r="F107" s="35"/>
      <c r="G107" s="35"/>
      <c r="H107" s="35"/>
      <c r="I107" s="35"/>
      <c r="J107" s="35"/>
      <c r="K107" s="35"/>
      <c r="L107" s="35"/>
      <c r="M107" s="35"/>
      <c r="N107" s="35"/>
    </row>
    <row r="108" spans="1:15" x14ac:dyDescent="0.2">
      <c r="A108" s="31"/>
      <c r="B108" s="35"/>
      <c r="C108" s="35"/>
      <c r="D108" s="35"/>
      <c r="E108" s="35"/>
      <c r="F108" s="35"/>
      <c r="G108" s="35"/>
      <c r="H108" s="35"/>
      <c r="I108" s="35"/>
      <c r="J108" s="35"/>
      <c r="K108" s="35"/>
      <c r="L108" s="35"/>
      <c r="M108" s="35"/>
      <c r="N108" s="35"/>
    </row>
  </sheetData>
  <mergeCells count="1">
    <mergeCell ref="M6:N6"/>
  </mergeCells>
  <printOptions gridLines="1"/>
  <pageMargins left="0.59" right="0.5" top="0.5" bottom="0.53" header="0.5" footer="0.17"/>
  <pageSetup paperSize="5" scale="95" orientation="landscape" r:id="rId1"/>
  <headerFooter alignWithMargins="0">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zoomScaleNormal="100" workbookViewId="0">
      <selection activeCell="A2" sqref="A2"/>
    </sheetView>
  </sheetViews>
  <sheetFormatPr defaultRowHeight="12.75" x14ac:dyDescent="0.2"/>
  <cols>
    <col min="1" max="1" width="3.5703125" style="32" bestFit="1" customWidth="1"/>
    <col min="2" max="2" width="13" style="32" bestFit="1" customWidth="1"/>
    <col min="3" max="3" width="10.7109375" style="32" customWidth="1"/>
    <col min="4" max="4" width="14" style="32" customWidth="1"/>
    <col min="5" max="5" width="14.140625" style="32" bestFit="1" customWidth="1"/>
    <col min="6" max="6" width="12.42578125" style="32" customWidth="1"/>
    <col min="7" max="7" width="14" style="32" customWidth="1"/>
    <col min="8" max="8" width="1.7109375" style="32" customWidth="1"/>
    <col min="9" max="9" width="11" style="32" bestFit="1" customWidth="1"/>
    <col min="10" max="10" width="10" style="32" bestFit="1" customWidth="1"/>
    <col min="11" max="12" width="14.42578125" style="32" customWidth="1"/>
    <col min="13" max="13" width="11.7109375" style="32" customWidth="1"/>
    <col min="14" max="14" width="11.42578125" style="32" customWidth="1"/>
    <col min="15" max="15" width="3.5703125" style="32" bestFit="1" customWidth="1"/>
    <col min="16" max="256" width="9.140625" style="32"/>
    <col min="257" max="257" width="3.5703125" style="32" bestFit="1" customWidth="1"/>
    <col min="258" max="258" width="13" style="32" bestFit="1" customWidth="1"/>
    <col min="259" max="259" width="10.7109375" style="32" customWidth="1"/>
    <col min="260" max="260" width="14" style="32" customWidth="1"/>
    <col min="261" max="261" width="14.140625" style="32" bestFit="1" customWidth="1"/>
    <col min="262" max="262" width="12.42578125" style="32" customWidth="1"/>
    <col min="263" max="263" width="14" style="32" customWidth="1"/>
    <col min="264" max="264" width="1.7109375" style="32" customWidth="1"/>
    <col min="265" max="265" width="11" style="32" bestFit="1" customWidth="1"/>
    <col min="266" max="266" width="10" style="32" bestFit="1" customWidth="1"/>
    <col min="267" max="268" width="14.42578125" style="32" customWidth="1"/>
    <col min="269" max="269" width="11.7109375" style="32" customWidth="1"/>
    <col min="270" max="270" width="11.42578125" style="32" customWidth="1"/>
    <col min="271" max="271" width="3.5703125" style="32" bestFit="1" customWidth="1"/>
    <col min="272" max="512" width="9.140625" style="32"/>
    <col min="513" max="513" width="3.5703125" style="32" bestFit="1" customWidth="1"/>
    <col min="514" max="514" width="13" style="32" bestFit="1" customWidth="1"/>
    <col min="515" max="515" width="10.7109375" style="32" customWidth="1"/>
    <col min="516" max="516" width="14" style="32" customWidth="1"/>
    <col min="517" max="517" width="14.140625" style="32" bestFit="1" customWidth="1"/>
    <col min="518" max="518" width="12.42578125" style="32" customWidth="1"/>
    <col min="519" max="519" width="14" style="32" customWidth="1"/>
    <col min="520" max="520" width="1.7109375" style="32" customWidth="1"/>
    <col min="521" max="521" width="11" style="32" bestFit="1" customWidth="1"/>
    <col min="522" max="522" width="10" style="32" bestFit="1" customWidth="1"/>
    <col min="523" max="524" width="14.42578125" style="32" customWidth="1"/>
    <col min="525" max="525" width="11.7109375" style="32" customWidth="1"/>
    <col min="526" max="526" width="11.42578125" style="32" customWidth="1"/>
    <col min="527" max="527" width="3.5703125" style="32" bestFit="1" customWidth="1"/>
    <col min="528" max="768" width="9.140625" style="32"/>
    <col min="769" max="769" width="3.5703125" style="32" bestFit="1" customWidth="1"/>
    <col min="770" max="770" width="13" style="32" bestFit="1" customWidth="1"/>
    <col min="771" max="771" width="10.7109375" style="32" customWidth="1"/>
    <col min="772" max="772" width="14" style="32" customWidth="1"/>
    <col min="773" max="773" width="14.140625" style="32" bestFit="1" customWidth="1"/>
    <col min="774" max="774" width="12.42578125" style="32" customWidth="1"/>
    <col min="775" max="775" width="14" style="32" customWidth="1"/>
    <col min="776" max="776" width="1.7109375" style="32" customWidth="1"/>
    <col min="777" max="777" width="11" style="32" bestFit="1" customWidth="1"/>
    <col min="778" max="778" width="10" style="32" bestFit="1" customWidth="1"/>
    <col min="779" max="780" width="14.42578125" style="32" customWidth="1"/>
    <col min="781" max="781" width="11.7109375" style="32" customWidth="1"/>
    <col min="782" max="782" width="11.42578125" style="32" customWidth="1"/>
    <col min="783" max="783" width="3.5703125" style="32" bestFit="1" customWidth="1"/>
    <col min="784" max="1024" width="9.140625" style="32"/>
    <col min="1025" max="1025" width="3.5703125" style="32" bestFit="1" customWidth="1"/>
    <col min="1026" max="1026" width="13" style="32" bestFit="1" customWidth="1"/>
    <col min="1027" max="1027" width="10.7109375" style="32" customWidth="1"/>
    <col min="1028" max="1028" width="14" style="32" customWidth="1"/>
    <col min="1029" max="1029" width="14.140625" style="32" bestFit="1" customWidth="1"/>
    <col min="1030" max="1030" width="12.42578125" style="32" customWidth="1"/>
    <col min="1031" max="1031" width="14" style="32" customWidth="1"/>
    <col min="1032" max="1032" width="1.7109375" style="32" customWidth="1"/>
    <col min="1033" max="1033" width="11" style="32" bestFit="1" customWidth="1"/>
    <col min="1034" max="1034" width="10" style="32" bestFit="1" customWidth="1"/>
    <col min="1035" max="1036" width="14.42578125" style="32" customWidth="1"/>
    <col min="1037" max="1037" width="11.7109375" style="32" customWidth="1"/>
    <col min="1038" max="1038" width="11.42578125" style="32" customWidth="1"/>
    <col min="1039" max="1039" width="3.5703125" style="32" bestFit="1" customWidth="1"/>
    <col min="1040" max="1280" width="9.140625" style="32"/>
    <col min="1281" max="1281" width="3.5703125" style="32" bestFit="1" customWidth="1"/>
    <col min="1282" max="1282" width="13" style="32" bestFit="1" customWidth="1"/>
    <col min="1283" max="1283" width="10.7109375" style="32" customWidth="1"/>
    <col min="1284" max="1284" width="14" style="32" customWidth="1"/>
    <col min="1285" max="1285" width="14.140625" style="32" bestFit="1" customWidth="1"/>
    <col min="1286" max="1286" width="12.42578125" style="32" customWidth="1"/>
    <col min="1287" max="1287" width="14" style="32" customWidth="1"/>
    <col min="1288" max="1288" width="1.7109375" style="32" customWidth="1"/>
    <col min="1289" max="1289" width="11" style="32" bestFit="1" customWidth="1"/>
    <col min="1290" max="1290" width="10" style="32" bestFit="1" customWidth="1"/>
    <col min="1291" max="1292" width="14.42578125" style="32" customWidth="1"/>
    <col min="1293" max="1293" width="11.7109375" style="32" customWidth="1"/>
    <col min="1294" max="1294" width="11.42578125" style="32" customWidth="1"/>
    <col min="1295" max="1295" width="3.5703125" style="32" bestFit="1" customWidth="1"/>
    <col min="1296" max="1536" width="9.140625" style="32"/>
    <col min="1537" max="1537" width="3.5703125" style="32" bestFit="1" customWidth="1"/>
    <col min="1538" max="1538" width="13" style="32" bestFit="1" customWidth="1"/>
    <col min="1539" max="1539" width="10.7109375" style="32" customWidth="1"/>
    <col min="1540" max="1540" width="14" style="32" customWidth="1"/>
    <col min="1541" max="1541" width="14.140625" style="32" bestFit="1" customWidth="1"/>
    <col min="1542" max="1542" width="12.42578125" style="32" customWidth="1"/>
    <col min="1543" max="1543" width="14" style="32" customWidth="1"/>
    <col min="1544" max="1544" width="1.7109375" style="32" customWidth="1"/>
    <col min="1545" max="1545" width="11" style="32" bestFit="1" customWidth="1"/>
    <col min="1546" max="1546" width="10" style="32" bestFit="1" customWidth="1"/>
    <col min="1547" max="1548" width="14.42578125" style="32" customWidth="1"/>
    <col min="1549" max="1549" width="11.7109375" style="32" customWidth="1"/>
    <col min="1550" max="1550" width="11.42578125" style="32" customWidth="1"/>
    <col min="1551" max="1551" width="3.5703125" style="32" bestFit="1" customWidth="1"/>
    <col min="1552" max="1792" width="9.140625" style="32"/>
    <col min="1793" max="1793" width="3.5703125" style="32" bestFit="1" customWidth="1"/>
    <col min="1794" max="1794" width="13" style="32" bestFit="1" customWidth="1"/>
    <col min="1795" max="1795" width="10.7109375" style="32" customWidth="1"/>
    <col min="1796" max="1796" width="14" style="32" customWidth="1"/>
    <col min="1797" max="1797" width="14.140625" style="32" bestFit="1" customWidth="1"/>
    <col min="1798" max="1798" width="12.42578125" style="32" customWidth="1"/>
    <col min="1799" max="1799" width="14" style="32" customWidth="1"/>
    <col min="1800" max="1800" width="1.7109375" style="32" customWidth="1"/>
    <col min="1801" max="1801" width="11" style="32" bestFit="1" customWidth="1"/>
    <col min="1802" max="1802" width="10" style="32" bestFit="1" customWidth="1"/>
    <col min="1803" max="1804" width="14.42578125" style="32" customWidth="1"/>
    <col min="1805" max="1805" width="11.7109375" style="32" customWidth="1"/>
    <col min="1806" max="1806" width="11.42578125" style="32" customWidth="1"/>
    <col min="1807" max="1807" width="3.5703125" style="32" bestFit="1" customWidth="1"/>
    <col min="1808" max="2048" width="9.140625" style="32"/>
    <col min="2049" max="2049" width="3.5703125" style="32" bestFit="1" customWidth="1"/>
    <col min="2050" max="2050" width="13" style="32" bestFit="1" customWidth="1"/>
    <col min="2051" max="2051" width="10.7109375" style="32" customWidth="1"/>
    <col min="2052" max="2052" width="14" style="32" customWidth="1"/>
    <col min="2053" max="2053" width="14.140625" style="32" bestFit="1" customWidth="1"/>
    <col min="2054" max="2054" width="12.42578125" style="32" customWidth="1"/>
    <col min="2055" max="2055" width="14" style="32" customWidth="1"/>
    <col min="2056" max="2056" width="1.7109375" style="32" customWidth="1"/>
    <col min="2057" max="2057" width="11" style="32" bestFit="1" customWidth="1"/>
    <col min="2058" max="2058" width="10" style="32" bestFit="1" customWidth="1"/>
    <col min="2059" max="2060" width="14.42578125" style="32" customWidth="1"/>
    <col min="2061" max="2061" width="11.7109375" style="32" customWidth="1"/>
    <col min="2062" max="2062" width="11.42578125" style="32" customWidth="1"/>
    <col min="2063" max="2063" width="3.5703125" style="32" bestFit="1" customWidth="1"/>
    <col min="2064" max="2304" width="9.140625" style="32"/>
    <col min="2305" max="2305" width="3.5703125" style="32" bestFit="1" customWidth="1"/>
    <col min="2306" max="2306" width="13" style="32" bestFit="1" customWidth="1"/>
    <col min="2307" max="2307" width="10.7109375" style="32" customWidth="1"/>
    <col min="2308" max="2308" width="14" style="32" customWidth="1"/>
    <col min="2309" max="2309" width="14.140625" style="32" bestFit="1" customWidth="1"/>
    <col min="2310" max="2310" width="12.42578125" style="32" customWidth="1"/>
    <col min="2311" max="2311" width="14" style="32" customWidth="1"/>
    <col min="2312" max="2312" width="1.7109375" style="32" customWidth="1"/>
    <col min="2313" max="2313" width="11" style="32" bestFit="1" customWidth="1"/>
    <col min="2314" max="2314" width="10" style="32" bestFit="1" customWidth="1"/>
    <col min="2315" max="2316" width="14.42578125" style="32" customWidth="1"/>
    <col min="2317" max="2317" width="11.7109375" style="32" customWidth="1"/>
    <col min="2318" max="2318" width="11.42578125" style="32" customWidth="1"/>
    <col min="2319" max="2319" width="3.5703125" style="32" bestFit="1" customWidth="1"/>
    <col min="2320" max="2560" width="9.140625" style="32"/>
    <col min="2561" max="2561" width="3.5703125" style="32" bestFit="1" customWidth="1"/>
    <col min="2562" max="2562" width="13" style="32" bestFit="1" customWidth="1"/>
    <col min="2563" max="2563" width="10.7109375" style="32" customWidth="1"/>
    <col min="2564" max="2564" width="14" style="32" customWidth="1"/>
    <col min="2565" max="2565" width="14.140625" style="32" bestFit="1" customWidth="1"/>
    <col min="2566" max="2566" width="12.42578125" style="32" customWidth="1"/>
    <col min="2567" max="2567" width="14" style="32" customWidth="1"/>
    <col min="2568" max="2568" width="1.7109375" style="32" customWidth="1"/>
    <col min="2569" max="2569" width="11" style="32" bestFit="1" customWidth="1"/>
    <col min="2570" max="2570" width="10" style="32" bestFit="1" customWidth="1"/>
    <col min="2571" max="2572" width="14.42578125" style="32" customWidth="1"/>
    <col min="2573" max="2573" width="11.7109375" style="32" customWidth="1"/>
    <col min="2574" max="2574" width="11.42578125" style="32" customWidth="1"/>
    <col min="2575" max="2575" width="3.5703125" style="32" bestFit="1" customWidth="1"/>
    <col min="2576" max="2816" width="9.140625" style="32"/>
    <col min="2817" max="2817" width="3.5703125" style="32" bestFit="1" customWidth="1"/>
    <col min="2818" max="2818" width="13" style="32" bestFit="1" customWidth="1"/>
    <col min="2819" max="2819" width="10.7109375" style="32" customWidth="1"/>
    <col min="2820" max="2820" width="14" style="32" customWidth="1"/>
    <col min="2821" max="2821" width="14.140625" style="32" bestFit="1" customWidth="1"/>
    <col min="2822" max="2822" width="12.42578125" style="32" customWidth="1"/>
    <col min="2823" max="2823" width="14" style="32" customWidth="1"/>
    <col min="2824" max="2824" width="1.7109375" style="32" customWidth="1"/>
    <col min="2825" max="2825" width="11" style="32" bestFit="1" customWidth="1"/>
    <col min="2826" max="2826" width="10" style="32" bestFit="1" customWidth="1"/>
    <col min="2827" max="2828" width="14.42578125" style="32" customWidth="1"/>
    <col min="2829" max="2829" width="11.7109375" style="32" customWidth="1"/>
    <col min="2830" max="2830" width="11.42578125" style="32" customWidth="1"/>
    <col min="2831" max="2831" width="3.5703125" style="32" bestFit="1" customWidth="1"/>
    <col min="2832" max="3072" width="9.140625" style="32"/>
    <col min="3073" max="3073" width="3.5703125" style="32" bestFit="1" customWidth="1"/>
    <col min="3074" max="3074" width="13" style="32" bestFit="1" customWidth="1"/>
    <col min="3075" max="3075" width="10.7109375" style="32" customWidth="1"/>
    <col min="3076" max="3076" width="14" style="32" customWidth="1"/>
    <col min="3077" max="3077" width="14.140625" style="32" bestFit="1" customWidth="1"/>
    <col min="3078" max="3078" width="12.42578125" style="32" customWidth="1"/>
    <col min="3079" max="3079" width="14" style="32" customWidth="1"/>
    <col min="3080" max="3080" width="1.7109375" style="32" customWidth="1"/>
    <col min="3081" max="3081" width="11" style="32" bestFit="1" customWidth="1"/>
    <col min="3082" max="3082" width="10" style="32" bestFit="1" customWidth="1"/>
    <col min="3083" max="3084" width="14.42578125" style="32" customWidth="1"/>
    <col min="3085" max="3085" width="11.7109375" style="32" customWidth="1"/>
    <col min="3086" max="3086" width="11.42578125" style="32" customWidth="1"/>
    <col min="3087" max="3087" width="3.5703125" style="32" bestFit="1" customWidth="1"/>
    <col min="3088" max="3328" width="9.140625" style="32"/>
    <col min="3329" max="3329" width="3.5703125" style="32" bestFit="1" customWidth="1"/>
    <col min="3330" max="3330" width="13" style="32" bestFit="1" customWidth="1"/>
    <col min="3331" max="3331" width="10.7109375" style="32" customWidth="1"/>
    <col min="3332" max="3332" width="14" style="32" customWidth="1"/>
    <col min="3333" max="3333" width="14.140625" style="32" bestFit="1" customWidth="1"/>
    <col min="3334" max="3334" width="12.42578125" style="32" customWidth="1"/>
    <col min="3335" max="3335" width="14" style="32" customWidth="1"/>
    <col min="3336" max="3336" width="1.7109375" style="32" customWidth="1"/>
    <col min="3337" max="3337" width="11" style="32" bestFit="1" customWidth="1"/>
    <col min="3338" max="3338" width="10" style="32" bestFit="1" customWidth="1"/>
    <col min="3339" max="3340" width="14.42578125" style="32" customWidth="1"/>
    <col min="3341" max="3341" width="11.7109375" style="32" customWidth="1"/>
    <col min="3342" max="3342" width="11.42578125" style="32" customWidth="1"/>
    <col min="3343" max="3343" width="3.5703125" style="32" bestFit="1" customWidth="1"/>
    <col min="3344" max="3584" width="9.140625" style="32"/>
    <col min="3585" max="3585" width="3.5703125" style="32" bestFit="1" customWidth="1"/>
    <col min="3586" max="3586" width="13" style="32" bestFit="1" customWidth="1"/>
    <col min="3587" max="3587" width="10.7109375" style="32" customWidth="1"/>
    <col min="3588" max="3588" width="14" style="32" customWidth="1"/>
    <col min="3589" max="3589" width="14.140625" style="32" bestFit="1" customWidth="1"/>
    <col min="3590" max="3590" width="12.42578125" style="32" customWidth="1"/>
    <col min="3591" max="3591" width="14" style="32" customWidth="1"/>
    <col min="3592" max="3592" width="1.7109375" style="32" customWidth="1"/>
    <col min="3593" max="3593" width="11" style="32" bestFit="1" customWidth="1"/>
    <col min="3594" max="3594" width="10" style="32" bestFit="1" customWidth="1"/>
    <col min="3595" max="3596" width="14.42578125" style="32" customWidth="1"/>
    <col min="3597" max="3597" width="11.7109375" style="32" customWidth="1"/>
    <col min="3598" max="3598" width="11.42578125" style="32" customWidth="1"/>
    <col min="3599" max="3599" width="3.5703125" style="32" bestFit="1" customWidth="1"/>
    <col min="3600" max="3840" width="9.140625" style="32"/>
    <col min="3841" max="3841" width="3.5703125" style="32" bestFit="1" customWidth="1"/>
    <col min="3842" max="3842" width="13" style="32" bestFit="1" customWidth="1"/>
    <col min="3843" max="3843" width="10.7109375" style="32" customWidth="1"/>
    <col min="3844" max="3844" width="14" style="32" customWidth="1"/>
    <col min="3845" max="3845" width="14.140625" style="32" bestFit="1" customWidth="1"/>
    <col min="3846" max="3846" width="12.42578125" style="32" customWidth="1"/>
    <col min="3847" max="3847" width="14" style="32" customWidth="1"/>
    <col min="3848" max="3848" width="1.7109375" style="32" customWidth="1"/>
    <col min="3849" max="3849" width="11" style="32" bestFit="1" customWidth="1"/>
    <col min="3850" max="3850" width="10" style="32" bestFit="1" customWidth="1"/>
    <col min="3851" max="3852" width="14.42578125" style="32" customWidth="1"/>
    <col min="3853" max="3853" width="11.7109375" style="32" customWidth="1"/>
    <col min="3854" max="3854" width="11.42578125" style="32" customWidth="1"/>
    <col min="3855" max="3855" width="3.5703125" style="32" bestFit="1" customWidth="1"/>
    <col min="3856" max="4096" width="9.140625" style="32"/>
    <col min="4097" max="4097" width="3.5703125" style="32" bestFit="1" customWidth="1"/>
    <col min="4098" max="4098" width="13" style="32" bestFit="1" customWidth="1"/>
    <col min="4099" max="4099" width="10.7109375" style="32" customWidth="1"/>
    <col min="4100" max="4100" width="14" style="32" customWidth="1"/>
    <col min="4101" max="4101" width="14.140625" style="32" bestFit="1" customWidth="1"/>
    <col min="4102" max="4102" width="12.42578125" style="32" customWidth="1"/>
    <col min="4103" max="4103" width="14" style="32" customWidth="1"/>
    <col min="4104" max="4104" width="1.7109375" style="32" customWidth="1"/>
    <col min="4105" max="4105" width="11" style="32" bestFit="1" customWidth="1"/>
    <col min="4106" max="4106" width="10" style="32" bestFit="1" customWidth="1"/>
    <col min="4107" max="4108" width="14.42578125" style="32" customWidth="1"/>
    <col min="4109" max="4109" width="11.7109375" style="32" customWidth="1"/>
    <col min="4110" max="4110" width="11.42578125" style="32" customWidth="1"/>
    <col min="4111" max="4111" width="3.5703125" style="32" bestFit="1" customWidth="1"/>
    <col min="4112" max="4352" width="9.140625" style="32"/>
    <col min="4353" max="4353" width="3.5703125" style="32" bestFit="1" customWidth="1"/>
    <col min="4354" max="4354" width="13" style="32" bestFit="1" customWidth="1"/>
    <col min="4355" max="4355" width="10.7109375" style="32" customWidth="1"/>
    <col min="4356" max="4356" width="14" style="32" customWidth="1"/>
    <col min="4357" max="4357" width="14.140625" style="32" bestFit="1" customWidth="1"/>
    <col min="4358" max="4358" width="12.42578125" style="32" customWidth="1"/>
    <col min="4359" max="4359" width="14" style="32" customWidth="1"/>
    <col min="4360" max="4360" width="1.7109375" style="32" customWidth="1"/>
    <col min="4361" max="4361" width="11" style="32" bestFit="1" customWidth="1"/>
    <col min="4362" max="4362" width="10" style="32" bestFit="1" customWidth="1"/>
    <col min="4363" max="4364" width="14.42578125" style="32" customWidth="1"/>
    <col min="4365" max="4365" width="11.7109375" style="32" customWidth="1"/>
    <col min="4366" max="4366" width="11.42578125" style="32" customWidth="1"/>
    <col min="4367" max="4367" width="3.5703125" style="32" bestFit="1" customWidth="1"/>
    <col min="4368" max="4608" width="9.140625" style="32"/>
    <col min="4609" max="4609" width="3.5703125" style="32" bestFit="1" customWidth="1"/>
    <col min="4610" max="4610" width="13" style="32" bestFit="1" customWidth="1"/>
    <col min="4611" max="4611" width="10.7109375" style="32" customWidth="1"/>
    <col min="4612" max="4612" width="14" style="32" customWidth="1"/>
    <col min="4613" max="4613" width="14.140625" style="32" bestFit="1" customWidth="1"/>
    <col min="4614" max="4614" width="12.42578125" style="32" customWidth="1"/>
    <col min="4615" max="4615" width="14" style="32" customWidth="1"/>
    <col min="4616" max="4616" width="1.7109375" style="32" customWidth="1"/>
    <col min="4617" max="4617" width="11" style="32" bestFit="1" customWidth="1"/>
    <col min="4618" max="4618" width="10" style="32" bestFit="1" customWidth="1"/>
    <col min="4619" max="4620" width="14.42578125" style="32" customWidth="1"/>
    <col min="4621" max="4621" width="11.7109375" style="32" customWidth="1"/>
    <col min="4622" max="4622" width="11.42578125" style="32" customWidth="1"/>
    <col min="4623" max="4623" width="3.5703125" style="32" bestFit="1" customWidth="1"/>
    <col min="4624" max="4864" width="9.140625" style="32"/>
    <col min="4865" max="4865" width="3.5703125" style="32" bestFit="1" customWidth="1"/>
    <col min="4866" max="4866" width="13" style="32" bestFit="1" customWidth="1"/>
    <col min="4867" max="4867" width="10.7109375" style="32" customWidth="1"/>
    <col min="4868" max="4868" width="14" style="32" customWidth="1"/>
    <col min="4869" max="4869" width="14.140625" style="32" bestFit="1" customWidth="1"/>
    <col min="4870" max="4870" width="12.42578125" style="32" customWidth="1"/>
    <col min="4871" max="4871" width="14" style="32" customWidth="1"/>
    <col min="4872" max="4872" width="1.7109375" style="32" customWidth="1"/>
    <col min="4873" max="4873" width="11" style="32" bestFit="1" customWidth="1"/>
    <col min="4874" max="4874" width="10" style="32" bestFit="1" customWidth="1"/>
    <col min="4875" max="4876" width="14.42578125" style="32" customWidth="1"/>
    <col min="4877" max="4877" width="11.7109375" style="32" customWidth="1"/>
    <col min="4878" max="4878" width="11.42578125" style="32" customWidth="1"/>
    <col min="4879" max="4879" width="3.5703125" style="32" bestFit="1" customWidth="1"/>
    <col min="4880" max="5120" width="9.140625" style="32"/>
    <col min="5121" max="5121" width="3.5703125" style="32" bestFit="1" customWidth="1"/>
    <col min="5122" max="5122" width="13" style="32" bestFit="1" customWidth="1"/>
    <col min="5123" max="5123" width="10.7109375" style="32" customWidth="1"/>
    <col min="5124" max="5124" width="14" style="32" customWidth="1"/>
    <col min="5125" max="5125" width="14.140625" style="32" bestFit="1" customWidth="1"/>
    <col min="5126" max="5126" width="12.42578125" style="32" customWidth="1"/>
    <col min="5127" max="5127" width="14" style="32" customWidth="1"/>
    <col min="5128" max="5128" width="1.7109375" style="32" customWidth="1"/>
    <col min="5129" max="5129" width="11" style="32" bestFit="1" customWidth="1"/>
    <col min="5130" max="5130" width="10" style="32" bestFit="1" customWidth="1"/>
    <col min="5131" max="5132" width="14.42578125" style="32" customWidth="1"/>
    <col min="5133" max="5133" width="11.7109375" style="32" customWidth="1"/>
    <col min="5134" max="5134" width="11.42578125" style="32" customWidth="1"/>
    <col min="5135" max="5135" width="3.5703125" style="32" bestFit="1" customWidth="1"/>
    <col min="5136" max="5376" width="9.140625" style="32"/>
    <col min="5377" max="5377" width="3.5703125" style="32" bestFit="1" customWidth="1"/>
    <col min="5378" max="5378" width="13" style="32" bestFit="1" customWidth="1"/>
    <col min="5379" max="5379" width="10.7109375" style="32" customWidth="1"/>
    <col min="5380" max="5380" width="14" style="32" customWidth="1"/>
    <col min="5381" max="5381" width="14.140625" style="32" bestFit="1" customWidth="1"/>
    <col min="5382" max="5382" width="12.42578125" style="32" customWidth="1"/>
    <col min="5383" max="5383" width="14" style="32" customWidth="1"/>
    <col min="5384" max="5384" width="1.7109375" style="32" customWidth="1"/>
    <col min="5385" max="5385" width="11" style="32" bestFit="1" customWidth="1"/>
    <col min="5386" max="5386" width="10" style="32" bestFit="1" customWidth="1"/>
    <col min="5387" max="5388" width="14.42578125" style="32" customWidth="1"/>
    <col min="5389" max="5389" width="11.7109375" style="32" customWidth="1"/>
    <col min="5390" max="5390" width="11.42578125" style="32" customWidth="1"/>
    <col min="5391" max="5391" width="3.5703125" style="32" bestFit="1" customWidth="1"/>
    <col min="5392" max="5632" width="9.140625" style="32"/>
    <col min="5633" max="5633" width="3.5703125" style="32" bestFit="1" customWidth="1"/>
    <col min="5634" max="5634" width="13" style="32" bestFit="1" customWidth="1"/>
    <col min="5635" max="5635" width="10.7109375" style="32" customWidth="1"/>
    <col min="5636" max="5636" width="14" style="32" customWidth="1"/>
    <col min="5637" max="5637" width="14.140625" style="32" bestFit="1" customWidth="1"/>
    <col min="5638" max="5638" width="12.42578125" style="32" customWidth="1"/>
    <col min="5639" max="5639" width="14" style="32" customWidth="1"/>
    <col min="5640" max="5640" width="1.7109375" style="32" customWidth="1"/>
    <col min="5641" max="5641" width="11" style="32" bestFit="1" customWidth="1"/>
    <col min="5642" max="5642" width="10" style="32" bestFit="1" customWidth="1"/>
    <col min="5643" max="5644" width="14.42578125" style="32" customWidth="1"/>
    <col min="5645" max="5645" width="11.7109375" style="32" customWidth="1"/>
    <col min="5646" max="5646" width="11.42578125" style="32" customWidth="1"/>
    <col min="5647" max="5647" width="3.5703125" style="32" bestFit="1" customWidth="1"/>
    <col min="5648" max="5888" width="9.140625" style="32"/>
    <col min="5889" max="5889" width="3.5703125" style="32" bestFit="1" customWidth="1"/>
    <col min="5890" max="5890" width="13" style="32" bestFit="1" customWidth="1"/>
    <col min="5891" max="5891" width="10.7109375" style="32" customWidth="1"/>
    <col min="5892" max="5892" width="14" style="32" customWidth="1"/>
    <col min="5893" max="5893" width="14.140625" style="32" bestFit="1" customWidth="1"/>
    <col min="5894" max="5894" width="12.42578125" style="32" customWidth="1"/>
    <col min="5895" max="5895" width="14" style="32" customWidth="1"/>
    <col min="5896" max="5896" width="1.7109375" style="32" customWidth="1"/>
    <col min="5897" max="5897" width="11" style="32" bestFit="1" customWidth="1"/>
    <col min="5898" max="5898" width="10" style="32" bestFit="1" customWidth="1"/>
    <col min="5899" max="5900" width="14.42578125" style="32" customWidth="1"/>
    <col min="5901" max="5901" width="11.7109375" style="32" customWidth="1"/>
    <col min="5902" max="5902" width="11.42578125" style="32" customWidth="1"/>
    <col min="5903" max="5903" width="3.5703125" style="32" bestFit="1" customWidth="1"/>
    <col min="5904" max="6144" width="9.140625" style="32"/>
    <col min="6145" max="6145" width="3.5703125" style="32" bestFit="1" customWidth="1"/>
    <col min="6146" max="6146" width="13" style="32" bestFit="1" customWidth="1"/>
    <col min="6147" max="6147" width="10.7109375" style="32" customWidth="1"/>
    <col min="6148" max="6148" width="14" style="32" customWidth="1"/>
    <col min="6149" max="6149" width="14.140625" style="32" bestFit="1" customWidth="1"/>
    <col min="6150" max="6150" width="12.42578125" style="32" customWidth="1"/>
    <col min="6151" max="6151" width="14" style="32" customWidth="1"/>
    <col min="6152" max="6152" width="1.7109375" style="32" customWidth="1"/>
    <col min="6153" max="6153" width="11" style="32" bestFit="1" customWidth="1"/>
    <col min="6154" max="6154" width="10" style="32" bestFit="1" customWidth="1"/>
    <col min="6155" max="6156" width="14.42578125" style="32" customWidth="1"/>
    <col min="6157" max="6157" width="11.7109375" style="32" customWidth="1"/>
    <col min="6158" max="6158" width="11.42578125" style="32" customWidth="1"/>
    <col min="6159" max="6159" width="3.5703125" style="32" bestFit="1" customWidth="1"/>
    <col min="6160" max="6400" width="9.140625" style="32"/>
    <col min="6401" max="6401" width="3.5703125" style="32" bestFit="1" customWidth="1"/>
    <col min="6402" max="6402" width="13" style="32" bestFit="1" customWidth="1"/>
    <col min="6403" max="6403" width="10.7109375" style="32" customWidth="1"/>
    <col min="6404" max="6404" width="14" style="32" customWidth="1"/>
    <col min="6405" max="6405" width="14.140625" style="32" bestFit="1" customWidth="1"/>
    <col min="6406" max="6406" width="12.42578125" style="32" customWidth="1"/>
    <col min="6407" max="6407" width="14" style="32" customWidth="1"/>
    <col min="6408" max="6408" width="1.7109375" style="32" customWidth="1"/>
    <col min="6409" max="6409" width="11" style="32" bestFit="1" customWidth="1"/>
    <col min="6410" max="6410" width="10" style="32" bestFit="1" customWidth="1"/>
    <col min="6411" max="6412" width="14.42578125" style="32" customWidth="1"/>
    <col min="6413" max="6413" width="11.7109375" style="32" customWidth="1"/>
    <col min="6414" max="6414" width="11.42578125" style="32" customWidth="1"/>
    <col min="6415" max="6415" width="3.5703125" style="32" bestFit="1" customWidth="1"/>
    <col min="6416" max="6656" width="9.140625" style="32"/>
    <col min="6657" max="6657" width="3.5703125" style="32" bestFit="1" customWidth="1"/>
    <col min="6658" max="6658" width="13" style="32" bestFit="1" customWidth="1"/>
    <col min="6659" max="6659" width="10.7109375" style="32" customWidth="1"/>
    <col min="6660" max="6660" width="14" style="32" customWidth="1"/>
    <col min="6661" max="6661" width="14.140625" style="32" bestFit="1" customWidth="1"/>
    <col min="6662" max="6662" width="12.42578125" style="32" customWidth="1"/>
    <col min="6663" max="6663" width="14" style="32" customWidth="1"/>
    <col min="6664" max="6664" width="1.7109375" style="32" customWidth="1"/>
    <col min="6665" max="6665" width="11" style="32" bestFit="1" customWidth="1"/>
    <col min="6666" max="6666" width="10" style="32" bestFit="1" customWidth="1"/>
    <col min="6667" max="6668" width="14.42578125" style="32" customWidth="1"/>
    <col min="6669" max="6669" width="11.7109375" style="32" customWidth="1"/>
    <col min="6670" max="6670" width="11.42578125" style="32" customWidth="1"/>
    <col min="6671" max="6671" width="3.5703125" style="32" bestFit="1" customWidth="1"/>
    <col min="6672" max="6912" width="9.140625" style="32"/>
    <col min="6913" max="6913" width="3.5703125" style="32" bestFit="1" customWidth="1"/>
    <col min="6914" max="6914" width="13" style="32" bestFit="1" customWidth="1"/>
    <col min="6915" max="6915" width="10.7109375" style="32" customWidth="1"/>
    <col min="6916" max="6916" width="14" style="32" customWidth="1"/>
    <col min="6917" max="6917" width="14.140625" style="32" bestFit="1" customWidth="1"/>
    <col min="6918" max="6918" width="12.42578125" style="32" customWidth="1"/>
    <col min="6919" max="6919" width="14" style="32" customWidth="1"/>
    <col min="6920" max="6920" width="1.7109375" style="32" customWidth="1"/>
    <col min="6921" max="6921" width="11" style="32" bestFit="1" customWidth="1"/>
    <col min="6922" max="6922" width="10" style="32" bestFit="1" customWidth="1"/>
    <col min="6923" max="6924" width="14.42578125" style="32" customWidth="1"/>
    <col min="6925" max="6925" width="11.7109375" style="32" customWidth="1"/>
    <col min="6926" max="6926" width="11.42578125" style="32" customWidth="1"/>
    <col min="6927" max="6927" width="3.5703125" style="32" bestFit="1" customWidth="1"/>
    <col min="6928" max="7168" width="9.140625" style="32"/>
    <col min="7169" max="7169" width="3.5703125" style="32" bestFit="1" customWidth="1"/>
    <col min="7170" max="7170" width="13" style="32" bestFit="1" customWidth="1"/>
    <col min="7171" max="7171" width="10.7109375" style="32" customWidth="1"/>
    <col min="7172" max="7172" width="14" style="32" customWidth="1"/>
    <col min="7173" max="7173" width="14.140625" style="32" bestFit="1" customWidth="1"/>
    <col min="7174" max="7174" width="12.42578125" style="32" customWidth="1"/>
    <col min="7175" max="7175" width="14" style="32" customWidth="1"/>
    <col min="7176" max="7176" width="1.7109375" style="32" customWidth="1"/>
    <col min="7177" max="7177" width="11" style="32" bestFit="1" customWidth="1"/>
    <col min="7178" max="7178" width="10" style="32" bestFit="1" customWidth="1"/>
    <col min="7179" max="7180" width="14.42578125" style="32" customWidth="1"/>
    <col min="7181" max="7181" width="11.7109375" style="32" customWidth="1"/>
    <col min="7182" max="7182" width="11.42578125" style="32" customWidth="1"/>
    <col min="7183" max="7183" width="3.5703125" style="32" bestFit="1" customWidth="1"/>
    <col min="7184" max="7424" width="9.140625" style="32"/>
    <col min="7425" max="7425" width="3.5703125" style="32" bestFit="1" customWidth="1"/>
    <col min="7426" max="7426" width="13" style="32" bestFit="1" customWidth="1"/>
    <col min="7427" max="7427" width="10.7109375" style="32" customWidth="1"/>
    <col min="7428" max="7428" width="14" style="32" customWidth="1"/>
    <col min="7429" max="7429" width="14.140625" style="32" bestFit="1" customWidth="1"/>
    <col min="7430" max="7430" width="12.42578125" style="32" customWidth="1"/>
    <col min="7431" max="7431" width="14" style="32" customWidth="1"/>
    <col min="7432" max="7432" width="1.7109375" style="32" customWidth="1"/>
    <col min="7433" max="7433" width="11" style="32" bestFit="1" customWidth="1"/>
    <col min="7434" max="7434" width="10" style="32" bestFit="1" customWidth="1"/>
    <col min="7435" max="7436" width="14.42578125" style="32" customWidth="1"/>
    <col min="7437" max="7437" width="11.7109375" style="32" customWidth="1"/>
    <col min="7438" max="7438" width="11.42578125" style="32" customWidth="1"/>
    <col min="7439" max="7439" width="3.5703125" style="32" bestFit="1" customWidth="1"/>
    <col min="7440" max="7680" width="9.140625" style="32"/>
    <col min="7681" max="7681" width="3.5703125" style="32" bestFit="1" customWidth="1"/>
    <col min="7682" max="7682" width="13" style="32" bestFit="1" customWidth="1"/>
    <col min="7683" max="7683" width="10.7109375" style="32" customWidth="1"/>
    <col min="7684" max="7684" width="14" style="32" customWidth="1"/>
    <col min="7685" max="7685" width="14.140625" style="32" bestFit="1" customWidth="1"/>
    <col min="7686" max="7686" width="12.42578125" style="32" customWidth="1"/>
    <col min="7687" max="7687" width="14" style="32" customWidth="1"/>
    <col min="7688" max="7688" width="1.7109375" style="32" customWidth="1"/>
    <col min="7689" max="7689" width="11" style="32" bestFit="1" customWidth="1"/>
    <col min="7690" max="7690" width="10" style="32" bestFit="1" customWidth="1"/>
    <col min="7691" max="7692" width="14.42578125" style="32" customWidth="1"/>
    <col min="7693" max="7693" width="11.7109375" style="32" customWidth="1"/>
    <col min="7694" max="7694" width="11.42578125" style="32" customWidth="1"/>
    <col min="7695" max="7695" width="3.5703125" style="32" bestFit="1" customWidth="1"/>
    <col min="7696" max="7936" width="9.140625" style="32"/>
    <col min="7937" max="7937" width="3.5703125" style="32" bestFit="1" customWidth="1"/>
    <col min="7938" max="7938" width="13" style="32" bestFit="1" customWidth="1"/>
    <col min="7939" max="7939" width="10.7109375" style="32" customWidth="1"/>
    <col min="7940" max="7940" width="14" style="32" customWidth="1"/>
    <col min="7941" max="7941" width="14.140625" style="32" bestFit="1" customWidth="1"/>
    <col min="7942" max="7942" width="12.42578125" style="32" customWidth="1"/>
    <col min="7943" max="7943" width="14" style="32" customWidth="1"/>
    <col min="7944" max="7944" width="1.7109375" style="32" customWidth="1"/>
    <col min="7945" max="7945" width="11" style="32" bestFit="1" customWidth="1"/>
    <col min="7946" max="7946" width="10" style="32" bestFit="1" customWidth="1"/>
    <col min="7947" max="7948" width="14.42578125" style="32" customWidth="1"/>
    <col min="7949" max="7949" width="11.7109375" style="32" customWidth="1"/>
    <col min="7950" max="7950" width="11.42578125" style="32" customWidth="1"/>
    <col min="7951" max="7951" width="3.5703125" style="32" bestFit="1" customWidth="1"/>
    <col min="7952" max="8192" width="9.140625" style="32"/>
    <col min="8193" max="8193" width="3.5703125" style="32" bestFit="1" customWidth="1"/>
    <col min="8194" max="8194" width="13" style="32" bestFit="1" customWidth="1"/>
    <col min="8195" max="8195" width="10.7109375" style="32" customWidth="1"/>
    <col min="8196" max="8196" width="14" style="32" customWidth="1"/>
    <col min="8197" max="8197" width="14.140625" style="32" bestFit="1" customWidth="1"/>
    <col min="8198" max="8198" width="12.42578125" style="32" customWidth="1"/>
    <col min="8199" max="8199" width="14" style="32" customWidth="1"/>
    <col min="8200" max="8200" width="1.7109375" style="32" customWidth="1"/>
    <col min="8201" max="8201" width="11" style="32" bestFit="1" customWidth="1"/>
    <col min="8202" max="8202" width="10" style="32" bestFit="1" customWidth="1"/>
    <col min="8203" max="8204" width="14.42578125" style="32" customWidth="1"/>
    <col min="8205" max="8205" width="11.7109375" style="32" customWidth="1"/>
    <col min="8206" max="8206" width="11.42578125" style="32" customWidth="1"/>
    <col min="8207" max="8207" width="3.5703125" style="32" bestFit="1" customWidth="1"/>
    <col min="8208" max="8448" width="9.140625" style="32"/>
    <col min="8449" max="8449" width="3.5703125" style="32" bestFit="1" customWidth="1"/>
    <col min="8450" max="8450" width="13" style="32" bestFit="1" customWidth="1"/>
    <col min="8451" max="8451" width="10.7109375" style="32" customWidth="1"/>
    <col min="8452" max="8452" width="14" style="32" customWidth="1"/>
    <col min="8453" max="8453" width="14.140625" style="32" bestFit="1" customWidth="1"/>
    <col min="8454" max="8454" width="12.42578125" style="32" customWidth="1"/>
    <col min="8455" max="8455" width="14" style="32" customWidth="1"/>
    <col min="8456" max="8456" width="1.7109375" style="32" customWidth="1"/>
    <col min="8457" max="8457" width="11" style="32" bestFit="1" customWidth="1"/>
    <col min="8458" max="8458" width="10" style="32" bestFit="1" customWidth="1"/>
    <col min="8459" max="8460" width="14.42578125" style="32" customWidth="1"/>
    <col min="8461" max="8461" width="11.7109375" style="32" customWidth="1"/>
    <col min="8462" max="8462" width="11.42578125" style="32" customWidth="1"/>
    <col min="8463" max="8463" width="3.5703125" style="32" bestFit="1" customWidth="1"/>
    <col min="8464" max="8704" width="9.140625" style="32"/>
    <col min="8705" max="8705" width="3.5703125" style="32" bestFit="1" customWidth="1"/>
    <col min="8706" max="8706" width="13" style="32" bestFit="1" customWidth="1"/>
    <col min="8707" max="8707" width="10.7109375" style="32" customWidth="1"/>
    <col min="8708" max="8708" width="14" style="32" customWidth="1"/>
    <col min="8709" max="8709" width="14.140625" style="32" bestFit="1" customWidth="1"/>
    <col min="8710" max="8710" width="12.42578125" style="32" customWidth="1"/>
    <col min="8711" max="8711" width="14" style="32" customWidth="1"/>
    <col min="8712" max="8712" width="1.7109375" style="32" customWidth="1"/>
    <col min="8713" max="8713" width="11" style="32" bestFit="1" customWidth="1"/>
    <col min="8714" max="8714" width="10" style="32" bestFit="1" customWidth="1"/>
    <col min="8715" max="8716" width="14.42578125" style="32" customWidth="1"/>
    <col min="8717" max="8717" width="11.7109375" style="32" customWidth="1"/>
    <col min="8718" max="8718" width="11.42578125" style="32" customWidth="1"/>
    <col min="8719" max="8719" width="3.5703125" style="32" bestFit="1" customWidth="1"/>
    <col min="8720" max="8960" width="9.140625" style="32"/>
    <col min="8961" max="8961" width="3.5703125" style="32" bestFit="1" customWidth="1"/>
    <col min="8962" max="8962" width="13" style="32" bestFit="1" customWidth="1"/>
    <col min="8963" max="8963" width="10.7109375" style="32" customWidth="1"/>
    <col min="8964" max="8964" width="14" style="32" customWidth="1"/>
    <col min="8965" max="8965" width="14.140625" style="32" bestFit="1" customWidth="1"/>
    <col min="8966" max="8966" width="12.42578125" style="32" customWidth="1"/>
    <col min="8967" max="8967" width="14" style="32" customWidth="1"/>
    <col min="8968" max="8968" width="1.7109375" style="32" customWidth="1"/>
    <col min="8969" max="8969" width="11" style="32" bestFit="1" customWidth="1"/>
    <col min="8970" max="8970" width="10" style="32" bestFit="1" customWidth="1"/>
    <col min="8971" max="8972" width="14.42578125" style="32" customWidth="1"/>
    <col min="8973" max="8973" width="11.7109375" style="32" customWidth="1"/>
    <col min="8974" max="8974" width="11.42578125" style="32" customWidth="1"/>
    <col min="8975" max="8975" width="3.5703125" style="32" bestFit="1" customWidth="1"/>
    <col min="8976" max="9216" width="9.140625" style="32"/>
    <col min="9217" max="9217" width="3.5703125" style="32" bestFit="1" customWidth="1"/>
    <col min="9218" max="9218" width="13" style="32" bestFit="1" customWidth="1"/>
    <col min="9219" max="9219" width="10.7109375" style="32" customWidth="1"/>
    <col min="9220" max="9220" width="14" style="32" customWidth="1"/>
    <col min="9221" max="9221" width="14.140625" style="32" bestFit="1" customWidth="1"/>
    <col min="9222" max="9222" width="12.42578125" style="32" customWidth="1"/>
    <col min="9223" max="9223" width="14" style="32" customWidth="1"/>
    <col min="9224" max="9224" width="1.7109375" style="32" customWidth="1"/>
    <col min="9225" max="9225" width="11" style="32" bestFit="1" customWidth="1"/>
    <col min="9226" max="9226" width="10" style="32" bestFit="1" customWidth="1"/>
    <col min="9227" max="9228" width="14.42578125" style="32" customWidth="1"/>
    <col min="9229" max="9229" width="11.7109375" style="32" customWidth="1"/>
    <col min="9230" max="9230" width="11.42578125" style="32" customWidth="1"/>
    <col min="9231" max="9231" width="3.5703125" style="32" bestFit="1" customWidth="1"/>
    <col min="9232" max="9472" width="9.140625" style="32"/>
    <col min="9473" max="9473" width="3.5703125" style="32" bestFit="1" customWidth="1"/>
    <col min="9474" max="9474" width="13" style="32" bestFit="1" customWidth="1"/>
    <col min="9475" max="9475" width="10.7109375" style="32" customWidth="1"/>
    <col min="9476" max="9476" width="14" style="32" customWidth="1"/>
    <col min="9477" max="9477" width="14.140625" style="32" bestFit="1" customWidth="1"/>
    <col min="9478" max="9478" width="12.42578125" style="32" customWidth="1"/>
    <col min="9479" max="9479" width="14" style="32" customWidth="1"/>
    <col min="9480" max="9480" width="1.7109375" style="32" customWidth="1"/>
    <col min="9481" max="9481" width="11" style="32" bestFit="1" customWidth="1"/>
    <col min="9482" max="9482" width="10" style="32" bestFit="1" customWidth="1"/>
    <col min="9483" max="9484" width="14.42578125" style="32" customWidth="1"/>
    <col min="9485" max="9485" width="11.7109375" style="32" customWidth="1"/>
    <col min="9486" max="9486" width="11.42578125" style="32" customWidth="1"/>
    <col min="9487" max="9487" width="3.5703125" style="32" bestFit="1" customWidth="1"/>
    <col min="9488" max="9728" width="9.140625" style="32"/>
    <col min="9729" max="9729" width="3.5703125" style="32" bestFit="1" customWidth="1"/>
    <col min="9730" max="9730" width="13" style="32" bestFit="1" customWidth="1"/>
    <col min="9731" max="9731" width="10.7109375" style="32" customWidth="1"/>
    <col min="9732" max="9732" width="14" style="32" customWidth="1"/>
    <col min="9733" max="9733" width="14.140625" style="32" bestFit="1" customWidth="1"/>
    <col min="9734" max="9734" width="12.42578125" style="32" customWidth="1"/>
    <col min="9735" max="9735" width="14" style="32" customWidth="1"/>
    <col min="9736" max="9736" width="1.7109375" style="32" customWidth="1"/>
    <col min="9737" max="9737" width="11" style="32" bestFit="1" customWidth="1"/>
    <col min="9738" max="9738" width="10" style="32" bestFit="1" customWidth="1"/>
    <col min="9739" max="9740" width="14.42578125" style="32" customWidth="1"/>
    <col min="9741" max="9741" width="11.7109375" style="32" customWidth="1"/>
    <col min="9742" max="9742" width="11.42578125" style="32" customWidth="1"/>
    <col min="9743" max="9743" width="3.5703125" style="32" bestFit="1" customWidth="1"/>
    <col min="9744" max="9984" width="9.140625" style="32"/>
    <col min="9985" max="9985" width="3.5703125" style="32" bestFit="1" customWidth="1"/>
    <col min="9986" max="9986" width="13" style="32" bestFit="1" customWidth="1"/>
    <col min="9987" max="9987" width="10.7109375" style="32" customWidth="1"/>
    <col min="9988" max="9988" width="14" style="32" customWidth="1"/>
    <col min="9989" max="9989" width="14.140625" style="32" bestFit="1" customWidth="1"/>
    <col min="9990" max="9990" width="12.42578125" style="32" customWidth="1"/>
    <col min="9991" max="9991" width="14" style="32" customWidth="1"/>
    <col min="9992" max="9992" width="1.7109375" style="32" customWidth="1"/>
    <col min="9993" max="9993" width="11" style="32" bestFit="1" customWidth="1"/>
    <col min="9994" max="9994" width="10" style="32" bestFit="1" customWidth="1"/>
    <col min="9995" max="9996" width="14.42578125" style="32" customWidth="1"/>
    <col min="9997" max="9997" width="11.7109375" style="32" customWidth="1"/>
    <col min="9998" max="9998" width="11.42578125" style="32" customWidth="1"/>
    <col min="9999" max="9999" width="3.5703125" style="32" bestFit="1" customWidth="1"/>
    <col min="10000" max="10240" width="9.140625" style="32"/>
    <col min="10241" max="10241" width="3.5703125" style="32" bestFit="1" customWidth="1"/>
    <col min="10242" max="10242" width="13" style="32" bestFit="1" customWidth="1"/>
    <col min="10243" max="10243" width="10.7109375" style="32" customWidth="1"/>
    <col min="10244" max="10244" width="14" style="32" customWidth="1"/>
    <col min="10245" max="10245" width="14.140625" style="32" bestFit="1" customWidth="1"/>
    <col min="10246" max="10246" width="12.42578125" style="32" customWidth="1"/>
    <col min="10247" max="10247" width="14" style="32" customWidth="1"/>
    <col min="10248" max="10248" width="1.7109375" style="32" customWidth="1"/>
    <col min="10249" max="10249" width="11" style="32" bestFit="1" customWidth="1"/>
    <col min="10250" max="10250" width="10" style="32" bestFit="1" customWidth="1"/>
    <col min="10251" max="10252" width="14.42578125" style="32" customWidth="1"/>
    <col min="10253" max="10253" width="11.7109375" style="32" customWidth="1"/>
    <col min="10254" max="10254" width="11.42578125" style="32" customWidth="1"/>
    <col min="10255" max="10255" width="3.5703125" style="32" bestFit="1" customWidth="1"/>
    <col min="10256" max="10496" width="9.140625" style="32"/>
    <col min="10497" max="10497" width="3.5703125" style="32" bestFit="1" customWidth="1"/>
    <col min="10498" max="10498" width="13" style="32" bestFit="1" customWidth="1"/>
    <col min="10499" max="10499" width="10.7109375" style="32" customWidth="1"/>
    <col min="10500" max="10500" width="14" style="32" customWidth="1"/>
    <col min="10501" max="10501" width="14.140625" style="32" bestFit="1" customWidth="1"/>
    <col min="10502" max="10502" width="12.42578125" style="32" customWidth="1"/>
    <col min="10503" max="10503" width="14" style="32" customWidth="1"/>
    <col min="10504" max="10504" width="1.7109375" style="32" customWidth="1"/>
    <col min="10505" max="10505" width="11" style="32" bestFit="1" customWidth="1"/>
    <col min="10506" max="10506" width="10" style="32" bestFit="1" customWidth="1"/>
    <col min="10507" max="10508" width="14.42578125" style="32" customWidth="1"/>
    <col min="10509" max="10509" width="11.7109375" style="32" customWidth="1"/>
    <col min="10510" max="10510" width="11.42578125" style="32" customWidth="1"/>
    <col min="10511" max="10511" width="3.5703125" style="32" bestFit="1" customWidth="1"/>
    <col min="10512" max="10752" width="9.140625" style="32"/>
    <col min="10753" max="10753" width="3.5703125" style="32" bestFit="1" customWidth="1"/>
    <col min="10754" max="10754" width="13" style="32" bestFit="1" customWidth="1"/>
    <col min="10755" max="10755" width="10.7109375" style="32" customWidth="1"/>
    <col min="10756" max="10756" width="14" style="32" customWidth="1"/>
    <col min="10757" max="10757" width="14.140625" style="32" bestFit="1" customWidth="1"/>
    <col min="10758" max="10758" width="12.42578125" style="32" customWidth="1"/>
    <col min="10759" max="10759" width="14" style="32" customWidth="1"/>
    <col min="10760" max="10760" width="1.7109375" style="32" customWidth="1"/>
    <col min="10761" max="10761" width="11" style="32" bestFit="1" customWidth="1"/>
    <col min="10762" max="10762" width="10" style="32" bestFit="1" customWidth="1"/>
    <col min="10763" max="10764" width="14.42578125" style="32" customWidth="1"/>
    <col min="10765" max="10765" width="11.7109375" style="32" customWidth="1"/>
    <col min="10766" max="10766" width="11.42578125" style="32" customWidth="1"/>
    <col min="10767" max="10767" width="3.5703125" style="32" bestFit="1" customWidth="1"/>
    <col min="10768" max="11008" width="9.140625" style="32"/>
    <col min="11009" max="11009" width="3.5703125" style="32" bestFit="1" customWidth="1"/>
    <col min="11010" max="11010" width="13" style="32" bestFit="1" customWidth="1"/>
    <col min="11011" max="11011" width="10.7109375" style="32" customWidth="1"/>
    <col min="11012" max="11012" width="14" style="32" customWidth="1"/>
    <col min="11013" max="11013" width="14.140625" style="32" bestFit="1" customWidth="1"/>
    <col min="11014" max="11014" width="12.42578125" style="32" customWidth="1"/>
    <col min="11015" max="11015" width="14" style="32" customWidth="1"/>
    <col min="11016" max="11016" width="1.7109375" style="32" customWidth="1"/>
    <col min="11017" max="11017" width="11" style="32" bestFit="1" customWidth="1"/>
    <col min="11018" max="11018" width="10" style="32" bestFit="1" customWidth="1"/>
    <col min="11019" max="11020" width="14.42578125" style="32" customWidth="1"/>
    <col min="11021" max="11021" width="11.7109375" style="32" customWidth="1"/>
    <col min="11022" max="11022" width="11.42578125" style="32" customWidth="1"/>
    <col min="11023" max="11023" width="3.5703125" style="32" bestFit="1" customWidth="1"/>
    <col min="11024" max="11264" width="9.140625" style="32"/>
    <col min="11265" max="11265" width="3.5703125" style="32" bestFit="1" customWidth="1"/>
    <col min="11266" max="11266" width="13" style="32" bestFit="1" customWidth="1"/>
    <col min="11267" max="11267" width="10.7109375" style="32" customWidth="1"/>
    <col min="11268" max="11268" width="14" style="32" customWidth="1"/>
    <col min="11269" max="11269" width="14.140625" style="32" bestFit="1" customWidth="1"/>
    <col min="11270" max="11270" width="12.42578125" style="32" customWidth="1"/>
    <col min="11271" max="11271" width="14" style="32" customWidth="1"/>
    <col min="11272" max="11272" width="1.7109375" style="32" customWidth="1"/>
    <col min="11273" max="11273" width="11" style="32" bestFit="1" customWidth="1"/>
    <col min="11274" max="11274" width="10" style="32" bestFit="1" customWidth="1"/>
    <col min="11275" max="11276" width="14.42578125" style="32" customWidth="1"/>
    <col min="11277" max="11277" width="11.7109375" style="32" customWidth="1"/>
    <col min="11278" max="11278" width="11.42578125" style="32" customWidth="1"/>
    <col min="11279" max="11279" width="3.5703125" style="32" bestFit="1" customWidth="1"/>
    <col min="11280" max="11520" width="9.140625" style="32"/>
    <col min="11521" max="11521" width="3.5703125" style="32" bestFit="1" customWidth="1"/>
    <col min="11522" max="11522" width="13" style="32" bestFit="1" customWidth="1"/>
    <col min="11523" max="11523" width="10.7109375" style="32" customWidth="1"/>
    <col min="11524" max="11524" width="14" style="32" customWidth="1"/>
    <col min="11525" max="11525" width="14.140625" style="32" bestFit="1" customWidth="1"/>
    <col min="11526" max="11526" width="12.42578125" style="32" customWidth="1"/>
    <col min="11527" max="11527" width="14" style="32" customWidth="1"/>
    <col min="11528" max="11528" width="1.7109375" style="32" customWidth="1"/>
    <col min="11529" max="11529" width="11" style="32" bestFit="1" customWidth="1"/>
    <col min="11530" max="11530" width="10" style="32" bestFit="1" customWidth="1"/>
    <col min="11531" max="11532" width="14.42578125" style="32" customWidth="1"/>
    <col min="11533" max="11533" width="11.7109375" style="32" customWidth="1"/>
    <col min="11534" max="11534" width="11.42578125" style="32" customWidth="1"/>
    <col min="11535" max="11535" width="3.5703125" style="32" bestFit="1" customWidth="1"/>
    <col min="11536" max="11776" width="9.140625" style="32"/>
    <col min="11777" max="11777" width="3.5703125" style="32" bestFit="1" customWidth="1"/>
    <col min="11778" max="11778" width="13" style="32" bestFit="1" customWidth="1"/>
    <col min="11779" max="11779" width="10.7109375" style="32" customWidth="1"/>
    <col min="11780" max="11780" width="14" style="32" customWidth="1"/>
    <col min="11781" max="11781" width="14.140625" style="32" bestFit="1" customWidth="1"/>
    <col min="11782" max="11782" width="12.42578125" style="32" customWidth="1"/>
    <col min="11783" max="11783" width="14" style="32" customWidth="1"/>
    <col min="11784" max="11784" width="1.7109375" style="32" customWidth="1"/>
    <col min="11785" max="11785" width="11" style="32" bestFit="1" customWidth="1"/>
    <col min="11786" max="11786" width="10" style="32" bestFit="1" customWidth="1"/>
    <col min="11787" max="11788" width="14.42578125" style="32" customWidth="1"/>
    <col min="11789" max="11789" width="11.7109375" style="32" customWidth="1"/>
    <col min="11790" max="11790" width="11.42578125" style="32" customWidth="1"/>
    <col min="11791" max="11791" width="3.5703125" style="32" bestFit="1" customWidth="1"/>
    <col min="11792" max="12032" width="9.140625" style="32"/>
    <col min="12033" max="12033" width="3.5703125" style="32" bestFit="1" customWidth="1"/>
    <col min="12034" max="12034" width="13" style="32" bestFit="1" customWidth="1"/>
    <col min="12035" max="12035" width="10.7109375" style="32" customWidth="1"/>
    <col min="12036" max="12036" width="14" style="32" customWidth="1"/>
    <col min="12037" max="12037" width="14.140625" style="32" bestFit="1" customWidth="1"/>
    <col min="12038" max="12038" width="12.42578125" style="32" customWidth="1"/>
    <col min="12039" max="12039" width="14" style="32" customWidth="1"/>
    <col min="12040" max="12040" width="1.7109375" style="32" customWidth="1"/>
    <col min="12041" max="12041" width="11" style="32" bestFit="1" customWidth="1"/>
    <col min="12042" max="12042" width="10" style="32" bestFit="1" customWidth="1"/>
    <col min="12043" max="12044" width="14.42578125" style="32" customWidth="1"/>
    <col min="12045" max="12045" width="11.7109375" style="32" customWidth="1"/>
    <col min="12046" max="12046" width="11.42578125" style="32" customWidth="1"/>
    <col min="12047" max="12047" width="3.5703125" style="32" bestFit="1" customWidth="1"/>
    <col min="12048" max="12288" width="9.140625" style="32"/>
    <col min="12289" max="12289" width="3.5703125" style="32" bestFit="1" customWidth="1"/>
    <col min="12290" max="12290" width="13" style="32" bestFit="1" customWidth="1"/>
    <col min="12291" max="12291" width="10.7109375" style="32" customWidth="1"/>
    <col min="12292" max="12292" width="14" style="32" customWidth="1"/>
    <col min="12293" max="12293" width="14.140625" style="32" bestFit="1" customWidth="1"/>
    <col min="12294" max="12294" width="12.42578125" style="32" customWidth="1"/>
    <col min="12295" max="12295" width="14" style="32" customWidth="1"/>
    <col min="12296" max="12296" width="1.7109375" style="32" customWidth="1"/>
    <col min="12297" max="12297" width="11" style="32" bestFit="1" customWidth="1"/>
    <col min="12298" max="12298" width="10" style="32" bestFit="1" customWidth="1"/>
    <col min="12299" max="12300" width="14.42578125" style="32" customWidth="1"/>
    <col min="12301" max="12301" width="11.7109375" style="32" customWidth="1"/>
    <col min="12302" max="12302" width="11.42578125" style="32" customWidth="1"/>
    <col min="12303" max="12303" width="3.5703125" style="32" bestFit="1" customWidth="1"/>
    <col min="12304" max="12544" width="9.140625" style="32"/>
    <col min="12545" max="12545" width="3.5703125" style="32" bestFit="1" customWidth="1"/>
    <col min="12546" max="12546" width="13" style="32" bestFit="1" customWidth="1"/>
    <col min="12547" max="12547" width="10.7109375" style="32" customWidth="1"/>
    <col min="12548" max="12548" width="14" style="32" customWidth="1"/>
    <col min="12549" max="12549" width="14.140625" style="32" bestFit="1" customWidth="1"/>
    <col min="12550" max="12550" width="12.42578125" style="32" customWidth="1"/>
    <col min="12551" max="12551" width="14" style="32" customWidth="1"/>
    <col min="12552" max="12552" width="1.7109375" style="32" customWidth="1"/>
    <col min="12553" max="12553" width="11" style="32" bestFit="1" customWidth="1"/>
    <col min="12554" max="12554" width="10" style="32" bestFit="1" customWidth="1"/>
    <col min="12555" max="12556" width="14.42578125" style="32" customWidth="1"/>
    <col min="12557" max="12557" width="11.7109375" style="32" customWidth="1"/>
    <col min="12558" max="12558" width="11.42578125" style="32" customWidth="1"/>
    <col min="12559" max="12559" width="3.5703125" style="32" bestFit="1" customWidth="1"/>
    <col min="12560" max="12800" width="9.140625" style="32"/>
    <col min="12801" max="12801" width="3.5703125" style="32" bestFit="1" customWidth="1"/>
    <col min="12802" max="12802" width="13" style="32" bestFit="1" customWidth="1"/>
    <col min="12803" max="12803" width="10.7109375" style="32" customWidth="1"/>
    <col min="12804" max="12804" width="14" style="32" customWidth="1"/>
    <col min="12805" max="12805" width="14.140625" style="32" bestFit="1" customWidth="1"/>
    <col min="12806" max="12806" width="12.42578125" style="32" customWidth="1"/>
    <col min="12807" max="12807" width="14" style="32" customWidth="1"/>
    <col min="12808" max="12808" width="1.7109375" style="32" customWidth="1"/>
    <col min="12809" max="12809" width="11" style="32" bestFit="1" customWidth="1"/>
    <col min="12810" max="12810" width="10" style="32" bestFit="1" customWidth="1"/>
    <col min="12811" max="12812" width="14.42578125" style="32" customWidth="1"/>
    <col min="12813" max="12813" width="11.7109375" style="32" customWidth="1"/>
    <col min="12814" max="12814" width="11.42578125" style="32" customWidth="1"/>
    <col min="12815" max="12815" width="3.5703125" style="32" bestFit="1" customWidth="1"/>
    <col min="12816" max="13056" width="9.140625" style="32"/>
    <col min="13057" max="13057" width="3.5703125" style="32" bestFit="1" customWidth="1"/>
    <col min="13058" max="13058" width="13" style="32" bestFit="1" customWidth="1"/>
    <col min="13059" max="13059" width="10.7109375" style="32" customWidth="1"/>
    <col min="13060" max="13060" width="14" style="32" customWidth="1"/>
    <col min="13061" max="13061" width="14.140625" style="32" bestFit="1" customWidth="1"/>
    <col min="13062" max="13062" width="12.42578125" style="32" customWidth="1"/>
    <col min="13063" max="13063" width="14" style="32" customWidth="1"/>
    <col min="13064" max="13064" width="1.7109375" style="32" customWidth="1"/>
    <col min="13065" max="13065" width="11" style="32" bestFit="1" customWidth="1"/>
    <col min="13066" max="13066" width="10" style="32" bestFit="1" customWidth="1"/>
    <col min="13067" max="13068" width="14.42578125" style="32" customWidth="1"/>
    <col min="13069" max="13069" width="11.7109375" style="32" customWidth="1"/>
    <col min="13070" max="13070" width="11.42578125" style="32" customWidth="1"/>
    <col min="13071" max="13071" width="3.5703125" style="32" bestFit="1" customWidth="1"/>
    <col min="13072" max="13312" width="9.140625" style="32"/>
    <col min="13313" max="13313" width="3.5703125" style="32" bestFit="1" customWidth="1"/>
    <col min="13314" max="13314" width="13" style="32" bestFit="1" customWidth="1"/>
    <col min="13315" max="13315" width="10.7109375" style="32" customWidth="1"/>
    <col min="13316" max="13316" width="14" style="32" customWidth="1"/>
    <col min="13317" max="13317" width="14.140625" style="32" bestFit="1" customWidth="1"/>
    <col min="13318" max="13318" width="12.42578125" style="32" customWidth="1"/>
    <col min="13319" max="13319" width="14" style="32" customWidth="1"/>
    <col min="13320" max="13320" width="1.7109375" style="32" customWidth="1"/>
    <col min="13321" max="13321" width="11" style="32" bestFit="1" customWidth="1"/>
    <col min="13322" max="13322" width="10" style="32" bestFit="1" customWidth="1"/>
    <col min="13323" max="13324" width="14.42578125" style="32" customWidth="1"/>
    <col min="13325" max="13325" width="11.7109375" style="32" customWidth="1"/>
    <col min="13326" max="13326" width="11.42578125" style="32" customWidth="1"/>
    <col min="13327" max="13327" width="3.5703125" style="32" bestFit="1" customWidth="1"/>
    <col min="13328" max="13568" width="9.140625" style="32"/>
    <col min="13569" max="13569" width="3.5703125" style="32" bestFit="1" customWidth="1"/>
    <col min="13570" max="13570" width="13" style="32" bestFit="1" customWidth="1"/>
    <col min="13571" max="13571" width="10.7109375" style="32" customWidth="1"/>
    <col min="13572" max="13572" width="14" style="32" customWidth="1"/>
    <col min="13573" max="13573" width="14.140625" style="32" bestFit="1" customWidth="1"/>
    <col min="13574" max="13574" width="12.42578125" style="32" customWidth="1"/>
    <col min="13575" max="13575" width="14" style="32" customWidth="1"/>
    <col min="13576" max="13576" width="1.7109375" style="32" customWidth="1"/>
    <col min="13577" max="13577" width="11" style="32" bestFit="1" customWidth="1"/>
    <col min="13578" max="13578" width="10" style="32" bestFit="1" customWidth="1"/>
    <col min="13579" max="13580" width="14.42578125" style="32" customWidth="1"/>
    <col min="13581" max="13581" width="11.7109375" style="32" customWidth="1"/>
    <col min="13582" max="13582" width="11.42578125" style="32" customWidth="1"/>
    <col min="13583" max="13583" width="3.5703125" style="32" bestFit="1" customWidth="1"/>
    <col min="13584" max="13824" width="9.140625" style="32"/>
    <col min="13825" max="13825" width="3.5703125" style="32" bestFit="1" customWidth="1"/>
    <col min="13826" max="13826" width="13" style="32" bestFit="1" customWidth="1"/>
    <col min="13827" max="13827" width="10.7109375" style="32" customWidth="1"/>
    <col min="13828" max="13828" width="14" style="32" customWidth="1"/>
    <col min="13829" max="13829" width="14.140625" style="32" bestFit="1" customWidth="1"/>
    <col min="13830" max="13830" width="12.42578125" style="32" customWidth="1"/>
    <col min="13831" max="13831" width="14" style="32" customWidth="1"/>
    <col min="13832" max="13832" width="1.7109375" style="32" customWidth="1"/>
    <col min="13833" max="13833" width="11" style="32" bestFit="1" customWidth="1"/>
    <col min="13834" max="13834" width="10" style="32" bestFit="1" customWidth="1"/>
    <col min="13835" max="13836" width="14.42578125" style="32" customWidth="1"/>
    <col min="13837" max="13837" width="11.7109375" style="32" customWidth="1"/>
    <col min="13838" max="13838" width="11.42578125" style="32" customWidth="1"/>
    <col min="13839" max="13839" width="3.5703125" style="32" bestFit="1" customWidth="1"/>
    <col min="13840" max="14080" width="9.140625" style="32"/>
    <col min="14081" max="14081" width="3.5703125" style="32" bestFit="1" customWidth="1"/>
    <col min="14082" max="14082" width="13" style="32" bestFit="1" customWidth="1"/>
    <col min="14083" max="14083" width="10.7109375" style="32" customWidth="1"/>
    <col min="14084" max="14084" width="14" style="32" customWidth="1"/>
    <col min="14085" max="14085" width="14.140625" style="32" bestFit="1" customWidth="1"/>
    <col min="14086" max="14086" width="12.42578125" style="32" customWidth="1"/>
    <col min="14087" max="14087" width="14" style="32" customWidth="1"/>
    <col min="14088" max="14088" width="1.7109375" style="32" customWidth="1"/>
    <col min="14089" max="14089" width="11" style="32" bestFit="1" customWidth="1"/>
    <col min="14090" max="14090" width="10" style="32" bestFit="1" customWidth="1"/>
    <col min="14091" max="14092" width="14.42578125" style="32" customWidth="1"/>
    <col min="14093" max="14093" width="11.7109375" style="32" customWidth="1"/>
    <col min="14094" max="14094" width="11.42578125" style="32" customWidth="1"/>
    <col min="14095" max="14095" width="3.5703125" style="32" bestFit="1" customWidth="1"/>
    <col min="14096" max="14336" width="9.140625" style="32"/>
    <col min="14337" max="14337" width="3.5703125" style="32" bestFit="1" customWidth="1"/>
    <col min="14338" max="14338" width="13" style="32" bestFit="1" customWidth="1"/>
    <col min="14339" max="14339" width="10.7109375" style="32" customWidth="1"/>
    <col min="14340" max="14340" width="14" style="32" customWidth="1"/>
    <col min="14341" max="14341" width="14.140625" style="32" bestFit="1" customWidth="1"/>
    <col min="14342" max="14342" width="12.42578125" style="32" customWidth="1"/>
    <col min="14343" max="14343" width="14" style="32" customWidth="1"/>
    <col min="14344" max="14344" width="1.7109375" style="32" customWidth="1"/>
    <col min="14345" max="14345" width="11" style="32" bestFit="1" customWidth="1"/>
    <col min="14346" max="14346" width="10" style="32" bestFit="1" customWidth="1"/>
    <col min="14347" max="14348" width="14.42578125" style="32" customWidth="1"/>
    <col min="14349" max="14349" width="11.7109375" style="32" customWidth="1"/>
    <col min="14350" max="14350" width="11.42578125" style="32" customWidth="1"/>
    <col min="14351" max="14351" width="3.5703125" style="32" bestFit="1" customWidth="1"/>
    <col min="14352" max="14592" width="9.140625" style="32"/>
    <col min="14593" max="14593" width="3.5703125" style="32" bestFit="1" customWidth="1"/>
    <col min="14594" max="14594" width="13" style="32" bestFit="1" customWidth="1"/>
    <col min="14595" max="14595" width="10.7109375" style="32" customWidth="1"/>
    <col min="14596" max="14596" width="14" style="32" customWidth="1"/>
    <col min="14597" max="14597" width="14.140625" style="32" bestFit="1" customWidth="1"/>
    <col min="14598" max="14598" width="12.42578125" style="32" customWidth="1"/>
    <col min="14599" max="14599" width="14" style="32" customWidth="1"/>
    <col min="14600" max="14600" width="1.7109375" style="32" customWidth="1"/>
    <col min="14601" max="14601" width="11" style="32" bestFit="1" customWidth="1"/>
    <col min="14602" max="14602" width="10" style="32" bestFit="1" customWidth="1"/>
    <col min="14603" max="14604" width="14.42578125" style="32" customWidth="1"/>
    <col min="14605" max="14605" width="11.7109375" style="32" customWidth="1"/>
    <col min="14606" max="14606" width="11.42578125" style="32" customWidth="1"/>
    <col min="14607" max="14607" width="3.5703125" style="32" bestFit="1" customWidth="1"/>
    <col min="14608" max="14848" width="9.140625" style="32"/>
    <col min="14849" max="14849" width="3.5703125" style="32" bestFit="1" customWidth="1"/>
    <col min="14850" max="14850" width="13" style="32" bestFit="1" customWidth="1"/>
    <col min="14851" max="14851" width="10.7109375" style="32" customWidth="1"/>
    <col min="14852" max="14852" width="14" style="32" customWidth="1"/>
    <col min="14853" max="14853" width="14.140625" style="32" bestFit="1" customWidth="1"/>
    <col min="14854" max="14854" width="12.42578125" style="32" customWidth="1"/>
    <col min="14855" max="14855" width="14" style="32" customWidth="1"/>
    <col min="14856" max="14856" width="1.7109375" style="32" customWidth="1"/>
    <col min="14857" max="14857" width="11" style="32" bestFit="1" customWidth="1"/>
    <col min="14858" max="14858" width="10" style="32" bestFit="1" customWidth="1"/>
    <col min="14859" max="14860" width="14.42578125" style="32" customWidth="1"/>
    <col min="14861" max="14861" width="11.7109375" style="32" customWidth="1"/>
    <col min="14862" max="14862" width="11.42578125" style="32" customWidth="1"/>
    <col min="14863" max="14863" width="3.5703125" style="32" bestFit="1" customWidth="1"/>
    <col min="14864" max="15104" width="9.140625" style="32"/>
    <col min="15105" max="15105" width="3.5703125" style="32" bestFit="1" customWidth="1"/>
    <col min="15106" max="15106" width="13" style="32" bestFit="1" customWidth="1"/>
    <col min="15107" max="15107" width="10.7109375" style="32" customWidth="1"/>
    <col min="15108" max="15108" width="14" style="32" customWidth="1"/>
    <col min="15109" max="15109" width="14.140625" style="32" bestFit="1" customWidth="1"/>
    <col min="15110" max="15110" width="12.42578125" style="32" customWidth="1"/>
    <col min="15111" max="15111" width="14" style="32" customWidth="1"/>
    <col min="15112" max="15112" width="1.7109375" style="32" customWidth="1"/>
    <col min="15113" max="15113" width="11" style="32" bestFit="1" customWidth="1"/>
    <col min="15114" max="15114" width="10" style="32" bestFit="1" customWidth="1"/>
    <col min="15115" max="15116" width="14.42578125" style="32" customWidth="1"/>
    <col min="15117" max="15117" width="11.7109375" style="32" customWidth="1"/>
    <col min="15118" max="15118" width="11.42578125" style="32" customWidth="1"/>
    <col min="15119" max="15119" width="3.5703125" style="32" bestFit="1" customWidth="1"/>
    <col min="15120" max="15360" width="9.140625" style="32"/>
    <col min="15361" max="15361" width="3.5703125" style="32" bestFit="1" customWidth="1"/>
    <col min="15362" max="15362" width="13" style="32" bestFit="1" customWidth="1"/>
    <col min="15363" max="15363" width="10.7109375" style="32" customWidth="1"/>
    <col min="15364" max="15364" width="14" style="32" customWidth="1"/>
    <col min="15365" max="15365" width="14.140625" style="32" bestFit="1" customWidth="1"/>
    <col min="15366" max="15366" width="12.42578125" style="32" customWidth="1"/>
    <col min="15367" max="15367" width="14" style="32" customWidth="1"/>
    <col min="15368" max="15368" width="1.7109375" style="32" customWidth="1"/>
    <col min="15369" max="15369" width="11" style="32" bestFit="1" customWidth="1"/>
    <col min="15370" max="15370" width="10" style="32" bestFit="1" customWidth="1"/>
    <col min="15371" max="15372" width="14.42578125" style="32" customWidth="1"/>
    <col min="15373" max="15373" width="11.7109375" style="32" customWidth="1"/>
    <col min="15374" max="15374" width="11.42578125" style="32" customWidth="1"/>
    <col min="15375" max="15375" width="3.5703125" style="32" bestFit="1" customWidth="1"/>
    <col min="15376" max="15616" width="9.140625" style="32"/>
    <col min="15617" max="15617" width="3.5703125" style="32" bestFit="1" customWidth="1"/>
    <col min="15618" max="15618" width="13" style="32" bestFit="1" customWidth="1"/>
    <col min="15619" max="15619" width="10.7109375" style="32" customWidth="1"/>
    <col min="15620" max="15620" width="14" style="32" customWidth="1"/>
    <col min="15621" max="15621" width="14.140625" style="32" bestFit="1" customWidth="1"/>
    <col min="15622" max="15622" width="12.42578125" style="32" customWidth="1"/>
    <col min="15623" max="15623" width="14" style="32" customWidth="1"/>
    <col min="15624" max="15624" width="1.7109375" style="32" customWidth="1"/>
    <col min="15625" max="15625" width="11" style="32" bestFit="1" customWidth="1"/>
    <col min="15626" max="15626" width="10" style="32" bestFit="1" customWidth="1"/>
    <col min="15627" max="15628" width="14.42578125" style="32" customWidth="1"/>
    <col min="15629" max="15629" width="11.7109375" style="32" customWidth="1"/>
    <col min="15630" max="15630" width="11.42578125" style="32" customWidth="1"/>
    <col min="15631" max="15631" width="3.5703125" style="32" bestFit="1" customWidth="1"/>
    <col min="15632" max="15872" width="9.140625" style="32"/>
    <col min="15873" max="15873" width="3.5703125" style="32" bestFit="1" customWidth="1"/>
    <col min="15874" max="15874" width="13" style="32" bestFit="1" customWidth="1"/>
    <col min="15875" max="15875" width="10.7109375" style="32" customWidth="1"/>
    <col min="15876" max="15876" width="14" style="32" customWidth="1"/>
    <col min="15877" max="15877" width="14.140625" style="32" bestFit="1" customWidth="1"/>
    <col min="15878" max="15878" width="12.42578125" style="32" customWidth="1"/>
    <col min="15879" max="15879" width="14" style="32" customWidth="1"/>
    <col min="15880" max="15880" width="1.7109375" style="32" customWidth="1"/>
    <col min="15881" max="15881" width="11" style="32" bestFit="1" customWidth="1"/>
    <col min="15882" max="15882" width="10" style="32" bestFit="1" customWidth="1"/>
    <col min="15883" max="15884" width="14.42578125" style="32" customWidth="1"/>
    <col min="15885" max="15885" width="11.7109375" style="32" customWidth="1"/>
    <col min="15886" max="15886" width="11.42578125" style="32" customWidth="1"/>
    <col min="15887" max="15887" width="3.5703125" style="32" bestFit="1" customWidth="1"/>
    <col min="15888" max="16128" width="9.140625" style="32"/>
    <col min="16129" max="16129" width="3.5703125" style="32" bestFit="1" customWidth="1"/>
    <col min="16130" max="16130" width="13" style="32" bestFit="1" customWidth="1"/>
    <col min="16131" max="16131" width="10.7109375" style="32" customWidth="1"/>
    <col min="16132" max="16132" width="14" style="32" customWidth="1"/>
    <col min="16133" max="16133" width="14.140625" style="32" bestFit="1" customWidth="1"/>
    <col min="16134" max="16134" width="12.42578125" style="32" customWidth="1"/>
    <col min="16135" max="16135" width="14" style="32" customWidth="1"/>
    <col min="16136" max="16136" width="1.7109375" style="32" customWidth="1"/>
    <col min="16137" max="16137" width="11" style="32" bestFit="1" customWidth="1"/>
    <col min="16138" max="16138" width="10" style="32" bestFit="1" customWidth="1"/>
    <col min="16139" max="16140" width="14.42578125" style="32" customWidth="1"/>
    <col min="16141" max="16141" width="11.7109375" style="32" customWidth="1"/>
    <col min="16142" max="16142" width="11.42578125" style="32" customWidth="1"/>
    <col min="16143" max="16143" width="3.5703125" style="32" bestFit="1" customWidth="1"/>
    <col min="16144" max="16384" width="9.140625" style="32"/>
  </cols>
  <sheetData>
    <row r="1" spans="1:15" x14ac:dyDescent="0.2">
      <c r="A1" s="30" t="s">
        <v>42</v>
      </c>
      <c r="B1" s="35"/>
      <c r="C1" s="35"/>
      <c r="D1" s="35"/>
      <c r="E1" s="35"/>
      <c r="F1" s="35"/>
      <c r="G1" s="35"/>
      <c r="H1" s="35"/>
      <c r="I1" s="35"/>
      <c r="J1" s="35"/>
      <c r="K1" s="35"/>
      <c r="L1" s="35"/>
      <c r="M1" s="35"/>
      <c r="N1" s="35"/>
    </row>
    <row r="2" spans="1:15" x14ac:dyDescent="0.2">
      <c r="A2" s="32" t="s">
        <v>526</v>
      </c>
      <c r="B2" s="35"/>
      <c r="C2" s="35"/>
      <c r="D2" s="35"/>
      <c r="E2" s="35"/>
      <c r="F2" s="35"/>
      <c r="G2" s="35"/>
      <c r="H2" s="35"/>
      <c r="I2" s="35"/>
      <c r="J2" s="35"/>
      <c r="K2" s="35"/>
      <c r="L2" s="35"/>
      <c r="M2" s="35"/>
      <c r="N2" s="35"/>
    </row>
    <row r="3" spans="1:15" x14ac:dyDescent="0.2">
      <c r="A3" s="37" t="s">
        <v>496</v>
      </c>
      <c r="B3" s="57"/>
      <c r="C3" s="58"/>
      <c r="D3" s="59"/>
      <c r="E3" s="59"/>
      <c r="F3" s="59"/>
      <c r="G3" s="59"/>
      <c r="H3" s="59"/>
      <c r="I3" s="59"/>
      <c r="J3" s="59"/>
      <c r="K3" s="59"/>
      <c r="L3" s="59"/>
      <c r="M3" s="35"/>
      <c r="N3" s="33"/>
    </row>
    <row r="4" spans="1:15" x14ac:dyDescent="0.2">
      <c r="A4" s="31"/>
      <c r="B4" s="35"/>
      <c r="C4" s="35"/>
      <c r="D4" s="35"/>
      <c r="E4" s="35"/>
      <c r="F4" s="35"/>
      <c r="G4" s="35"/>
      <c r="H4" s="35"/>
      <c r="I4" s="35"/>
      <c r="J4" s="35"/>
      <c r="K4" s="35"/>
      <c r="L4" s="35"/>
      <c r="M4" s="60"/>
      <c r="N4" s="60"/>
    </row>
    <row r="5" spans="1:15" x14ac:dyDescent="0.2">
      <c r="A5" s="31"/>
      <c r="B5" s="35"/>
      <c r="C5" s="55"/>
      <c r="D5" s="55"/>
      <c r="E5" s="55"/>
      <c r="F5" s="55"/>
      <c r="G5" s="55"/>
      <c r="H5" s="55"/>
      <c r="I5" s="55"/>
      <c r="J5" s="55"/>
      <c r="K5" s="55"/>
      <c r="L5" s="55"/>
      <c r="M5" s="61" t="s">
        <v>245</v>
      </c>
      <c r="N5" s="44"/>
    </row>
    <row r="6" spans="1:15" ht="39.75" customHeight="1" x14ac:dyDescent="0.2">
      <c r="A6" s="43"/>
      <c r="B6" s="43"/>
      <c r="C6" s="44" t="s">
        <v>52</v>
      </c>
      <c r="D6" s="44"/>
      <c r="E6" s="44"/>
      <c r="F6" s="44"/>
      <c r="G6" s="61"/>
      <c r="H6" s="60"/>
      <c r="I6" s="61" t="s">
        <v>246</v>
      </c>
      <c r="J6" s="61"/>
      <c r="K6" s="61"/>
      <c r="L6" s="64"/>
      <c r="M6" s="222" t="s">
        <v>247</v>
      </c>
      <c r="N6" s="222"/>
    </row>
    <row r="7" spans="1:15" s="49" customFormat="1" ht="38.25" x14ac:dyDescent="0.2">
      <c r="A7" s="46" t="s">
        <v>49</v>
      </c>
      <c r="B7" s="46" t="s">
        <v>51</v>
      </c>
      <c r="C7" s="46" t="s">
        <v>248</v>
      </c>
      <c r="D7" s="46" t="s">
        <v>249</v>
      </c>
      <c r="E7" s="46" t="s">
        <v>250</v>
      </c>
      <c r="F7" s="46" t="s">
        <v>251</v>
      </c>
      <c r="G7" s="62" t="s">
        <v>252</v>
      </c>
      <c r="H7" s="63"/>
      <c r="I7" s="46" t="s">
        <v>248</v>
      </c>
      <c r="J7" s="46" t="s">
        <v>253</v>
      </c>
      <c r="K7" s="46" t="s">
        <v>254</v>
      </c>
      <c r="L7" s="46" t="s">
        <v>255</v>
      </c>
      <c r="M7" s="46" t="s">
        <v>256</v>
      </c>
      <c r="N7" s="46" t="s">
        <v>257</v>
      </c>
      <c r="O7" s="46" t="s">
        <v>49</v>
      </c>
    </row>
    <row r="8" spans="1:15" x14ac:dyDescent="0.2">
      <c r="A8" s="11">
        <v>1</v>
      </c>
      <c r="B8" s="11" t="s">
        <v>194</v>
      </c>
      <c r="C8" s="52">
        <v>0</v>
      </c>
      <c r="D8" s="52">
        <v>308085</v>
      </c>
      <c r="E8" s="52">
        <v>0</v>
      </c>
      <c r="F8" s="52">
        <v>5393755</v>
      </c>
      <c r="G8" s="52">
        <f>C8+D8+E8+F8</f>
        <v>5701840</v>
      </c>
      <c r="H8" s="52"/>
      <c r="I8" s="52">
        <v>0</v>
      </c>
      <c r="J8" s="52">
        <v>0</v>
      </c>
      <c r="K8" s="52">
        <v>8000</v>
      </c>
      <c r="L8" s="52">
        <f>I8+J8+K8</f>
        <v>8000</v>
      </c>
      <c r="M8" s="52">
        <v>59.41</v>
      </c>
      <c r="N8" s="52">
        <v>0</v>
      </c>
      <c r="O8" s="11">
        <v>1</v>
      </c>
    </row>
    <row r="9" spans="1:15" x14ac:dyDescent="0.2">
      <c r="A9" s="11">
        <v>2</v>
      </c>
      <c r="B9" s="11" t="s">
        <v>195</v>
      </c>
      <c r="C9" s="52">
        <v>0</v>
      </c>
      <c r="D9" s="52">
        <v>475970</v>
      </c>
      <c r="E9" s="52">
        <v>0</v>
      </c>
      <c r="F9" s="52">
        <v>1966880</v>
      </c>
      <c r="G9" s="52">
        <f>C9+D9+E9+F9</f>
        <v>2442850</v>
      </c>
      <c r="H9" s="52"/>
      <c r="I9" s="52">
        <v>0</v>
      </c>
      <c r="J9" s="52">
        <v>0</v>
      </c>
      <c r="K9" s="52">
        <v>10423</v>
      </c>
      <c r="L9" s="52">
        <f>I9+J9+K9</f>
        <v>10423</v>
      </c>
      <c r="M9" s="52">
        <v>0</v>
      </c>
      <c r="N9" s="52">
        <v>0</v>
      </c>
      <c r="O9" s="11">
        <v>2</v>
      </c>
    </row>
    <row r="10" spans="1:15" x14ac:dyDescent="0.2">
      <c r="A10" s="11">
        <v>3</v>
      </c>
      <c r="B10" s="11" t="s">
        <v>112</v>
      </c>
      <c r="C10" s="52">
        <v>0</v>
      </c>
      <c r="D10" s="52">
        <v>437704</v>
      </c>
      <c r="E10" s="52">
        <v>0</v>
      </c>
      <c r="F10" s="52">
        <v>1739786</v>
      </c>
      <c r="G10" s="52">
        <f t="shared" ref="G10:G45" si="0">C10+D10+E10+F10</f>
        <v>2177490</v>
      </c>
      <c r="H10" s="52"/>
      <c r="I10" s="52">
        <v>0</v>
      </c>
      <c r="J10" s="52">
        <v>0</v>
      </c>
      <c r="K10" s="52">
        <v>0</v>
      </c>
      <c r="L10" s="52">
        <f t="shared" ref="L10:L45" si="1">I10+J10+K10</f>
        <v>0</v>
      </c>
      <c r="M10" s="52">
        <v>31.38</v>
      </c>
      <c r="N10" s="52">
        <v>0</v>
      </c>
      <c r="O10" s="11">
        <v>3</v>
      </c>
    </row>
    <row r="11" spans="1:15" x14ac:dyDescent="0.2">
      <c r="A11" s="11">
        <v>4</v>
      </c>
      <c r="B11" s="11" t="s">
        <v>196</v>
      </c>
      <c r="C11" s="52">
        <v>0</v>
      </c>
      <c r="D11" s="52">
        <v>292050</v>
      </c>
      <c r="E11" s="52">
        <v>0</v>
      </c>
      <c r="F11" s="52">
        <v>712191</v>
      </c>
      <c r="G11" s="52">
        <f t="shared" si="0"/>
        <v>1004241</v>
      </c>
      <c r="H11" s="52"/>
      <c r="I11" s="52">
        <v>0</v>
      </c>
      <c r="J11" s="52">
        <v>0</v>
      </c>
      <c r="K11" s="52">
        <v>3667</v>
      </c>
      <c r="L11" s="52">
        <f t="shared" si="1"/>
        <v>3667</v>
      </c>
      <c r="M11" s="52">
        <v>4291.1399999999994</v>
      </c>
      <c r="N11" s="52">
        <v>0</v>
      </c>
      <c r="O11" s="11">
        <v>4</v>
      </c>
    </row>
    <row r="12" spans="1:15" x14ac:dyDescent="0.2">
      <c r="A12" s="11">
        <v>5</v>
      </c>
      <c r="B12" s="11" t="s">
        <v>197</v>
      </c>
      <c r="C12" s="52">
        <v>0</v>
      </c>
      <c r="D12" s="52">
        <v>492374</v>
      </c>
      <c r="E12" s="52">
        <v>0</v>
      </c>
      <c r="F12" s="52">
        <v>945197</v>
      </c>
      <c r="G12" s="52">
        <f t="shared" si="0"/>
        <v>1437571</v>
      </c>
      <c r="H12" s="52"/>
      <c r="I12" s="52">
        <v>43400</v>
      </c>
      <c r="J12" s="52">
        <v>0</v>
      </c>
      <c r="K12" s="52">
        <v>1091754</v>
      </c>
      <c r="L12" s="52">
        <f t="shared" si="1"/>
        <v>1135154</v>
      </c>
      <c r="M12" s="52">
        <v>0</v>
      </c>
      <c r="N12" s="52">
        <v>0</v>
      </c>
      <c r="O12" s="11">
        <v>5</v>
      </c>
    </row>
    <row r="13" spans="1:15" x14ac:dyDescent="0.2">
      <c r="A13" s="11">
        <v>6</v>
      </c>
      <c r="B13" s="11" t="s">
        <v>198</v>
      </c>
      <c r="C13" s="52">
        <v>0</v>
      </c>
      <c r="D13" s="52">
        <v>2095603</v>
      </c>
      <c r="E13" s="52">
        <v>0</v>
      </c>
      <c r="F13" s="52">
        <v>3614417</v>
      </c>
      <c r="G13" s="52">
        <f t="shared" si="0"/>
        <v>5710020</v>
      </c>
      <c r="H13" s="52"/>
      <c r="I13" s="52">
        <v>0</v>
      </c>
      <c r="J13" s="52">
        <v>0</v>
      </c>
      <c r="K13" s="52">
        <v>690770</v>
      </c>
      <c r="L13" s="52">
        <f t="shared" si="1"/>
        <v>690770</v>
      </c>
      <c r="M13" s="52">
        <v>2687.4</v>
      </c>
      <c r="N13" s="52">
        <v>0</v>
      </c>
      <c r="O13" s="11">
        <v>6</v>
      </c>
    </row>
    <row r="14" spans="1:15" x14ac:dyDescent="0.2">
      <c r="A14" s="11">
        <v>7</v>
      </c>
      <c r="B14" s="11" t="s">
        <v>199</v>
      </c>
      <c r="C14" s="52">
        <v>0</v>
      </c>
      <c r="D14" s="52">
        <v>71468</v>
      </c>
      <c r="E14" s="52">
        <v>0</v>
      </c>
      <c r="F14" s="52">
        <v>1337130</v>
      </c>
      <c r="G14" s="52">
        <f t="shared" si="0"/>
        <v>1408598</v>
      </c>
      <c r="H14" s="52"/>
      <c r="I14" s="52">
        <v>0</v>
      </c>
      <c r="J14" s="52">
        <v>0</v>
      </c>
      <c r="K14" s="52">
        <v>502917</v>
      </c>
      <c r="L14" s="52">
        <f t="shared" si="1"/>
        <v>502917</v>
      </c>
      <c r="M14" s="52">
        <v>0</v>
      </c>
      <c r="N14" s="52">
        <v>0</v>
      </c>
      <c r="O14" s="11">
        <v>7</v>
      </c>
    </row>
    <row r="15" spans="1:15" x14ac:dyDescent="0.2">
      <c r="A15" s="11">
        <v>8</v>
      </c>
      <c r="B15" s="11" t="s">
        <v>200</v>
      </c>
      <c r="C15" s="52">
        <v>0</v>
      </c>
      <c r="D15" s="52">
        <v>152880</v>
      </c>
      <c r="E15" s="52">
        <v>0</v>
      </c>
      <c r="F15" s="52">
        <v>1325272</v>
      </c>
      <c r="G15" s="52">
        <f t="shared" si="0"/>
        <v>1478152</v>
      </c>
      <c r="H15" s="52"/>
      <c r="I15" s="52">
        <v>0</v>
      </c>
      <c r="J15" s="52">
        <v>0</v>
      </c>
      <c r="K15" s="52">
        <v>5647</v>
      </c>
      <c r="L15" s="52">
        <f t="shared" si="1"/>
        <v>5647</v>
      </c>
      <c r="M15" s="52">
        <v>0</v>
      </c>
      <c r="N15" s="52">
        <v>0</v>
      </c>
      <c r="O15" s="11">
        <v>8</v>
      </c>
    </row>
    <row r="16" spans="1:15" x14ac:dyDescent="0.2">
      <c r="A16" s="11">
        <v>9</v>
      </c>
      <c r="B16" s="11" t="s">
        <v>201</v>
      </c>
      <c r="C16" s="52">
        <v>0</v>
      </c>
      <c r="D16" s="52">
        <v>181132</v>
      </c>
      <c r="E16" s="52">
        <v>0</v>
      </c>
      <c r="F16" s="52">
        <v>1162165</v>
      </c>
      <c r="G16" s="52">
        <f t="shared" si="0"/>
        <v>1343297</v>
      </c>
      <c r="H16" s="52"/>
      <c r="I16" s="52">
        <v>0</v>
      </c>
      <c r="J16" s="52">
        <v>0</v>
      </c>
      <c r="K16" s="52">
        <v>47213</v>
      </c>
      <c r="L16" s="52">
        <f t="shared" si="1"/>
        <v>47213</v>
      </c>
      <c r="M16" s="52">
        <v>0</v>
      </c>
      <c r="N16" s="52">
        <v>0</v>
      </c>
      <c r="O16" s="11">
        <v>9</v>
      </c>
    </row>
    <row r="17" spans="1:15" x14ac:dyDescent="0.2">
      <c r="A17" s="11">
        <v>10</v>
      </c>
      <c r="B17" s="11" t="s">
        <v>202</v>
      </c>
      <c r="C17" s="52">
        <v>0</v>
      </c>
      <c r="D17" s="52">
        <v>76616</v>
      </c>
      <c r="E17" s="52">
        <v>0</v>
      </c>
      <c r="F17" s="52">
        <v>546616</v>
      </c>
      <c r="G17" s="52">
        <f t="shared" si="0"/>
        <v>623232</v>
      </c>
      <c r="H17" s="52"/>
      <c r="I17" s="52">
        <v>0</v>
      </c>
      <c r="J17" s="52">
        <v>0</v>
      </c>
      <c r="K17" s="52">
        <v>70052</v>
      </c>
      <c r="L17" s="52">
        <f t="shared" si="1"/>
        <v>70052</v>
      </c>
      <c r="M17" s="52">
        <v>2958.11</v>
      </c>
      <c r="N17" s="52">
        <v>0</v>
      </c>
      <c r="O17" s="11">
        <v>10</v>
      </c>
    </row>
    <row r="18" spans="1:15" x14ac:dyDescent="0.2">
      <c r="A18" s="11">
        <v>11</v>
      </c>
      <c r="B18" s="11" t="s">
        <v>203</v>
      </c>
      <c r="C18" s="52">
        <v>0</v>
      </c>
      <c r="D18" s="52">
        <v>1206874</v>
      </c>
      <c r="E18" s="52">
        <v>0</v>
      </c>
      <c r="F18" s="52">
        <v>4956403</v>
      </c>
      <c r="G18" s="52">
        <f t="shared" si="0"/>
        <v>6163277</v>
      </c>
      <c r="H18" s="52"/>
      <c r="I18" s="52">
        <v>0</v>
      </c>
      <c r="J18" s="52">
        <v>0</v>
      </c>
      <c r="K18" s="52">
        <v>112549</v>
      </c>
      <c r="L18" s="52">
        <f t="shared" si="1"/>
        <v>112549</v>
      </c>
      <c r="M18" s="52">
        <v>108906.67</v>
      </c>
      <c r="N18" s="52">
        <v>0</v>
      </c>
      <c r="O18" s="11">
        <v>11</v>
      </c>
    </row>
    <row r="19" spans="1:15" x14ac:dyDescent="0.2">
      <c r="A19" s="11">
        <v>12</v>
      </c>
      <c r="B19" s="10" t="s">
        <v>204</v>
      </c>
      <c r="C19" s="52">
        <v>0</v>
      </c>
      <c r="D19" s="52">
        <v>396689</v>
      </c>
      <c r="E19" s="52">
        <v>0</v>
      </c>
      <c r="F19" s="52">
        <v>889645</v>
      </c>
      <c r="G19" s="52">
        <f t="shared" si="0"/>
        <v>1286334</v>
      </c>
      <c r="H19" s="52"/>
      <c r="I19" s="52">
        <v>0</v>
      </c>
      <c r="J19" s="52">
        <v>0</v>
      </c>
      <c r="K19" s="52">
        <v>422939</v>
      </c>
      <c r="L19" s="52">
        <f t="shared" si="1"/>
        <v>422939</v>
      </c>
      <c r="M19" s="52">
        <v>0</v>
      </c>
      <c r="N19" s="52">
        <v>0</v>
      </c>
      <c r="O19" s="11">
        <v>12</v>
      </c>
    </row>
    <row r="20" spans="1:15" x14ac:dyDescent="0.2">
      <c r="A20" s="11">
        <v>13</v>
      </c>
      <c r="B20" s="11" t="s">
        <v>205</v>
      </c>
      <c r="C20" s="52">
        <v>0</v>
      </c>
      <c r="D20" s="52">
        <v>412577</v>
      </c>
      <c r="E20" s="52">
        <v>0</v>
      </c>
      <c r="F20" s="52">
        <v>5428246</v>
      </c>
      <c r="G20" s="52">
        <f t="shared" si="0"/>
        <v>5840823</v>
      </c>
      <c r="H20" s="52"/>
      <c r="I20" s="52">
        <v>0</v>
      </c>
      <c r="J20" s="52">
        <v>0</v>
      </c>
      <c r="K20" s="52">
        <v>888878</v>
      </c>
      <c r="L20" s="52">
        <f t="shared" si="1"/>
        <v>888878</v>
      </c>
      <c r="M20" s="52">
        <v>0</v>
      </c>
      <c r="N20" s="52">
        <v>0</v>
      </c>
      <c r="O20" s="11">
        <v>13</v>
      </c>
    </row>
    <row r="21" spans="1:15" x14ac:dyDescent="0.2">
      <c r="A21" s="11">
        <v>14</v>
      </c>
      <c r="B21" s="11" t="s">
        <v>126</v>
      </c>
      <c r="C21" s="52">
        <v>0</v>
      </c>
      <c r="D21" s="52">
        <v>638514</v>
      </c>
      <c r="E21" s="52">
        <v>0</v>
      </c>
      <c r="F21" s="52">
        <v>2321449</v>
      </c>
      <c r="G21" s="52">
        <f t="shared" si="0"/>
        <v>2959963</v>
      </c>
      <c r="H21" s="52"/>
      <c r="I21" s="52">
        <v>0</v>
      </c>
      <c r="J21" s="52">
        <v>0</v>
      </c>
      <c r="K21" s="52">
        <v>71542</v>
      </c>
      <c r="L21" s="52">
        <f t="shared" si="1"/>
        <v>71542</v>
      </c>
      <c r="M21" s="52">
        <v>4180.1099999999997</v>
      </c>
      <c r="N21" s="52">
        <v>0</v>
      </c>
      <c r="O21" s="11">
        <v>14</v>
      </c>
    </row>
    <row r="22" spans="1:15" x14ac:dyDescent="0.2">
      <c r="A22" s="11">
        <v>15</v>
      </c>
      <c r="B22" s="11" t="s">
        <v>206</v>
      </c>
      <c r="C22" s="52">
        <v>0</v>
      </c>
      <c r="D22" s="52">
        <v>241373</v>
      </c>
      <c r="E22" s="52">
        <v>0</v>
      </c>
      <c r="F22" s="52">
        <v>462366</v>
      </c>
      <c r="G22" s="52">
        <f t="shared" si="0"/>
        <v>703739</v>
      </c>
      <c r="H22" s="52"/>
      <c r="I22" s="52">
        <v>0</v>
      </c>
      <c r="J22" s="52">
        <v>0</v>
      </c>
      <c r="K22" s="52">
        <v>4491</v>
      </c>
      <c r="L22" s="52">
        <f t="shared" si="1"/>
        <v>4491</v>
      </c>
      <c r="M22" s="52">
        <v>1452.44</v>
      </c>
      <c r="N22" s="52">
        <v>0</v>
      </c>
      <c r="O22" s="11">
        <v>15</v>
      </c>
    </row>
    <row r="23" spans="1:15" x14ac:dyDescent="0.2">
      <c r="A23" s="11">
        <v>16</v>
      </c>
      <c r="B23" s="11" t="s">
        <v>207</v>
      </c>
      <c r="C23" s="52">
        <v>0</v>
      </c>
      <c r="D23" s="52">
        <v>525010</v>
      </c>
      <c r="E23" s="52">
        <v>0</v>
      </c>
      <c r="F23" s="52">
        <v>2172408</v>
      </c>
      <c r="G23" s="52">
        <f t="shared" si="0"/>
        <v>2697418</v>
      </c>
      <c r="H23" s="52"/>
      <c r="I23" s="52">
        <v>0</v>
      </c>
      <c r="J23" s="52">
        <v>0</v>
      </c>
      <c r="K23" s="52">
        <v>457649</v>
      </c>
      <c r="L23" s="52">
        <f t="shared" si="1"/>
        <v>457649</v>
      </c>
      <c r="M23" s="52">
        <v>0</v>
      </c>
      <c r="N23" s="52">
        <v>0</v>
      </c>
      <c r="O23" s="11">
        <v>16</v>
      </c>
    </row>
    <row r="24" spans="1:15" x14ac:dyDescent="0.2">
      <c r="A24" s="11">
        <v>17</v>
      </c>
      <c r="B24" s="11" t="s">
        <v>208</v>
      </c>
      <c r="C24" s="52">
        <v>0</v>
      </c>
      <c r="D24" s="52">
        <v>959565</v>
      </c>
      <c r="E24" s="52">
        <v>0</v>
      </c>
      <c r="F24" s="52">
        <v>2899747</v>
      </c>
      <c r="G24" s="52">
        <f t="shared" si="0"/>
        <v>3859312</v>
      </c>
      <c r="H24" s="52"/>
      <c r="I24" s="52">
        <v>0</v>
      </c>
      <c r="J24" s="52">
        <v>0</v>
      </c>
      <c r="K24" s="52">
        <v>0</v>
      </c>
      <c r="L24" s="52">
        <f t="shared" si="1"/>
        <v>0</v>
      </c>
      <c r="M24" s="52">
        <v>863.16</v>
      </c>
      <c r="N24" s="52">
        <v>0</v>
      </c>
      <c r="O24" s="11">
        <v>17</v>
      </c>
    </row>
    <row r="25" spans="1:15" x14ac:dyDescent="0.2">
      <c r="A25" s="11">
        <v>18</v>
      </c>
      <c r="B25" s="11" t="s">
        <v>209</v>
      </c>
      <c r="C25" s="52">
        <v>0</v>
      </c>
      <c r="D25" s="52">
        <v>2109863</v>
      </c>
      <c r="E25" s="52">
        <v>0</v>
      </c>
      <c r="F25" s="52">
        <v>2160107</v>
      </c>
      <c r="G25" s="52">
        <f t="shared" si="0"/>
        <v>4269970</v>
      </c>
      <c r="H25" s="52"/>
      <c r="I25" s="52">
        <v>0</v>
      </c>
      <c r="J25" s="52">
        <v>0</v>
      </c>
      <c r="K25" s="52">
        <v>175942</v>
      </c>
      <c r="L25" s="52">
        <f t="shared" si="1"/>
        <v>175942</v>
      </c>
      <c r="M25" s="52">
        <v>0</v>
      </c>
      <c r="N25" s="52">
        <v>0</v>
      </c>
      <c r="O25" s="11">
        <v>18</v>
      </c>
    </row>
    <row r="26" spans="1:15" x14ac:dyDescent="0.2">
      <c r="A26" s="11">
        <v>19</v>
      </c>
      <c r="B26" s="11" t="s">
        <v>210</v>
      </c>
      <c r="C26" s="52">
        <v>0</v>
      </c>
      <c r="D26" s="52">
        <v>3501141</v>
      </c>
      <c r="E26" s="52">
        <v>0</v>
      </c>
      <c r="F26" s="52">
        <v>5162617</v>
      </c>
      <c r="G26" s="52">
        <f t="shared" si="0"/>
        <v>8663758</v>
      </c>
      <c r="H26" s="52"/>
      <c r="I26" s="52">
        <v>0</v>
      </c>
      <c r="J26" s="52">
        <v>0</v>
      </c>
      <c r="K26" s="52">
        <v>44745</v>
      </c>
      <c r="L26" s="52">
        <f t="shared" si="1"/>
        <v>44745</v>
      </c>
      <c r="M26" s="52">
        <v>0</v>
      </c>
      <c r="N26" s="52">
        <v>0</v>
      </c>
      <c r="O26" s="11">
        <v>19</v>
      </c>
    </row>
    <row r="27" spans="1:15" x14ac:dyDescent="0.2">
      <c r="A27" s="11">
        <v>20</v>
      </c>
      <c r="B27" s="11" t="s">
        <v>211</v>
      </c>
      <c r="C27" s="52">
        <v>0</v>
      </c>
      <c r="D27" s="52">
        <v>145038</v>
      </c>
      <c r="E27" s="52">
        <v>0</v>
      </c>
      <c r="F27" s="52">
        <v>1314536</v>
      </c>
      <c r="G27" s="52">
        <f t="shared" si="0"/>
        <v>1459574</v>
      </c>
      <c r="H27" s="52"/>
      <c r="I27" s="52">
        <v>0</v>
      </c>
      <c r="J27" s="52">
        <v>0</v>
      </c>
      <c r="K27" s="52">
        <v>5428</v>
      </c>
      <c r="L27" s="52">
        <f t="shared" si="1"/>
        <v>5428</v>
      </c>
      <c r="M27" s="52">
        <v>0</v>
      </c>
      <c r="N27" s="52">
        <v>0</v>
      </c>
      <c r="O27" s="11">
        <v>20</v>
      </c>
    </row>
    <row r="28" spans="1:15" x14ac:dyDescent="0.2">
      <c r="A28" s="11">
        <v>21</v>
      </c>
      <c r="B28" s="11" t="s">
        <v>212</v>
      </c>
      <c r="C28" s="52">
        <v>0</v>
      </c>
      <c r="D28" s="52">
        <v>184658</v>
      </c>
      <c r="E28" s="52">
        <v>0</v>
      </c>
      <c r="F28" s="52">
        <v>2217314</v>
      </c>
      <c r="G28" s="52">
        <f t="shared" si="0"/>
        <v>2401972</v>
      </c>
      <c r="H28" s="52"/>
      <c r="I28" s="52">
        <v>0</v>
      </c>
      <c r="J28" s="52">
        <v>0</v>
      </c>
      <c r="K28" s="52">
        <v>14404</v>
      </c>
      <c r="L28" s="52">
        <f t="shared" si="1"/>
        <v>14404</v>
      </c>
      <c r="M28" s="52">
        <v>0</v>
      </c>
      <c r="N28" s="52">
        <v>0</v>
      </c>
      <c r="O28" s="11">
        <v>21</v>
      </c>
    </row>
    <row r="29" spans="1:15" x14ac:dyDescent="0.2">
      <c r="A29" s="11">
        <v>22</v>
      </c>
      <c r="B29" s="10" t="s">
        <v>166</v>
      </c>
      <c r="C29" s="52">
        <v>0</v>
      </c>
      <c r="D29" s="52">
        <v>289990</v>
      </c>
      <c r="E29" s="52">
        <v>0</v>
      </c>
      <c r="F29" s="52">
        <v>1112126</v>
      </c>
      <c r="G29" s="52">
        <f t="shared" si="0"/>
        <v>1402116</v>
      </c>
      <c r="H29" s="52"/>
      <c r="I29" s="52">
        <v>0</v>
      </c>
      <c r="J29" s="52">
        <v>0</v>
      </c>
      <c r="K29" s="52">
        <v>0</v>
      </c>
      <c r="L29" s="52">
        <f t="shared" si="1"/>
        <v>0</v>
      </c>
      <c r="M29" s="52">
        <v>0</v>
      </c>
      <c r="N29" s="52">
        <v>0</v>
      </c>
      <c r="O29" s="11">
        <v>22</v>
      </c>
    </row>
    <row r="30" spans="1:15" x14ac:dyDescent="0.2">
      <c r="A30" s="11">
        <v>23</v>
      </c>
      <c r="B30" s="11" t="s">
        <v>174</v>
      </c>
      <c r="C30" s="52">
        <v>0</v>
      </c>
      <c r="D30" s="52">
        <v>546528</v>
      </c>
      <c r="E30" s="52">
        <v>0</v>
      </c>
      <c r="F30" s="52">
        <v>2410720</v>
      </c>
      <c r="G30" s="52">
        <f t="shared" si="0"/>
        <v>2957248</v>
      </c>
      <c r="H30" s="52"/>
      <c r="I30" s="52">
        <v>0</v>
      </c>
      <c r="J30" s="52">
        <v>0</v>
      </c>
      <c r="K30" s="52">
        <v>317253</v>
      </c>
      <c r="L30" s="52">
        <f t="shared" si="1"/>
        <v>317253</v>
      </c>
      <c r="M30" s="52">
        <v>0</v>
      </c>
      <c r="N30" s="52">
        <v>0</v>
      </c>
      <c r="O30" s="11">
        <v>23</v>
      </c>
    </row>
    <row r="31" spans="1:15" x14ac:dyDescent="0.2">
      <c r="A31" s="11">
        <v>24</v>
      </c>
      <c r="B31" s="13" t="s">
        <v>213</v>
      </c>
      <c r="C31" s="52">
        <v>0</v>
      </c>
      <c r="D31" s="52">
        <v>338358</v>
      </c>
      <c r="E31" s="52">
        <v>0</v>
      </c>
      <c r="F31" s="52">
        <v>858913</v>
      </c>
      <c r="G31" s="52">
        <f t="shared" si="0"/>
        <v>1197271</v>
      </c>
      <c r="H31" s="52"/>
      <c r="I31" s="52">
        <v>0</v>
      </c>
      <c r="J31" s="52">
        <v>0</v>
      </c>
      <c r="K31" s="52">
        <v>32640</v>
      </c>
      <c r="L31" s="52">
        <f t="shared" si="1"/>
        <v>32640</v>
      </c>
      <c r="M31" s="52">
        <v>0</v>
      </c>
      <c r="N31" s="52">
        <v>0</v>
      </c>
      <c r="O31" s="11">
        <v>24</v>
      </c>
    </row>
    <row r="32" spans="1:15" x14ac:dyDescent="0.2">
      <c r="A32" s="11">
        <v>25</v>
      </c>
      <c r="B32" s="11" t="s">
        <v>214</v>
      </c>
      <c r="C32" s="52">
        <v>0</v>
      </c>
      <c r="D32" s="52">
        <v>15515</v>
      </c>
      <c r="E32" s="52">
        <v>0</v>
      </c>
      <c r="F32" s="52">
        <v>1003937</v>
      </c>
      <c r="G32" s="52">
        <f t="shared" si="0"/>
        <v>1019452</v>
      </c>
      <c r="H32" s="52"/>
      <c r="I32" s="52">
        <v>0</v>
      </c>
      <c r="J32" s="52">
        <v>0</v>
      </c>
      <c r="K32" s="52">
        <v>44161</v>
      </c>
      <c r="L32" s="52">
        <f t="shared" si="1"/>
        <v>44161</v>
      </c>
      <c r="M32" s="52">
        <v>1247.76</v>
      </c>
      <c r="N32" s="52">
        <v>0</v>
      </c>
      <c r="O32" s="11">
        <v>25</v>
      </c>
    </row>
    <row r="33" spans="1:15" x14ac:dyDescent="0.2">
      <c r="A33" s="11">
        <v>26</v>
      </c>
      <c r="B33" s="11" t="s">
        <v>215</v>
      </c>
      <c r="C33" s="52">
        <v>0</v>
      </c>
      <c r="D33" s="52">
        <v>262570</v>
      </c>
      <c r="E33" s="52">
        <v>0</v>
      </c>
      <c r="F33" s="52">
        <v>1624067</v>
      </c>
      <c r="G33" s="52">
        <f t="shared" si="0"/>
        <v>1886637</v>
      </c>
      <c r="H33" s="52"/>
      <c r="I33" s="52">
        <v>0</v>
      </c>
      <c r="J33" s="52">
        <v>0</v>
      </c>
      <c r="K33" s="52">
        <v>11637</v>
      </c>
      <c r="L33" s="52">
        <f t="shared" si="1"/>
        <v>11637</v>
      </c>
      <c r="M33" s="52">
        <v>0</v>
      </c>
      <c r="N33" s="52">
        <v>0</v>
      </c>
      <c r="O33" s="11">
        <v>26</v>
      </c>
    </row>
    <row r="34" spans="1:15" x14ac:dyDescent="0.2">
      <c r="A34" s="11">
        <v>27</v>
      </c>
      <c r="B34" s="11" t="s">
        <v>216</v>
      </c>
      <c r="C34" s="52">
        <v>0</v>
      </c>
      <c r="D34" s="52">
        <v>448490</v>
      </c>
      <c r="E34" s="52">
        <v>0</v>
      </c>
      <c r="F34" s="52">
        <v>1482525</v>
      </c>
      <c r="G34" s="52">
        <f t="shared" si="0"/>
        <v>1931015</v>
      </c>
      <c r="H34" s="52"/>
      <c r="I34" s="52">
        <v>0</v>
      </c>
      <c r="J34" s="52">
        <v>0</v>
      </c>
      <c r="K34" s="52">
        <v>148777</v>
      </c>
      <c r="L34" s="52">
        <f t="shared" si="1"/>
        <v>148777</v>
      </c>
      <c r="M34" s="52">
        <v>-1467.92</v>
      </c>
      <c r="N34" s="52">
        <v>0</v>
      </c>
      <c r="O34" s="11">
        <v>27</v>
      </c>
    </row>
    <row r="35" spans="1:15" x14ac:dyDescent="0.2">
      <c r="A35" s="11">
        <v>28</v>
      </c>
      <c r="B35" s="11" t="s">
        <v>217</v>
      </c>
      <c r="C35" s="52">
        <v>0</v>
      </c>
      <c r="D35" s="52">
        <v>854485</v>
      </c>
      <c r="E35" s="52">
        <v>0</v>
      </c>
      <c r="F35" s="52">
        <v>3066390</v>
      </c>
      <c r="G35" s="52">
        <f t="shared" si="0"/>
        <v>3920875</v>
      </c>
      <c r="H35" s="52"/>
      <c r="I35" s="52">
        <v>0</v>
      </c>
      <c r="J35" s="52">
        <v>0</v>
      </c>
      <c r="K35" s="52">
        <v>17034</v>
      </c>
      <c r="L35" s="52">
        <f t="shared" si="1"/>
        <v>17034</v>
      </c>
      <c r="M35" s="52">
        <v>0</v>
      </c>
      <c r="N35" s="52">
        <v>0</v>
      </c>
      <c r="O35" s="11">
        <v>28</v>
      </c>
    </row>
    <row r="36" spans="1:15" x14ac:dyDescent="0.2">
      <c r="A36" s="11">
        <v>29</v>
      </c>
      <c r="B36" s="11" t="s">
        <v>218</v>
      </c>
      <c r="C36" s="52">
        <v>0</v>
      </c>
      <c r="D36" s="52">
        <v>334618</v>
      </c>
      <c r="E36" s="52">
        <v>0</v>
      </c>
      <c r="F36" s="52">
        <v>1672852</v>
      </c>
      <c r="G36" s="52">
        <f t="shared" si="0"/>
        <v>2007470</v>
      </c>
      <c r="H36" s="52"/>
      <c r="I36" s="52">
        <v>0</v>
      </c>
      <c r="J36" s="52">
        <v>0</v>
      </c>
      <c r="K36" s="52">
        <v>151770</v>
      </c>
      <c r="L36" s="52">
        <f t="shared" si="1"/>
        <v>151770</v>
      </c>
      <c r="M36" s="52">
        <v>247.56</v>
      </c>
      <c r="N36" s="52">
        <v>0</v>
      </c>
      <c r="O36" s="11">
        <v>29</v>
      </c>
    </row>
    <row r="37" spans="1:15" x14ac:dyDescent="0.2">
      <c r="A37" s="11">
        <v>30</v>
      </c>
      <c r="B37" s="11" t="s">
        <v>219</v>
      </c>
      <c r="C37" s="52">
        <v>0</v>
      </c>
      <c r="D37" s="52">
        <v>217271</v>
      </c>
      <c r="E37" s="52">
        <v>0</v>
      </c>
      <c r="F37" s="52">
        <v>430526</v>
      </c>
      <c r="G37" s="52">
        <f t="shared" si="0"/>
        <v>647797</v>
      </c>
      <c r="H37" s="52"/>
      <c r="I37" s="52">
        <v>0</v>
      </c>
      <c r="J37" s="52">
        <v>0</v>
      </c>
      <c r="K37" s="52">
        <v>85208</v>
      </c>
      <c r="L37" s="52">
        <f t="shared" si="1"/>
        <v>85208</v>
      </c>
      <c r="M37" s="52">
        <v>0</v>
      </c>
      <c r="N37" s="52">
        <v>0</v>
      </c>
      <c r="O37" s="11">
        <v>30</v>
      </c>
    </row>
    <row r="38" spans="1:15" x14ac:dyDescent="0.2">
      <c r="A38" s="11">
        <v>31</v>
      </c>
      <c r="B38" s="11" t="s">
        <v>187</v>
      </c>
      <c r="C38" s="52">
        <v>0</v>
      </c>
      <c r="D38" s="52">
        <v>84362</v>
      </c>
      <c r="E38" s="52">
        <v>0</v>
      </c>
      <c r="F38" s="52">
        <v>1233048</v>
      </c>
      <c r="G38" s="52">
        <f t="shared" si="0"/>
        <v>1317410</v>
      </c>
      <c r="H38" s="52"/>
      <c r="I38" s="52">
        <v>0</v>
      </c>
      <c r="J38" s="52">
        <v>0</v>
      </c>
      <c r="K38" s="52">
        <v>6814</v>
      </c>
      <c r="L38" s="52">
        <f t="shared" si="1"/>
        <v>6814</v>
      </c>
      <c r="M38" s="52">
        <v>0</v>
      </c>
      <c r="N38" s="52">
        <v>0</v>
      </c>
      <c r="O38" s="11">
        <v>31</v>
      </c>
    </row>
    <row r="39" spans="1:15" x14ac:dyDescent="0.2">
      <c r="A39" s="11">
        <v>32</v>
      </c>
      <c r="B39" s="11" t="s">
        <v>220</v>
      </c>
      <c r="C39" s="52">
        <v>0</v>
      </c>
      <c r="D39" s="52">
        <v>905984</v>
      </c>
      <c r="E39" s="52">
        <v>0</v>
      </c>
      <c r="F39" s="52">
        <v>2693565</v>
      </c>
      <c r="G39" s="52">
        <f t="shared" si="0"/>
        <v>3599549</v>
      </c>
      <c r="H39" s="52"/>
      <c r="I39" s="52">
        <v>0</v>
      </c>
      <c r="J39" s="52">
        <v>0</v>
      </c>
      <c r="K39" s="52">
        <v>238636</v>
      </c>
      <c r="L39" s="52">
        <f t="shared" si="1"/>
        <v>238636</v>
      </c>
      <c r="M39" s="52">
        <v>0</v>
      </c>
      <c r="N39" s="52">
        <v>0</v>
      </c>
      <c r="O39" s="11">
        <v>32</v>
      </c>
    </row>
    <row r="40" spans="1:15" x14ac:dyDescent="0.2">
      <c r="A40" s="11">
        <v>33</v>
      </c>
      <c r="B40" s="11" t="s">
        <v>221</v>
      </c>
      <c r="C40" s="52">
        <v>0</v>
      </c>
      <c r="D40" s="52">
        <v>503944</v>
      </c>
      <c r="E40" s="52">
        <v>0</v>
      </c>
      <c r="F40" s="52">
        <v>1576000</v>
      </c>
      <c r="G40" s="52">
        <f t="shared" si="0"/>
        <v>2079944</v>
      </c>
      <c r="H40" s="52"/>
      <c r="I40" s="52">
        <v>0</v>
      </c>
      <c r="J40" s="52">
        <v>0</v>
      </c>
      <c r="K40" s="52">
        <v>18639</v>
      </c>
      <c r="L40" s="52">
        <f t="shared" si="1"/>
        <v>18639</v>
      </c>
      <c r="M40" s="52">
        <v>0</v>
      </c>
      <c r="N40" s="52">
        <v>0</v>
      </c>
      <c r="O40" s="11">
        <v>33</v>
      </c>
    </row>
    <row r="41" spans="1:15" x14ac:dyDescent="0.2">
      <c r="A41" s="11">
        <v>34</v>
      </c>
      <c r="B41" s="11" t="s">
        <v>222</v>
      </c>
      <c r="C41" s="52">
        <v>0</v>
      </c>
      <c r="D41" s="52">
        <v>1301520</v>
      </c>
      <c r="E41" s="52">
        <v>0</v>
      </c>
      <c r="F41" s="52">
        <v>1941755</v>
      </c>
      <c r="G41" s="52">
        <f t="shared" si="0"/>
        <v>3243275</v>
      </c>
      <c r="H41" s="52"/>
      <c r="I41" s="52">
        <v>0</v>
      </c>
      <c r="J41" s="52">
        <v>0</v>
      </c>
      <c r="K41" s="52">
        <v>266730</v>
      </c>
      <c r="L41" s="52">
        <f t="shared" si="1"/>
        <v>266730</v>
      </c>
      <c r="M41" s="52">
        <v>0</v>
      </c>
      <c r="N41" s="52">
        <v>0</v>
      </c>
      <c r="O41" s="11">
        <v>34</v>
      </c>
    </row>
    <row r="42" spans="1:15" x14ac:dyDescent="0.2">
      <c r="A42" s="11">
        <v>35</v>
      </c>
      <c r="B42" s="11" t="s">
        <v>223</v>
      </c>
      <c r="C42" s="52">
        <v>0</v>
      </c>
      <c r="D42" s="52">
        <v>447213</v>
      </c>
      <c r="E42" s="52">
        <v>0</v>
      </c>
      <c r="F42" s="52">
        <v>5536926</v>
      </c>
      <c r="G42" s="52">
        <f t="shared" si="0"/>
        <v>5984139</v>
      </c>
      <c r="H42" s="52"/>
      <c r="I42" s="52">
        <v>0</v>
      </c>
      <c r="J42" s="52">
        <v>0</v>
      </c>
      <c r="K42" s="52">
        <v>430850</v>
      </c>
      <c r="L42" s="52">
        <f t="shared" si="1"/>
        <v>430850</v>
      </c>
      <c r="M42" s="52">
        <v>610.29</v>
      </c>
      <c r="N42" s="52">
        <v>0</v>
      </c>
      <c r="O42" s="11">
        <v>35</v>
      </c>
    </row>
    <row r="43" spans="1:15" x14ac:dyDescent="0.2">
      <c r="A43" s="11">
        <v>36</v>
      </c>
      <c r="B43" s="11" t="s">
        <v>191</v>
      </c>
      <c r="C43" s="52">
        <v>0</v>
      </c>
      <c r="D43" s="52">
        <v>251234</v>
      </c>
      <c r="E43" s="52">
        <v>0</v>
      </c>
      <c r="F43" s="52">
        <v>624597</v>
      </c>
      <c r="G43" s="52">
        <f t="shared" si="0"/>
        <v>875831</v>
      </c>
      <c r="H43" s="52"/>
      <c r="I43" s="52">
        <v>0</v>
      </c>
      <c r="J43" s="52">
        <v>0</v>
      </c>
      <c r="K43" s="52">
        <v>6217</v>
      </c>
      <c r="L43" s="52">
        <f t="shared" si="1"/>
        <v>6217</v>
      </c>
      <c r="M43" s="52">
        <v>0</v>
      </c>
      <c r="N43" s="52">
        <v>0</v>
      </c>
      <c r="O43" s="11">
        <v>36</v>
      </c>
    </row>
    <row r="44" spans="1:15" x14ac:dyDescent="0.2">
      <c r="A44" s="11">
        <v>37</v>
      </c>
      <c r="B44" s="11" t="s">
        <v>224</v>
      </c>
      <c r="C44" s="52">
        <v>0</v>
      </c>
      <c r="D44" s="52">
        <v>209187</v>
      </c>
      <c r="E44" s="52">
        <v>0</v>
      </c>
      <c r="F44" s="52">
        <v>969049</v>
      </c>
      <c r="G44" s="52">
        <f>C44+D44+E44+F44</f>
        <v>1178236</v>
      </c>
      <c r="H44" s="52"/>
      <c r="I44" s="52">
        <v>0</v>
      </c>
      <c r="J44" s="52">
        <v>0</v>
      </c>
      <c r="K44" s="52">
        <v>4915</v>
      </c>
      <c r="L44" s="52">
        <f>I44+J44+K44</f>
        <v>4915</v>
      </c>
      <c r="M44" s="52">
        <v>723.61</v>
      </c>
      <c r="N44" s="52">
        <v>0</v>
      </c>
      <c r="O44" s="11">
        <v>37</v>
      </c>
    </row>
    <row r="45" spans="1:15" x14ac:dyDescent="0.2">
      <c r="A45" s="24">
        <v>38</v>
      </c>
      <c r="B45" s="10" t="s">
        <v>225</v>
      </c>
      <c r="C45" s="54">
        <v>0</v>
      </c>
      <c r="D45" s="54">
        <v>494699</v>
      </c>
      <c r="E45" s="54">
        <v>0</v>
      </c>
      <c r="F45" s="54">
        <v>3531474</v>
      </c>
      <c r="G45" s="54">
        <f t="shared" si="0"/>
        <v>4026173</v>
      </c>
      <c r="H45" s="54"/>
      <c r="I45" s="54">
        <v>8882</v>
      </c>
      <c r="J45" s="54">
        <v>0</v>
      </c>
      <c r="K45" s="54">
        <v>6372</v>
      </c>
      <c r="L45" s="54">
        <f t="shared" si="1"/>
        <v>15254</v>
      </c>
      <c r="M45" s="54">
        <v>54505.590000000004</v>
      </c>
      <c r="N45" s="54">
        <v>0</v>
      </c>
      <c r="O45" s="24">
        <v>38</v>
      </c>
    </row>
    <row r="46" spans="1:15" x14ac:dyDescent="0.2">
      <c r="A46" s="53">
        <f>A45</f>
        <v>38</v>
      </c>
      <c r="B46" s="55" t="s">
        <v>102</v>
      </c>
      <c r="C46" s="56">
        <f t="shared" ref="C46:N46" si="2">SUM(C8:C45)</f>
        <v>0</v>
      </c>
      <c r="D46" s="56">
        <f t="shared" si="2"/>
        <v>22411152</v>
      </c>
      <c r="E46" s="56">
        <f t="shared" si="2"/>
        <v>0</v>
      </c>
      <c r="F46" s="56">
        <f t="shared" si="2"/>
        <v>80496717</v>
      </c>
      <c r="G46" s="56">
        <f t="shared" si="2"/>
        <v>102907869</v>
      </c>
      <c r="H46" s="56"/>
      <c r="I46" s="56">
        <f t="shared" si="2"/>
        <v>52282</v>
      </c>
      <c r="J46" s="56">
        <f t="shared" si="2"/>
        <v>0</v>
      </c>
      <c r="K46" s="56">
        <f t="shared" si="2"/>
        <v>6416663</v>
      </c>
      <c r="L46" s="56">
        <f t="shared" si="2"/>
        <v>6468945</v>
      </c>
      <c r="M46" s="56">
        <f t="shared" si="2"/>
        <v>181296.71</v>
      </c>
      <c r="N46" s="56">
        <f t="shared" si="2"/>
        <v>0</v>
      </c>
      <c r="O46" s="53">
        <f>O45</f>
        <v>38</v>
      </c>
    </row>
    <row r="47" spans="1:15" x14ac:dyDescent="0.2">
      <c r="A47" s="35"/>
      <c r="B47" s="35"/>
      <c r="C47" s="35"/>
      <c r="D47" s="35"/>
      <c r="E47" s="35"/>
      <c r="F47" s="35"/>
      <c r="G47" s="35"/>
      <c r="H47" s="35"/>
      <c r="I47" s="35"/>
      <c r="J47" s="35"/>
      <c r="K47" s="35"/>
      <c r="L47" s="35"/>
      <c r="M47" s="35"/>
      <c r="N47" s="35"/>
    </row>
    <row r="48" spans="1:15" x14ac:dyDescent="0.2">
      <c r="A48" s="35"/>
      <c r="B48" s="35"/>
      <c r="C48" s="35"/>
      <c r="D48" s="35"/>
      <c r="E48" s="35"/>
      <c r="F48" s="35"/>
      <c r="G48" s="35"/>
      <c r="H48" s="35"/>
      <c r="I48" s="35"/>
      <c r="J48" s="35"/>
      <c r="K48" s="35"/>
      <c r="L48" s="35"/>
      <c r="M48" s="35"/>
      <c r="N48" s="35"/>
    </row>
  </sheetData>
  <mergeCells count="1">
    <mergeCell ref="M6:N6"/>
  </mergeCells>
  <printOptions gridLines="1"/>
  <pageMargins left="1" right="0.75" top="0.5" bottom="0.5" header="0.5" footer="0.5"/>
  <pageSetup paperSize="5" scale="87" fitToWidth="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Q47"/>
  <sheetViews>
    <sheetView zoomScaleNormal="100" workbookViewId="0"/>
  </sheetViews>
  <sheetFormatPr defaultColWidth="12.7109375" defaultRowHeight="9.75" customHeight="1" x14ac:dyDescent="0.2"/>
  <cols>
    <col min="1" max="1" width="5.85546875" style="32" customWidth="1"/>
    <col min="2" max="2" width="13" style="32" customWidth="1"/>
    <col min="3" max="3" width="12.85546875" style="32" customWidth="1"/>
    <col min="4" max="5" width="13.140625" style="32" bestFit="1" customWidth="1"/>
    <col min="6" max="6" width="11.140625" style="32" customWidth="1"/>
    <col min="7" max="10" width="12.140625" style="32" bestFit="1" customWidth="1"/>
    <col min="11" max="11" width="11.7109375" style="32" customWidth="1"/>
    <col min="12" max="12" width="14.42578125" style="32" customWidth="1"/>
    <col min="13" max="13" width="12.7109375" style="32" customWidth="1"/>
    <col min="14" max="14" width="10.140625" style="32" customWidth="1"/>
    <col min="15" max="15" width="11.140625" style="32" customWidth="1"/>
    <col min="16" max="16" width="14.5703125" style="32" bestFit="1" customWidth="1"/>
    <col min="17" max="17" width="3.5703125" style="32" bestFit="1" customWidth="1"/>
    <col min="18" max="256" width="12.7109375" style="32"/>
    <col min="257" max="257" width="5.85546875" style="32" customWidth="1"/>
    <col min="258" max="258" width="13.7109375" style="32" customWidth="1"/>
    <col min="259" max="259" width="12.85546875" style="32" customWidth="1"/>
    <col min="260" max="261" width="13.140625" style="32" bestFit="1" customWidth="1"/>
    <col min="262" max="262" width="11.140625" style="32" customWidth="1"/>
    <col min="263" max="266" width="12.140625" style="32" bestFit="1" customWidth="1"/>
    <col min="267" max="267" width="11.7109375" style="32" customWidth="1"/>
    <col min="268" max="268" width="14.42578125" style="32" customWidth="1"/>
    <col min="269" max="269" width="12.7109375" style="32" customWidth="1"/>
    <col min="270" max="270" width="10.140625" style="32" customWidth="1"/>
    <col min="271" max="271" width="11.140625" style="32" customWidth="1"/>
    <col min="272" max="272" width="14.5703125" style="32" bestFit="1" customWidth="1"/>
    <col min="273" max="273" width="3.5703125" style="32" bestFit="1" customWidth="1"/>
    <col min="274" max="512" width="12.7109375" style="32"/>
    <col min="513" max="513" width="5.85546875" style="32" customWidth="1"/>
    <col min="514" max="514" width="13.7109375" style="32" customWidth="1"/>
    <col min="515" max="515" width="12.85546875" style="32" customWidth="1"/>
    <col min="516" max="517" width="13.140625" style="32" bestFit="1" customWidth="1"/>
    <col min="518" max="518" width="11.140625" style="32" customWidth="1"/>
    <col min="519" max="522" width="12.140625" style="32" bestFit="1" customWidth="1"/>
    <col min="523" max="523" width="11.7109375" style="32" customWidth="1"/>
    <col min="524" max="524" width="14.42578125" style="32" customWidth="1"/>
    <col min="525" max="525" width="12.7109375" style="32" customWidth="1"/>
    <col min="526" max="526" width="10.140625" style="32" customWidth="1"/>
    <col min="527" max="527" width="11.140625" style="32" customWidth="1"/>
    <col min="528" max="528" width="14.5703125" style="32" bestFit="1" customWidth="1"/>
    <col min="529" max="529" width="3.5703125" style="32" bestFit="1" customWidth="1"/>
    <col min="530" max="768" width="12.7109375" style="32"/>
    <col min="769" max="769" width="5.85546875" style="32" customWidth="1"/>
    <col min="770" max="770" width="13.7109375" style="32" customWidth="1"/>
    <col min="771" max="771" width="12.85546875" style="32" customWidth="1"/>
    <col min="772" max="773" width="13.140625" style="32" bestFit="1" customWidth="1"/>
    <col min="774" max="774" width="11.140625" style="32" customWidth="1"/>
    <col min="775" max="778" width="12.140625" style="32" bestFit="1" customWidth="1"/>
    <col min="779" max="779" width="11.7109375" style="32" customWidth="1"/>
    <col min="780" max="780" width="14.42578125" style="32" customWidth="1"/>
    <col min="781" max="781" width="12.7109375" style="32" customWidth="1"/>
    <col min="782" max="782" width="10.140625" style="32" customWidth="1"/>
    <col min="783" max="783" width="11.140625" style="32" customWidth="1"/>
    <col min="784" max="784" width="14.5703125" style="32" bestFit="1" customWidth="1"/>
    <col min="785" max="785" width="3.5703125" style="32" bestFit="1" customWidth="1"/>
    <col min="786" max="1024" width="12.7109375" style="32"/>
    <col min="1025" max="1025" width="5.85546875" style="32" customWidth="1"/>
    <col min="1026" max="1026" width="13.7109375" style="32" customWidth="1"/>
    <col min="1027" max="1027" width="12.85546875" style="32" customWidth="1"/>
    <col min="1028" max="1029" width="13.140625" style="32" bestFit="1" customWidth="1"/>
    <col min="1030" max="1030" width="11.140625" style="32" customWidth="1"/>
    <col min="1031" max="1034" width="12.140625" style="32" bestFit="1" customWidth="1"/>
    <col min="1035" max="1035" width="11.7109375" style="32" customWidth="1"/>
    <col min="1036" max="1036" width="14.42578125" style="32" customWidth="1"/>
    <col min="1037" max="1037" width="12.7109375" style="32" customWidth="1"/>
    <col min="1038" max="1038" width="10.140625" style="32" customWidth="1"/>
    <col min="1039" max="1039" width="11.140625" style="32" customWidth="1"/>
    <col min="1040" max="1040" width="14.5703125" style="32" bestFit="1" customWidth="1"/>
    <col min="1041" max="1041" width="3.5703125" style="32" bestFit="1" customWidth="1"/>
    <col min="1042" max="1280" width="12.7109375" style="32"/>
    <col min="1281" max="1281" width="5.85546875" style="32" customWidth="1"/>
    <col min="1282" max="1282" width="13.7109375" style="32" customWidth="1"/>
    <col min="1283" max="1283" width="12.85546875" style="32" customWidth="1"/>
    <col min="1284" max="1285" width="13.140625" style="32" bestFit="1" customWidth="1"/>
    <col min="1286" max="1286" width="11.140625" style="32" customWidth="1"/>
    <col min="1287" max="1290" width="12.140625" style="32" bestFit="1" customWidth="1"/>
    <col min="1291" max="1291" width="11.7109375" style="32" customWidth="1"/>
    <col min="1292" max="1292" width="14.42578125" style="32" customWidth="1"/>
    <col min="1293" max="1293" width="12.7109375" style="32" customWidth="1"/>
    <col min="1294" max="1294" width="10.140625" style="32" customWidth="1"/>
    <col min="1295" max="1295" width="11.140625" style="32" customWidth="1"/>
    <col min="1296" max="1296" width="14.5703125" style="32" bestFit="1" customWidth="1"/>
    <col min="1297" max="1297" width="3.5703125" style="32" bestFit="1" customWidth="1"/>
    <col min="1298" max="1536" width="12.7109375" style="32"/>
    <col min="1537" max="1537" width="5.85546875" style="32" customWidth="1"/>
    <col min="1538" max="1538" width="13.7109375" style="32" customWidth="1"/>
    <col min="1539" max="1539" width="12.85546875" style="32" customWidth="1"/>
    <col min="1540" max="1541" width="13.140625" style="32" bestFit="1" customWidth="1"/>
    <col min="1542" max="1542" width="11.140625" style="32" customWidth="1"/>
    <col min="1543" max="1546" width="12.140625" style="32" bestFit="1" customWidth="1"/>
    <col min="1547" max="1547" width="11.7109375" style="32" customWidth="1"/>
    <col min="1548" max="1548" width="14.42578125" style="32" customWidth="1"/>
    <col min="1549" max="1549" width="12.7109375" style="32" customWidth="1"/>
    <col min="1550" max="1550" width="10.140625" style="32" customWidth="1"/>
    <col min="1551" max="1551" width="11.140625" style="32" customWidth="1"/>
    <col min="1552" max="1552" width="14.5703125" style="32" bestFit="1" customWidth="1"/>
    <col min="1553" max="1553" width="3.5703125" style="32" bestFit="1" customWidth="1"/>
    <col min="1554" max="1792" width="12.7109375" style="32"/>
    <col min="1793" max="1793" width="5.85546875" style="32" customWidth="1"/>
    <col min="1794" max="1794" width="13.7109375" style="32" customWidth="1"/>
    <col min="1795" max="1795" width="12.85546875" style="32" customWidth="1"/>
    <col min="1796" max="1797" width="13.140625" style="32" bestFit="1" customWidth="1"/>
    <col min="1798" max="1798" width="11.140625" style="32" customWidth="1"/>
    <col min="1799" max="1802" width="12.140625" style="32" bestFit="1" customWidth="1"/>
    <col min="1803" max="1803" width="11.7109375" style="32" customWidth="1"/>
    <col min="1804" max="1804" width="14.42578125" style="32" customWidth="1"/>
    <col min="1805" max="1805" width="12.7109375" style="32" customWidth="1"/>
    <col min="1806" max="1806" width="10.140625" style="32" customWidth="1"/>
    <col min="1807" max="1807" width="11.140625" style="32" customWidth="1"/>
    <col min="1808" max="1808" width="14.5703125" style="32" bestFit="1" customWidth="1"/>
    <col min="1809" max="1809" width="3.5703125" style="32" bestFit="1" customWidth="1"/>
    <col min="1810" max="2048" width="12.7109375" style="32"/>
    <col min="2049" max="2049" width="5.85546875" style="32" customWidth="1"/>
    <col min="2050" max="2050" width="13.7109375" style="32" customWidth="1"/>
    <col min="2051" max="2051" width="12.85546875" style="32" customWidth="1"/>
    <col min="2052" max="2053" width="13.140625" style="32" bestFit="1" customWidth="1"/>
    <col min="2054" max="2054" width="11.140625" style="32" customWidth="1"/>
    <col min="2055" max="2058" width="12.140625" style="32" bestFit="1" customWidth="1"/>
    <col min="2059" max="2059" width="11.7109375" style="32" customWidth="1"/>
    <col min="2060" max="2060" width="14.42578125" style="32" customWidth="1"/>
    <col min="2061" max="2061" width="12.7109375" style="32" customWidth="1"/>
    <col min="2062" max="2062" width="10.140625" style="32" customWidth="1"/>
    <col min="2063" max="2063" width="11.140625" style="32" customWidth="1"/>
    <col min="2064" max="2064" width="14.5703125" style="32" bestFit="1" customWidth="1"/>
    <col min="2065" max="2065" width="3.5703125" style="32" bestFit="1" customWidth="1"/>
    <col min="2066" max="2304" width="12.7109375" style="32"/>
    <col min="2305" max="2305" width="5.85546875" style="32" customWidth="1"/>
    <col min="2306" max="2306" width="13.7109375" style="32" customWidth="1"/>
    <col min="2307" max="2307" width="12.85546875" style="32" customWidth="1"/>
    <col min="2308" max="2309" width="13.140625" style="32" bestFit="1" customWidth="1"/>
    <col min="2310" max="2310" width="11.140625" style="32" customWidth="1"/>
    <col min="2311" max="2314" width="12.140625" style="32" bestFit="1" customWidth="1"/>
    <col min="2315" max="2315" width="11.7109375" style="32" customWidth="1"/>
    <col min="2316" max="2316" width="14.42578125" style="32" customWidth="1"/>
    <col min="2317" max="2317" width="12.7109375" style="32" customWidth="1"/>
    <col min="2318" max="2318" width="10.140625" style="32" customWidth="1"/>
    <col min="2319" max="2319" width="11.140625" style="32" customWidth="1"/>
    <col min="2320" max="2320" width="14.5703125" style="32" bestFit="1" customWidth="1"/>
    <col min="2321" max="2321" width="3.5703125" style="32" bestFit="1" customWidth="1"/>
    <col min="2322" max="2560" width="12.7109375" style="32"/>
    <col min="2561" max="2561" width="5.85546875" style="32" customWidth="1"/>
    <col min="2562" max="2562" width="13.7109375" style="32" customWidth="1"/>
    <col min="2563" max="2563" width="12.85546875" style="32" customWidth="1"/>
    <col min="2564" max="2565" width="13.140625" style="32" bestFit="1" customWidth="1"/>
    <col min="2566" max="2566" width="11.140625" style="32" customWidth="1"/>
    <col min="2567" max="2570" width="12.140625" style="32" bestFit="1" customWidth="1"/>
    <col min="2571" max="2571" width="11.7109375" style="32" customWidth="1"/>
    <col min="2572" max="2572" width="14.42578125" style="32" customWidth="1"/>
    <col min="2573" max="2573" width="12.7109375" style="32" customWidth="1"/>
    <col min="2574" max="2574" width="10.140625" style="32" customWidth="1"/>
    <col min="2575" max="2575" width="11.140625" style="32" customWidth="1"/>
    <col min="2576" max="2576" width="14.5703125" style="32" bestFit="1" customWidth="1"/>
    <col min="2577" max="2577" width="3.5703125" style="32" bestFit="1" customWidth="1"/>
    <col min="2578" max="2816" width="12.7109375" style="32"/>
    <col min="2817" max="2817" width="5.85546875" style="32" customWidth="1"/>
    <col min="2818" max="2818" width="13.7109375" style="32" customWidth="1"/>
    <col min="2819" max="2819" width="12.85546875" style="32" customWidth="1"/>
    <col min="2820" max="2821" width="13.140625" style="32" bestFit="1" customWidth="1"/>
    <col min="2822" max="2822" width="11.140625" style="32" customWidth="1"/>
    <col min="2823" max="2826" width="12.140625" style="32" bestFit="1" customWidth="1"/>
    <col min="2827" max="2827" width="11.7109375" style="32" customWidth="1"/>
    <col min="2828" max="2828" width="14.42578125" style="32" customWidth="1"/>
    <col min="2829" max="2829" width="12.7109375" style="32" customWidth="1"/>
    <col min="2830" max="2830" width="10.140625" style="32" customWidth="1"/>
    <col min="2831" max="2831" width="11.140625" style="32" customWidth="1"/>
    <col min="2832" max="2832" width="14.5703125" style="32" bestFit="1" customWidth="1"/>
    <col min="2833" max="2833" width="3.5703125" style="32" bestFit="1" customWidth="1"/>
    <col min="2834" max="3072" width="12.7109375" style="32"/>
    <col min="3073" max="3073" width="5.85546875" style="32" customWidth="1"/>
    <col min="3074" max="3074" width="13.7109375" style="32" customWidth="1"/>
    <col min="3075" max="3075" width="12.85546875" style="32" customWidth="1"/>
    <col min="3076" max="3077" width="13.140625" style="32" bestFit="1" customWidth="1"/>
    <col min="3078" max="3078" width="11.140625" style="32" customWidth="1"/>
    <col min="3079" max="3082" width="12.140625" style="32" bestFit="1" customWidth="1"/>
    <col min="3083" max="3083" width="11.7109375" style="32" customWidth="1"/>
    <col min="3084" max="3084" width="14.42578125" style="32" customWidth="1"/>
    <col min="3085" max="3085" width="12.7109375" style="32" customWidth="1"/>
    <col min="3086" max="3086" width="10.140625" style="32" customWidth="1"/>
    <col min="3087" max="3087" width="11.140625" style="32" customWidth="1"/>
    <col min="3088" max="3088" width="14.5703125" style="32" bestFit="1" customWidth="1"/>
    <col min="3089" max="3089" width="3.5703125" style="32" bestFit="1" customWidth="1"/>
    <col min="3090" max="3328" width="12.7109375" style="32"/>
    <col min="3329" max="3329" width="5.85546875" style="32" customWidth="1"/>
    <col min="3330" max="3330" width="13.7109375" style="32" customWidth="1"/>
    <col min="3331" max="3331" width="12.85546875" style="32" customWidth="1"/>
    <col min="3332" max="3333" width="13.140625" style="32" bestFit="1" customWidth="1"/>
    <col min="3334" max="3334" width="11.140625" style="32" customWidth="1"/>
    <col min="3335" max="3338" width="12.140625" style="32" bestFit="1" customWidth="1"/>
    <col min="3339" max="3339" width="11.7109375" style="32" customWidth="1"/>
    <col min="3340" max="3340" width="14.42578125" style="32" customWidth="1"/>
    <col min="3341" max="3341" width="12.7109375" style="32" customWidth="1"/>
    <col min="3342" max="3342" width="10.140625" style="32" customWidth="1"/>
    <col min="3343" max="3343" width="11.140625" style="32" customWidth="1"/>
    <col min="3344" max="3344" width="14.5703125" style="32" bestFit="1" customWidth="1"/>
    <col min="3345" max="3345" width="3.5703125" style="32" bestFit="1" customWidth="1"/>
    <col min="3346" max="3584" width="12.7109375" style="32"/>
    <col min="3585" max="3585" width="5.85546875" style="32" customWidth="1"/>
    <col min="3586" max="3586" width="13.7109375" style="32" customWidth="1"/>
    <col min="3587" max="3587" width="12.85546875" style="32" customWidth="1"/>
    <col min="3588" max="3589" width="13.140625" style="32" bestFit="1" customWidth="1"/>
    <col min="3590" max="3590" width="11.140625" style="32" customWidth="1"/>
    <col min="3591" max="3594" width="12.140625" style="32" bestFit="1" customWidth="1"/>
    <col min="3595" max="3595" width="11.7109375" style="32" customWidth="1"/>
    <col min="3596" max="3596" width="14.42578125" style="32" customWidth="1"/>
    <col min="3597" max="3597" width="12.7109375" style="32" customWidth="1"/>
    <col min="3598" max="3598" width="10.140625" style="32" customWidth="1"/>
    <col min="3599" max="3599" width="11.140625" style="32" customWidth="1"/>
    <col min="3600" max="3600" width="14.5703125" style="32" bestFit="1" customWidth="1"/>
    <col min="3601" max="3601" width="3.5703125" style="32" bestFit="1" customWidth="1"/>
    <col min="3602" max="3840" width="12.7109375" style="32"/>
    <col min="3841" max="3841" width="5.85546875" style="32" customWidth="1"/>
    <col min="3842" max="3842" width="13.7109375" style="32" customWidth="1"/>
    <col min="3843" max="3843" width="12.85546875" style="32" customWidth="1"/>
    <col min="3844" max="3845" width="13.140625" style="32" bestFit="1" customWidth="1"/>
    <col min="3846" max="3846" width="11.140625" style="32" customWidth="1"/>
    <col min="3847" max="3850" width="12.140625" style="32" bestFit="1" customWidth="1"/>
    <col min="3851" max="3851" width="11.7109375" style="32" customWidth="1"/>
    <col min="3852" max="3852" width="14.42578125" style="32" customWidth="1"/>
    <col min="3853" max="3853" width="12.7109375" style="32" customWidth="1"/>
    <col min="3854" max="3854" width="10.140625" style="32" customWidth="1"/>
    <col min="3855" max="3855" width="11.140625" style="32" customWidth="1"/>
    <col min="3856" max="3856" width="14.5703125" style="32" bestFit="1" customWidth="1"/>
    <col min="3857" max="3857" width="3.5703125" style="32" bestFit="1" customWidth="1"/>
    <col min="3858" max="4096" width="12.7109375" style="32"/>
    <col min="4097" max="4097" width="5.85546875" style="32" customWidth="1"/>
    <col min="4098" max="4098" width="13.7109375" style="32" customWidth="1"/>
    <col min="4099" max="4099" width="12.85546875" style="32" customWidth="1"/>
    <col min="4100" max="4101" width="13.140625" style="32" bestFit="1" customWidth="1"/>
    <col min="4102" max="4102" width="11.140625" style="32" customWidth="1"/>
    <col min="4103" max="4106" width="12.140625" style="32" bestFit="1" customWidth="1"/>
    <col min="4107" max="4107" width="11.7109375" style="32" customWidth="1"/>
    <col min="4108" max="4108" width="14.42578125" style="32" customWidth="1"/>
    <col min="4109" max="4109" width="12.7109375" style="32" customWidth="1"/>
    <col min="4110" max="4110" width="10.140625" style="32" customWidth="1"/>
    <col min="4111" max="4111" width="11.140625" style="32" customWidth="1"/>
    <col min="4112" max="4112" width="14.5703125" style="32" bestFit="1" customWidth="1"/>
    <col min="4113" max="4113" width="3.5703125" style="32" bestFit="1" customWidth="1"/>
    <col min="4114" max="4352" width="12.7109375" style="32"/>
    <col min="4353" max="4353" width="5.85546875" style="32" customWidth="1"/>
    <col min="4354" max="4354" width="13.7109375" style="32" customWidth="1"/>
    <col min="4355" max="4355" width="12.85546875" style="32" customWidth="1"/>
    <col min="4356" max="4357" width="13.140625" style="32" bestFit="1" customWidth="1"/>
    <col min="4358" max="4358" width="11.140625" style="32" customWidth="1"/>
    <col min="4359" max="4362" width="12.140625" style="32" bestFit="1" customWidth="1"/>
    <col min="4363" max="4363" width="11.7109375" style="32" customWidth="1"/>
    <col min="4364" max="4364" width="14.42578125" style="32" customWidth="1"/>
    <col min="4365" max="4365" width="12.7109375" style="32" customWidth="1"/>
    <col min="4366" max="4366" width="10.140625" style="32" customWidth="1"/>
    <col min="4367" max="4367" width="11.140625" style="32" customWidth="1"/>
    <col min="4368" max="4368" width="14.5703125" style="32" bestFit="1" customWidth="1"/>
    <col min="4369" max="4369" width="3.5703125" style="32" bestFit="1" customWidth="1"/>
    <col min="4370" max="4608" width="12.7109375" style="32"/>
    <col min="4609" max="4609" width="5.85546875" style="32" customWidth="1"/>
    <col min="4610" max="4610" width="13.7109375" style="32" customWidth="1"/>
    <col min="4611" max="4611" width="12.85546875" style="32" customWidth="1"/>
    <col min="4612" max="4613" width="13.140625" style="32" bestFit="1" customWidth="1"/>
    <col min="4614" max="4614" width="11.140625" style="32" customWidth="1"/>
    <col min="4615" max="4618" width="12.140625" style="32" bestFit="1" customWidth="1"/>
    <col min="4619" max="4619" width="11.7109375" style="32" customWidth="1"/>
    <col min="4620" max="4620" width="14.42578125" style="32" customWidth="1"/>
    <col min="4621" max="4621" width="12.7109375" style="32" customWidth="1"/>
    <col min="4622" max="4622" width="10.140625" style="32" customWidth="1"/>
    <col min="4623" max="4623" width="11.140625" style="32" customWidth="1"/>
    <col min="4624" max="4624" width="14.5703125" style="32" bestFit="1" customWidth="1"/>
    <col min="4625" max="4625" width="3.5703125" style="32" bestFit="1" customWidth="1"/>
    <col min="4626" max="4864" width="12.7109375" style="32"/>
    <col min="4865" max="4865" width="5.85546875" style="32" customWidth="1"/>
    <col min="4866" max="4866" width="13.7109375" style="32" customWidth="1"/>
    <col min="4867" max="4867" width="12.85546875" style="32" customWidth="1"/>
    <col min="4868" max="4869" width="13.140625" style="32" bestFit="1" customWidth="1"/>
    <col min="4870" max="4870" width="11.140625" style="32" customWidth="1"/>
    <col min="4871" max="4874" width="12.140625" style="32" bestFit="1" customWidth="1"/>
    <col min="4875" max="4875" width="11.7109375" style="32" customWidth="1"/>
    <col min="4876" max="4876" width="14.42578125" style="32" customWidth="1"/>
    <col min="4877" max="4877" width="12.7109375" style="32" customWidth="1"/>
    <col min="4878" max="4878" width="10.140625" style="32" customWidth="1"/>
    <col min="4879" max="4879" width="11.140625" style="32" customWidth="1"/>
    <col min="4880" max="4880" width="14.5703125" style="32" bestFit="1" customWidth="1"/>
    <col min="4881" max="4881" width="3.5703125" style="32" bestFit="1" customWidth="1"/>
    <col min="4882" max="5120" width="12.7109375" style="32"/>
    <col min="5121" max="5121" width="5.85546875" style="32" customWidth="1"/>
    <col min="5122" max="5122" width="13.7109375" style="32" customWidth="1"/>
    <col min="5123" max="5123" width="12.85546875" style="32" customWidth="1"/>
    <col min="5124" max="5125" width="13.140625" style="32" bestFit="1" customWidth="1"/>
    <col min="5126" max="5126" width="11.140625" style="32" customWidth="1"/>
    <col min="5127" max="5130" width="12.140625" style="32" bestFit="1" customWidth="1"/>
    <col min="5131" max="5131" width="11.7109375" style="32" customWidth="1"/>
    <col min="5132" max="5132" width="14.42578125" style="32" customWidth="1"/>
    <col min="5133" max="5133" width="12.7109375" style="32" customWidth="1"/>
    <col min="5134" max="5134" width="10.140625" style="32" customWidth="1"/>
    <col min="5135" max="5135" width="11.140625" style="32" customWidth="1"/>
    <col min="5136" max="5136" width="14.5703125" style="32" bestFit="1" customWidth="1"/>
    <col min="5137" max="5137" width="3.5703125" style="32" bestFit="1" customWidth="1"/>
    <col min="5138" max="5376" width="12.7109375" style="32"/>
    <col min="5377" max="5377" width="5.85546875" style="32" customWidth="1"/>
    <col min="5378" max="5378" width="13.7109375" style="32" customWidth="1"/>
    <col min="5379" max="5379" width="12.85546875" style="32" customWidth="1"/>
    <col min="5380" max="5381" width="13.140625" style="32" bestFit="1" customWidth="1"/>
    <col min="5382" max="5382" width="11.140625" style="32" customWidth="1"/>
    <col min="5383" max="5386" width="12.140625" style="32" bestFit="1" customWidth="1"/>
    <col min="5387" max="5387" width="11.7109375" style="32" customWidth="1"/>
    <col min="5388" max="5388" width="14.42578125" style="32" customWidth="1"/>
    <col min="5389" max="5389" width="12.7109375" style="32" customWidth="1"/>
    <col min="5390" max="5390" width="10.140625" style="32" customWidth="1"/>
    <col min="5391" max="5391" width="11.140625" style="32" customWidth="1"/>
    <col min="5392" max="5392" width="14.5703125" style="32" bestFit="1" customWidth="1"/>
    <col min="5393" max="5393" width="3.5703125" style="32" bestFit="1" customWidth="1"/>
    <col min="5394" max="5632" width="12.7109375" style="32"/>
    <col min="5633" max="5633" width="5.85546875" style="32" customWidth="1"/>
    <col min="5634" max="5634" width="13.7109375" style="32" customWidth="1"/>
    <col min="5635" max="5635" width="12.85546875" style="32" customWidth="1"/>
    <col min="5636" max="5637" width="13.140625" style="32" bestFit="1" customWidth="1"/>
    <col min="5638" max="5638" width="11.140625" style="32" customWidth="1"/>
    <col min="5639" max="5642" width="12.140625" style="32" bestFit="1" customWidth="1"/>
    <col min="5643" max="5643" width="11.7109375" style="32" customWidth="1"/>
    <col min="5644" max="5644" width="14.42578125" style="32" customWidth="1"/>
    <col min="5645" max="5645" width="12.7109375" style="32" customWidth="1"/>
    <col min="5646" max="5646" width="10.140625" style="32" customWidth="1"/>
    <col min="5647" max="5647" width="11.140625" style="32" customWidth="1"/>
    <col min="5648" max="5648" width="14.5703125" style="32" bestFit="1" customWidth="1"/>
    <col min="5649" max="5649" width="3.5703125" style="32" bestFit="1" customWidth="1"/>
    <col min="5650" max="5888" width="12.7109375" style="32"/>
    <col min="5889" max="5889" width="5.85546875" style="32" customWidth="1"/>
    <col min="5890" max="5890" width="13.7109375" style="32" customWidth="1"/>
    <col min="5891" max="5891" width="12.85546875" style="32" customWidth="1"/>
    <col min="5892" max="5893" width="13.140625" style="32" bestFit="1" customWidth="1"/>
    <col min="5894" max="5894" width="11.140625" style="32" customWidth="1"/>
    <col min="5895" max="5898" width="12.140625" style="32" bestFit="1" customWidth="1"/>
    <col min="5899" max="5899" width="11.7109375" style="32" customWidth="1"/>
    <col min="5900" max="5900" width="14.42578125" style="32" customWidth="1"/>
    <col min="5901" max="5901" width="12.7109375" style="32" customWidth="1"/>
    <col min="5902" max="5902" width="10.140625" style="32" customWidth="1"/>
    <col min="5903" max="5903" width="11.140625" style="32" customWidth="1"/>
    <col min="5904" max="5904" width="14.5703125" style="32" bestFit="1" customWidth="1"/>
    <col min="5905" max="5905" width="3.5703125" style="32" bestFit="1" customWidth="1"/>
    <col min="5906" max="6144" width="12.7109375" style="32"/>
    <col min="6145" max="6145" width="5.85546875" style="32" customWidth="1"/>
    <col min="6146" max="6146" width="13.7109375" style="32" customWidth="1"/>
    <col min="6147" max="6147" width="12.85546875" style="32" customWidth="1"/>
    <col min="6148" max="6149" width="13.140625" style="32" bestFit="1" customWidth="1"/>
    <col min="6150" max="6150" width="11.140625" style="32" customWidth="1"/>
    <col min="6151" max="6154" width="12.140625" style="32" bestFit="1" customWidth="1"/>
    <col min="6155" max="6155" width="11.7109375" style="32" customWidth="1"/>
    <col min="6156" max="6156" width="14.42578125" style="32" customWidth="1"/>
    <col min="6157" max="6157" width="12.7109375" style="32" customWidth="1"/>
    <col min="6158" max="6158" width="10.140625" style="32" customWidth="1"/>
    <col min="6159" max="6159" width="11.140625" style="32" customWidth="1"/>
    <col min="6160" max="6160" width="14.5703125" style="32" bestFit="1" customWidth="1"/>
    <col min="6161" max="6161" width="3.5703125" style="32" bestFit="1" customWidth="1"/>
    <col min="6162" max="6400" width="12.7109375" style="32"/>
    <col min="6401" max="6401" width="5.85546875" style="32" customWidth="1"/>
    <col min="6402" max="6402" width="13.7109375" style="32" customWidth="1"/>
    <col min="6403" max="6403" width="12.85546875" style="32" customWidth="1"/>
    <col min="6404" max="6405" width="13.140625" style="32" bestFit="1" customWidth="1"/>
    <col min="6406" max="6406" width="11.140625" style="32" customWidth="1"/>
    <col min="6407" max="6410" width="12.140625" style="32" bestFit="1" customWidth="1"/>
    <col min="6411" max="6411" width="11.7109375" style="32" customWidth="1"/>
    <col min="6412" max="6412" width="14.42578125" style="32" customWidth="1"/>
    <col min="6413" max="6413" width="12.7109375" style="32" customWidth="1"/>
    <col min="6414" max="6414" width="10.140625" style="32" customWidth="1"/>
    <col min="6415" max="6415" width="11.140625" style="32" customWidth="1"/>
    <col min="6416" max="6416" width="14.5703125" style="32" bestFit="1" customWidth="1"/>
    <col min="6417" max="6417" width="3.5703125" style="32" bestFit="1" customWidth="1"/>
    <col min="6418" max="6656" width="12.7109375" style="32"/>
    <col min="6657" max="6657" width="5.85546875" style="32" customWidth="1"/>
    <col min="6658" max="6658" width="13.7109375" style="32" customWidth="1"/>
    <col min="6659" max="6659" width="12.85546875" style="32" customWidth="1"/>
    <col min="6660" max="6661" width="13.140625" style="32" bestFit="1" customWidth="1"/>
    <col min="6662" max="6662" width="11.140625" style="32" customWidth="1"/>
    <col min="6663" max="6666" width="12.140625" style="32" bestFit="1" customWidth="1"/>
    <col min="6667" max="6667" width="11.7109375" style="32" customWidth="1"/>
    <col min="6668" max="6668" width="14.42578125" style="32" customWidth="1"/>
    <col min="6669" max="6669" width="12.7109375" style="32" customWidth="1"/>
    <col min="6670" max="6670" width="10.140625" style="32" customWidth="1"/>
    <col min="6671" max="6671" width="11.140625" style="32" customWidth="1"/>
    <col min="6672" max="6672" width="14.5703125" style="32" bestFit="1" customWidth="1"/>
    <col min="6673" max="6673" width="3.5703125" style="32" bestFit="1" customWidth="1"/>
    <col min="6674" max="6912" width="12.7109375" style="32"/>
    <col min="6913" max="6913" width="5.85546875" style="32" customWidth="1"/>
    <col min="6914" max="6914" width="13.7109375" style="32" customWidth="1"/>
    <col min="6915" max="6915" width="12.85546875" style="32" customWidth="1"/>
    <col min="6916" max="6917" width="13.140625" style="32" bestFit="1" customWidth="1"/>
    <col min="6918" max="6918" width="11.140625" style="32" customWidth="1"/>
    <col min="6919" max="6922" width="12.140625" style="32" bestFit="1" customWidth="1"/>
    <col min="6923" max="6923" width="11.7109375" style="32" customWidth="1"/>
    <col min="6924" max="6924" width="14.42578125" style="32" customWidth="1"/>
    <col min="6925" max="6925" width="12.7109375" style="32" customWidth="1"/>
    <col min="6926" max="6926" width="10.140625" style="32" customWidth="1"/>
    <col min="6927" max="6927" width="11.140625" style="32" customWidth="1"/>
    <col min="6928" max="6928" width="14.5703125" style="32" bestFit="1" customWidth="1"/>
    <col min="6929" max="6929" width="3.5703125" style="32" bestFit="1" customWidth="1"/>
    <col min="6930" max="7168" width="12.7109375" style="32"/>
    <col min="7169" max="7169" width="5.85546875" style="32" customWidth="1"/>
    <col min="7170" max="7170" width="13.7109375" style="32" customWidth="1"/>
    <col min="7171" max="7171" width="12.85546875" style="32" customWidth="1"/>
    <col min="7172" max="7173" width="13.140625" style="32" bestFit="1" customWidth="1"/>
    <col min="7174" max="7174" width="11.140625" style="32" customWidth="1"/>
    <col min="7175" max="7178" width="12.140625" style="32" bestFit="1" customWidth="1"/>
    <col min="7179" max="7179" width="11.7109375" style="32" customWidth="1"/>
    <col min="7180" max="7180" width="14.42578125" style="32" customWidth="1"/>
    <col min="7181" max="7181" width="12.7109375" style="32" customWidth="1"/>
    <col min="7182" max="7182" width="10.140625" style="32" customWidth="1"/>
    <col min="7183" max="7183" width="11.140625" style="32" customWidth="1"/>
    <col min="7184" max="7184" width="14.5703125" style="32" bestFit="1" customWidth="1"/>
    <col min="7185" max="7185" width="3.5703125" style="32" bestFit="1" customWidth="1"/>
    <col min="7186" max="7424" width="12.7109375" style="32"/>
    <col min="7425" max="7425" width="5.85546875" style="32" customWidth="1"/>
    <col min="7426" max="7426" width="13.7109375" style="32" customWidth="1"/>
    <col min="7427" max="7427" width="12.85546875" style="32" customWidth="1"/>
    <col min="7428" max="7429" width="13.140625" style="32" bestFit="1" customWidth="1"/>
    <col min="7430" max="7430" width="11.140625" style="32" customWidth="1"/>
    <col min="7431" max="7434" width="12.140625" style="32" bestFit="1" customWidth="1"/>
    <col min="7435" max="7435" width="11.7109375" style="32" customWidth="1"/>
    <col min="7436" max="7436" width="14.42578125" style="32" customWidth="1"/>
    <col min="7437" max="7437" width="12.7109375" style="32" customWidth="1"/>
    <col min="7438" max="7438" width="10.140625" style="32" customWidth="1"/>
    <col min="7439" max="7439" width="11.140625" style="32" customWidth="1"/>
    <col min="7440" max="7440" width="14.5703125" style="32" bestFit="1" customWidth="1"/>
    <col min="7441" max="7441" width="3.5703125" style="32" bestFit="1" customWidth="1"/>
    <col min="7442" max="7680" width="12.7109375" style="32"/>
    <col min="7681" max="7681" width="5.85546875" style="32" customWidth="1"/>
    <col min="7682" max="7682" width="13.7109375" style="32" customWidth="1"/>
    <col min="7683" max="7683" width="12.85546875" style="32" customWidth="1"/>
    <col min="7684" max="7685" width="13.140625" style="32" bestFit="1" customWidth="1"/>
    <col min="7686" max="7686" width="11.140625" style="32" customWidth="1"/>
    <col min="7687" max="7690" width="12.140625" style="32" bestFit="1" customWidth="1"/>
    <col min="7691" max="7691" width="11.7109375" style="32" customWidth="1"/>
    <col min="7692" max="7692" width="14.42578125" style="32" customWidth="1"/>
    <col min="7693" max="7693" width="12.7109375" style="32" customWidth="1"/>
    <col min="7694" max="7694" width="10.140625" style="32" customWidth="1"/>
    <col min="7695" max="7695" width="11.140625" style="32" customWidth="1"/>
    <col min="7696" max="7696" width="14.5703125" style="32" bestFit="1" customWidth="1"/>
    <col min="7697" max="7697" width="3.5703125" style="32" bestFit="1" customWidth="1"/>
    <col min="7698" max="7936" width="12.7109375" style="32"/>
    <col min="7937" max="7937" width="5.85546875" style="32" customWidth="1"/>
    <col min="7938" max="7938" width="13.7109375" style="32" customWidth="1"/>
    <col min="7939" max="7939" width="12.85546875" style="32" customWidth="1"/>
    <col min="7940" max="7941" width="13.140625" style="32" bestFit="1" customWidth="1"/>
    <col min="7942" max="7942" width="11.140625" style="32" customWidth="1"/>
    <col min="7943" max="7946" width="12.140625" style="32" bestFit="1" customWidth="1"/>
    <col min="7947" max="7947" width="11.7109375" style="32" customWidth="1"/>
    <col min="7948" max="7948" width="14.42578125" style="32" customWidth="1"/>
    <col min="7949" max="7949" width="12.7109375" style="32" customWidth="1"/>
    <col min="7950" max="7950" width="10.140625" style="32" customWidth="1"/>
    <col min="7951" max="7951" width="11.140625" style="32" customWidth="1"/>
    <col min="7952" max="7952" width="14.5703125" style="32" bestFit="1" customWidth="1"/>
    <col min="7953" max="7953" width="3.5703125" style="32" bestFit="1" customWidth="1"/>
    <col min="7954" max="8192" width="12.7109375" style="32"/>
    <col min="8193" max="8193" width="5.85546875" style="32" customWidth="1"/>
    <col min="8194" max="8194" width="13.7109375" style="32" customWidth="1"/>
    <col min="8195" max="8195" width="12.85546875" style="32" customWidth="1"/>
    <col min="8196" max="8197" width="13.140625" style="32" bestFit="1" customWidth="1"/>
    <col min="8198" max="8198" width="11.140625" style="32" customWidth="1"/>
    <col min="8199" max="8202" width="12.140625" style="32" bestFit="1" customWidth="1"/>
    <col min="8203" max="8203" width="11.7109375" style="32" customWidth="1"/>
    <col min="8204" max="8204" width="14.42578125" style="32" customWidth="1"/>
    <col min="8205" max="8205" width="12.7109375" style="32" customWidth="1"/>
    <col min="8206" max="8206" width="10.140625" style="32" customWidth="1"/>
    <col min="8207" max="8207" width="11.140625" style="32" customWidth="1"/>
    <col min="8208" max="8208" width="14.5703125" style="32" bestFit="1" customWidth="1"/>
    <col min="8209" max="8209" width="3.5703125" style="32" bestFit="1" customWidth="1"/>
    <col min="8210" max="8448" width="12.7109375" style="32"/>
    <col min="8449" max="8449" width="5.85546875" style="32" customWidth="1"/>
    <col min="8450" max="8450" width="13.7109375" style="32" customWidth="1"/>
    <col min="8451" max="8451" width="12.85546875" style="32" customWidth="1"/>
    <col min="8452" max="8453" width="13.140625" style="32" bestFit="1" customWidth="1"/>
    <col min="8454" max="8454" width="11.140625" style="32" customWidth="1"/>
    <col min="8455" max="8458" width="12.140625" style="32" bestFit="1" customWidth="1"/>
    <col min="8459" max="8459" width="11.7109375" style="32" customWidth="1"/>
    <col min="8460" max="8460" width="14.42578125" style="32" customWidth="1"/>
    <col min="8461" max="8461" width="12.7109375" style="32" customWidth="1"/>
    <col min="8462" max="8462" width="10.140625" style="32" customWidth="1"/>
    <col min="8463" max="8463" width="11.140625" style="32" customWidth="1"/>
    <col min="8464" max="8464" width="14.5703125" style="32" bestFit="1" customWidth="1"/>
    <col min="8465" max="8465" width="3.5703125" style="32" bestFit="1" customWidth="1"/>
    <col min="8466" max="8704" width="12.7109375" style="32"/>
    <col min="8705" max="8705" width="5.85546875" style="32" customWidth="1"/>
    <col min="8706" max="8706" width="13.7109375" style="32" customWidth="1"/>
    <col min="8707" max="8707" width="12.85546875" style="32" customWidth="1"/>
    <col min="8708" max="8709" width="13.140625" style="32" bestFit="1" customWidth="1"/>
    <col min="8710" max="8710" width="11.140625" style="32" customWidth="1"/>
    <col min="8711" max="8714" width="12.140625" style="32" bestFit="1" customWidth="1"/>
    <col min="8715" max="8715" width="11.7109375" style="32" customWidth="1"/>
    <col min="8716" max="8716" width="14.42578125" style="32" customWidth="1"/>
    <col min="8717" max="8717" width="12.7109375" style="32" customWidth="1"/>
    <col min="8718" max="8718" width="10.140625" style="32" customWidth="1"/>
    <col min="8719" max="8719" width="11.140625" style="32" customWidth="1"/>
    <col min="8720" max="8720" width="14.5703125" style="32" bestFit="1" customWidth="1"/>
    <col min="8721" max="8721" width="3.5703125" style="32" bestFit="1" customWidth="1"/>
    <col min="8722" max="8960" width="12.7109375" style="32"/>
    <col min="8961" max="8961" width="5.85546875" style="32" customWidth="1"/>
    <col min="8962" max="8962" width="13.7109375" style="32" customWidth="1"/>
    <col min="8963" max="8963" width="12.85546875" style="32" customWidth="1"/>
    <col min="8964" max="8965" width="13.140625" style="32" bestFit="1" customWidth="1"/>
    <col min="8966" max="8966" width="11.140625" style="32" customWidth="1"/>
    <col min="8967" max="8970" width="12.140625" style="32" bestFit="1" customWidth="1"/>
    <col min="8971" max="8971" width="11.7109375" style="32" customWidth="1"/>
    <col min="8972" max="8972" width="14.42578125" style="32" customWidth="1"/>
    <col min="8973" max="8973" width="12.7109375" style="32" customWidth="1"/>
    <col min="8974" max="8974" width="10.140625" style="32" customWidth="1"/>
    <col min="8975" max="8975" width="11.140625" style="32" customWidth="1"/>
    <col min="8976" max="8976" width="14.5703125" style="32" bestFit="1" customWidth="1"/>
    <col min="8977" max="8977" width="3.5703125" style="32" bestFit="1" customWidth="1"/>
    <col min="8978" max="9216" width="12.7109375" style="32"/>
    <col min="9217" max="9217" width="5.85546875" style="32" customWidth="1"/>
    <col min="9218" max="9218" width="13.7109375" style="32" customWidth="1"/>
    <col min="9219" max="9219" width="12.85546875" style="32" customWidth="1"/>
    <col min="9220" max="9221" width="13.140625" style="32" bestFit="1" customWidth="1"/>
    <col min="9222" max="9222" width="11.140625" style="32" customWidth="1"/>
    <col min="9223" max="9226" width="12.140625" style="32" bestFit="1" customWidth="1"/>
    <col min="9227" max="9227" width="11.7109375" style="32" customWidth="1"/>
    <col min="9228" max="9228" width="14.42578125" style="32" customWidth="1"/>
    <col min="9229" max="9229" width="12.7109375" style="32" customWidth="1"/>
    <col min="9230" max="9230" width="10.140625" style="32" customWidth="1"/>
    <col min="9231" max="9231" width="11.140625" style="32" customWidth="1"/>
    <col min="9232" max="9232" width="14.5703125" style="32" bestFit="1" customWidth="1"/>
    <col min="9233" max="9233" width="3.5703125" style="32" bestFit="1" customWidth="1"/>
    <col min="9234" max="9472" width="12.7109375" style="32"/>
    <col min="9473" max="9473" width="5.85546875" style="32" customWidth="1"/>
    <col min="9474" max="9474" width="13.7109375" style="32" customWidth="1"/>
    <col min="9475" max="9475" width="12.85546875" style="32" customWidth="1"/>
    <col min="9476" max="9477" width="13.140625" style="32" bestFit="1" customWidth="1"/>
    <col min="9478" max="9478" width="11.140625" style="32" customWidth="1"/>
    <col min="9479" max="9482" width="12.140625" style="32" bestFit="1" customWidth="1"/>
    <col min="9483" max="9483" width="11.7109375" style="32" customWidth="1"/>
    <col min="9484" max="9484" width="14.42578125" style="32" customWidth="1"/>
    <col min="9485" max="9485" width="12.7109375" style="32" customWidth="1"/>
    <col min="9486" max="9486" width="10.140625" style="32" customWidth="1"/>
    <col min="9487" max="9487" width="11.140625" style="32" customWidth="1"/>
    <col min="9488" max="9488" width="14.5703125" style="32" bestFit="1" customWidth="1"/>
    <col min="9489" max="9489" width="3.5703125" style="32" bestFit="1" customWidth="1"/>
    <col min="9490" max="9728" width="12.7109375" style="32"/>
    <col min="9729" max="9729" width="5.85546875" style="32" customWidth="1"/>
    <col min="9730" max="9730" width="13.7109375" style="32" customWidth="1"/>
    <col min="9731" max="9731" width="12.85546875" style="32" customWidth="1"/>
    <col min="9732" max="9733" width="13.140625" style="32" bestFit="1" customWidth="1"/>
    <col min="9734" max="9734" width="11.140625" style="32" customWidth="1"/>
    <col min="9735" max="9738" width="12.140625" style="32" bestFit="1" customWidth="1"/>
    <col min="9739" max="9739" width="11.7109375" style="32" customWidth="1"/>
    <col min="9740" max="9740" width="14.42578125" style="32" customWidth="1"/>
    <col min="9741" max="9741" width="12.7109375" style="32" customWidth="1"/>
    <col min="9742" max="9742" width="10.140625" style="32" customWidth="1"/>
    <col min="9743" max="9743" width="11.140625" style="32" customWidth="1"/>
    <col min="9744" max="9744" width="14.5703125" style="32" bestFit="1" customWidth="1"/>
    <col min="9745" max="9745" width="3.5703125" style="32" bestFit="1" customWidth="1"/>
    <col min="9746" max="9984" width="12.7109375" style="32"/>
    <col min="9985" max="9985" width="5.85546875" style="32" customWidth="1"/>
    <col min="9986" max="9986" width="13.7109375" style="32" customWidth="1"/>
    <col min="9987" max="9987" width="12.85546875" style="32" customWidth="1"/>
    <col min="9988" max="9989" width="13.140625" style="32" bestFit="1" customWidth="1"/>
    <col min="9990" max="9990" width="11.140625" style="32" customWidth="1"/>
    <col min="9991" max="9994" width="12.140625" style="32" bestFit="1" customWidth="1"/>
    <col min="9995" max="9995" width="11.7109375" style="32" customWidth="1"/>
    <col min="9996" max="9996" width="14.42578125" style="32" customWidth="1"/>
    <col min="9997" max="9997" width="12.7109375" style="32" customWidth="1"/>
    <col min="9998" max="9998" width="10.140625" style="32" customWidth="1"/>
    <col min="9999" max="9999" width="11.140625" style="32" customWidth="1"/>
    <col min="10000" max="10000" width="14.5703125" style="32" bestFit="1" customWidth="1"/>
    <col min="10001" max="10001" width="3.5703125" style="32" bestFit="1" customWidth="1"/>
    <col min="10002" max="10240" width="12.7109375" style="32"/>
    <col min="10241" max="10241" width="5.85546875" style="32" customWidth="1"/>
    <col min="10242" max="10242" width="13.7109375" style="32" customWidth="1"/>
    <col min="10243" max="10243" width="12.85546875" style="32" customWidth="1"/>
    <col min="10244" max="10245" width="13.140625" style="32" bestFit="1" customWidth="1"/>
    <col min="10246" max="10246" width="11.140625" style="32" customWidth="1"/>
    <col min="10247" max="10250" width="12.140625" style="32" bestFit="1" customWidth="1"/>
    <col min="10251" max="10251" width="11.7109375" style="32" customWidth="1"/>
    <col min="10252" max="10252" width="14.42578125" style="32" customWidth="1"/>
    <col min="10253" max="10253" width="12.7109375" style="32" customWidth="1"/>
    <col min="10254" max="10254" width="10.140625" style="32" customWidth="1"/>
    <col min="10255" max="10255" width="11.140625" style="32" customWidth="1"/>
    <col min="10256" max="10256" width="14.5703125" style="32" bestFit="1" customWidth="1"/>
    <col min="10257" max="10257" width="3.5703125" style="32" bestFit="1" customWidth="1"/>
    <col min="10258" max="10496" width="12.7109375" style="32"/>
    <col min="10497" max="10497" width="5.85546875" style="32" customWidth="1"/>
    <col min="10498" max="10498" width="13.7109375" style="32" customWidth="1"/>
    <col min="10499" max="10499" width="12.85546875" style="32" customWidth="1"/>
    <col min="10500" max="10501" width="13.140625" style="32" bestFit="1" customWidth="1"/>
    <col min="10502" max="10502" width="11.140625" style="32" customWidth="1"/>
    <col min="10503" max="10506" width="12.140625" style="32" bestFit="1" customWidth="1"/>
    <col min="10507" max="10507" width="11.7109375" style="32" customWidth="1"/>
    <col min="10508" max="10508" width="14.42578125" style="32" customWidth="1"/>
    <col min="10509" max="10509" width="12.7109375" style="32" customWidth="1"/>
    <col min="10510" max="10510" width="10.140625" style="32" customWidth="1"/>
    <col min="10511" max="10511" width="11.140625" style="32" customWidth="1"/>
    <col min="10512" max="10512" width="14.5703125" style="32" bestFit="1" customWidth="1"/>
    <col min="10513" max="10513" width="3.5703125" style="32" bestFit="1" customWidth="1"/>
    <col min="10514" max="10752" width="12.7109375" style="32"/>
    <col min="10753" max="10753" width="5.85546875" style="32" customWidth="1"/>
    <col min="10754" max="10754" width="13.7109375" style="32" customWidth="1"/>
    <col min="10755" max="10755" width="12.85546875" style="32" customWidth="1"/>
    <col min="10756" max="10757" width="13.140625" style="32" bestFit="1" customWidth="1"/>
    <col min="10758" max="10758" width="11.140625" style="32" customWidth="1"/>
    <col min="10759" max="10762" width="12.140625" style="32" bestFit="1" customWidth="1"/>
    <col min="10763" max="10763" width="11.7109375" style="32" customWidth="1"/>
    <col min="10764" max="10764" width="14.42578125" style="32" customWidth="1"/>
    <col min="10765" max="10765" width="12.7109375" style="32" customWidth="1"/>
    <col min="10766" max="10766" width="10.140625" style="32" customWidth="1"/>
    <col min="10767" max="10767" width="11.140625" style="32" customWidth="1"/>
    <col min="10768" max="10768" width="14.5703125" style="32" bestFit="1" customWidth="1"/>
    <col min="10769" max="10769" width="3.5703125" style="32" bestFit="1" customWidth="1"/>
    <col min="10770" max="11008" width="12.7109375" style="32"/>
    <col min="11009" max="11009" width="5.85546875" style="32" customWidth="1"/>
    <col min="11010" max="11010" width="13.7109375" style="32" customWidth="1"/>
    <col min="11011" max="11011" width="12.85546875" style="32" customWidth="1"/>
    <col min="11012" max="11013" width="13.140625" style="32" bestFit="1" customWidth="1"/>
    <col min="11014" max="11014" width="11.140625" style="32" customWidth="1"/>
    <col min="11015" max="11018" width="12.140625" style="32" bestFit="1" customWidth="1"/>
    <col min="11019" max="11019" width="11.7109375" style="32" customWidth="1"/>
    <col min="11020" max="11020" width="14.42578125" style="32" customWidth="1"/>
    <col min="11021" max="11021" width="12.7109375" style="32" customWidth="1"/>
    <col min="11022" max="11022" width="10.140625" style="32" customWidth="1"/>
    <col min="11023" max="11023" width="11.140625" style="32" customWidth="1"/>
    <col min="11024" max="11024" width="14.5703125" style="32" bestFit="1" customWidth="1"/>
    <col min="11025" max="11025" width="3.5703125" style="32" bestFit="1" customWidth="1"/>
    <col min="11026" max="11264" width="12.7109375" style="32"/>
    <col min="11265" max="11265" width="5.85546875" style="32" customWidth="1"/>
    <col min="11266" max="11266" width="13.7109375" style="32" customWidth="1"/>
    <col min="11267" max="11267" width="12.85546875" style="32" customWidth="1"/>
    <col min="11268" max="11269" width="13.140625" style="32" bestFit="1" customWidth="1"/>
    <col min="11270" max="11270" width="11.140625" style="32" customWidth="1"/>
    <col min="11271" max="11274" width="12.140625" style="32" bestFit="1" customWidth="1"/>
    <col min="11275" max="11275" width="11.7109375" style="32" customWidth="1"/>
    <col min="11276" max="11276" width="14.42578125" style="32" customWidth="1"/>
    <col min="11277" max="11277" width="12.7109375" style="32" customWidth="1"/>
    <col min="11278" max="11278" width="10.140625" style="32" customWidth="1"/>
    <col min="11279" max="11279" width="11.140625" style="32" customWidth="1"/>
    <col min="11280" max="11280" width="14.5703125" style="32" bestFit="1" customWidth="1"/>
    <col min="11281" max="11281" width="3.5703125" style="32" bestFit="1" customWidth="1"/>
    <col min="11282" max="11520" width="12.7109375" style="32"/>
    <col min="11521" max="11521" width="5.85546875" style="32" customWidth="1"/>
    <col min="11522" max="11522" width="13.7109375" style="32" customWidth="1"/>
    <col min="11523" max="11523" width="12.85546875" style="32" customWidth="1"/>
    <col min="11524" max="11525" width="13.140625" style="32" bestFit="1" customWidth="1"/>
    <col min="11526" max="11526" width="11.140625" style="32" customWidth="1"/>
    <col min="11527" max="11530" width="12.140625" style="32" bestFit="1" customWidth="1"/>
    <col min="11531" max="11531" width="11.7109375" style="32" customWidth="1"/>
    <col min="11532" max="11532" width="14.42578125" style="32" customWidth="1"/>
    <col min="11533" max="11533" width="12.7109375" style="32" customWidth="1"/>
    <col min="11534" max="11534" width="10.140625" style="32" customWidth="1"/>
    <col min="11535" max="11535" width="11.140625" style="32" customWidth="1"/>
    <col min="11536" max="11536" width="14.5703125" style="32" bestFit="1" customWidth="1"/>
    <col min="11537" max="11537" width="3.5703125" style="32" bestFit="1" customWidth="1"/>
    <col min="11538" max="11776" width="12.7109375" style="32"/>
    <col min="11777" max="11777" width="5.85546875" style="32" customWidth="1"/>
    <col min="11778" max="11778" width="13.7109375" style="32" customWidth="1"/>
    <col min="11779" max="11779" width="12.85546875" style="32" customWidth="1"/>
    <col min="11780" max="11781" width="13.140625" style="32" bestFit="1" customWidth="1"/>
    <col min="11782" max="11782" width="11.140625" style="32" customWidth="1"/>
    <col min="11783" max="11786" width="12.140625" style="32" bestFit="1" customWidth="1"/>
    <col min="11787" max="11787" width="11.7109375" style="32" customWidth="1"/>
    <col min="11788" max="11788" width="14.42578125" style="32" customWidth="1"/>
    <col min="11789" max="11789" width="12.7109375" style="32" customWidth="1"/>
    <col min="11790" max="11790" width="10.140625" style="32" customWidth="1"/>
    <col min="11791" max="11791" width="11.140625" style="32" customWidth="1"/>
    <col min="11792" max="11792" width="14.5703125" style="32" bestFit="1" customWidth="1"/>
    <col min="11793" max="11793" width="3.5703125" style="32" bestFit="1" customWidth="1"/>
    <col min="11794" max="12032" width="12.7109375" style="32"/>
    <col min="12033" max="12033" width="5.85546875" style="32" customWidth="1"/>
    <col min="12034" max="12034" width="13.7109375" style="32" customWidth="1"/>
    <col min="12035" max="12035" width="12.85546875" style="32" customWidth="1"/>
    <col min="12036" max="12037" width="13.140625" style="32" bestFit="1" customWidth="1"/>
    <col min="12038" max="12038" width="11.140625" style="32" customWidth="1"/>
    <col min="12039" max="12042" width="12.140625" style="32" bestFit="1" customWidth="1"/>
    <col min="12043" max="12043" width="11.7109375" style="32" customWidth="1"/>
    <col min="12044" max="12044" width="14.42578125" style="32" customWidth="1"/>
    <col min="12045" max="12045" width="12.7109375" style="32" customWidth="1"/>
    <col min="12046" max="12046" width="10.140625" style="32" customWidth="1"/>
    <col min="12047" max="12047" width="11.140625" style="32" customWidth="1"/>
    <col min="12048" max="12048" width="14.5703125" style="32" bestFit="1" customWidth="1"/>
    <col min="12049" max="12049" width="3.5703125" style="32" bestFit="1" customWidth="1"/>
    <col min="12050" max="12288" width="12.7109375" style="32"/>
    <col min="12289" max="12289" width="5.85546875" style="32" customWidth="1"/>
    <col min="12290" max="12290" width="13.7109375" style="32" customWidth="1"/>
    <col min="12291" max="12291" width="12.85546875" style="32" customWidth="1"/>
    <col min="12292" max="12293" width="13.140625" style="32" bestFit="1" customWidth="1"/>
    <col min="12294" max="12294" width="11.140625" style="32" customWidth="1"/>
    <col min="12295" max="12298" width="12.140625" style="32" bestFit="1" customWidth="1"/>
    <col min="12299" max="12299" width="11.7109375" style="32" customWidth="1"/>
    <col min="12300" max="12300" width="14.42578125" style="32" customWidth="1"/>
    <col min="12301" max="12301" width="12.7109375" style="32" customWidth="1"/>
    <col min="12302" max="12302" width="10.140625" style="32" customWidth="1"/>
    <col min="12303" max="12303" width="11.140625" style="32" customWidth="1"/>
    <col min="12304" max="12304" width="14.5703125" style="32" bestFit="1" customWidth="1"/>
    <col min="12305" max="12305" width="3.5703125" style="32" bestFit="1" customWidth="1"/>
    <col min="12306" max="12544" width="12.7109375" style="32"/>
    <col min="12545" max="12545" width="5.85546875" style="32" customWidth="1"/>
    <col min="12546" max="12546" width="13.7109375" style="32" customWidth="1"/>
    <col min="12547" max="12547" width="12.85546875" style="32" customWidth="1"/>
    <col min="12548" max="12549" width="13.140625" style="32" bestFit="1" customWidth="1"/>
    <col min="12550" max="12550" width="11.140625" style="32" customWidth="1"/>
    <col min="12551" max="12554" width="12.140625" style="32" bestFit="1" customWidth="1"/>
    <col min="12555" max="12555" width="11.7109375" style="32" customWidth="1"/>
    <col min="12556" max="12556" width="14.42578125" style="32" customWidth="1"/>
    <col min="12557" max="12557" width="12.7109375" style="32" customWidth="1"/>
    <col min="12558" max="12558" width="10.140625" style="32" customWidth="1"/>
    <col min="12559" max="12559" width="11.140625" style="32" customWidth="1"/>
    <col min="12560" max="12560" width="14.5703125" style="32" bestFit="1" customWidth="1"/>
    <col min="12561" max="12561" width="3.5703125" style="32" bestFit="1" customWidth="1"/>
    <col min="12562" max="12800" width="12.7109375" style="32"/>
    <col min="12801" max="12801" width="5.85546875" style="32" customWidth="1"/>
    <col min="12802" max="12802" width="13.7109375" style="32" customWidth="1"/>
    <col min="12803" max="12803" width="12.85546875" style="32" customWidth="1"/>
    <col min="12804" max="12805" width="13.140625" style="32" bestFit="1" customWidth="1"/>
    <col min="12806" max="12806" width="11.140625" style="32" customWidth="1"/>
    <col min="12807" max="12810" width="12.140625" style="32" bestFit="1" customWidth="1"/>
    <col min="12811" max="12811" width="11.7109375" style="32" customWidth="1"/>
    <col min="12812" max="12812" width="14.42578125" style="32" customWidth="1"/>
    <col min="12813" max="12813" width="12.7109375" style="32" customWidth="1"/>
    <col min="12814" max="12814" width="10.140625" style="32" customWidth="1"/>
    <col min="12815" max="12815" width="11.140625" style="32" customWidth="1"/>
    <col min="12816" max="12816" width="14.5703125" style="32" bestFit="1" customWidth="1"/>
    <col min="12817" max="12817" width="3.5703125" style="32" bestFit="1" customWidth="1"/>
    <col min="12818" max="13056" width="12.7109375" style="32"/>
    <col min="13057" max="13057" width="5.85546875" style="32" customWidth="1"/>
    <col min="13058" max="13058" width="13.7109375" style="32" customWidth="1"/>
    <col min="13059" max="13059" width="12.85546875" style="32" customWidth="1"/>
    <col min="13060" max="13061" width="13.140625" style="32" bestFit="1" customWidth="1"/>
    <col min="13062" max="13062" width="11.140625" style="32" customWidth="1"/>
    <col min="13063" max="13066" width="12.140625" style="32" bestFit="1" customWidth="1"/>
    <col min="13067" max="13067" width="11.7109375" style="32" customWidth="1"/>
    <col min="13068" max="13068" width="14.42578125" style="32" customWidth="1"/>
    <col min="13069" max="13069" width="12.7109375" style="32" customWidth="1"/>
    <col min="13070" max="13070" width="10.140625" style="32" customWidth="1"/>
    <col min="13071" max="13071" width="11.140625" style="32" customWidth="1"/>
    <col min="13072" max="13072" width="14.5703125" style="32" bestFit="1" customWidth="1"/>
    <col min="13073" max="13073" width="3.5703125" style="32" bestFit="1" customWidth="1"/>
    <col min="13074" max="13312" width="12.7109375" style="32"/>
    <col min="13313" max="13313" width="5.85546875" style="32" customWidth="1"/>
    <col min="13314" max="13314" width="13.7109375" style="32" customWidth="1"/>
    <col min="13315" max="13315" width="12.85546875" style="32" customWidth="1"/>
    <col min="13316" max="13317" width="13.140625" style="32" bestFit="1" customWidth="1"/>
    <col min="13318" max="13318" width="11.140625" style="32" customWidth="1"/>
    <col min="13319" max="13322" width="12.140625" style="32" bestFit="1" customWidth="1"/>
    <col min="13323" max="13323" width="11.7109375" style="32" customWidth="1"/>
    <col min="13324" max="13324" width="14.42578125" style="32" customWidth="1"/>
    <col min="13325" max="13325" width="12.7109375" style="32" customWidth="1"/>
    <col min="13326" max="13326" width="10.140625" style="32" customWidth="1"/>
    <col min="13327" max="13327" width="11.140625" style="32" customWidth="1"/>
    <col min="13328" max="13328" width="14.5703125" style="32" bestFit="1" customWidth="1"/>
    <col min="13329" max="13329" width="3.5703125" style="32" bestFit="1" customWidth="1"/>
    <col min="13330" max="13568" width="12.7109375" style="32"/>
    <col min="13569" max="13569" width="5.85546875" style="32" customWidth="1"/>
    <col min="13570" max="13570" width="13.7109375" style="32" customWidth="1"/>
    <col min="13571" max="13571" width="12.85546875" style="32" customWidth="1"/>
    <col min="13572" max="13573" width="13.140625" style="32" bestFit="1" customWidth="1"/>
    <col min="13574" max="13574" width="11.140625" style="32" customWidth="1"/>
    <col min="13575" max="13578" width="12.140625" style="32" bestFit="1" customWidth="1"/>
    <col min="13579" max="13579" width="11.7109375" style="32" customWidth="1"/>
    <col min="13580" max="13580" width="14.42578125" style="32" customWidth="1"/>
    <col min="13581" max="13581" width="12.7109375" style="32" customWidth="1"/>
    <col min="13582" max="13582" width="10.140625" style="32" customWidth="1"/>
    <col min="13583" max="13583" width="11.140625" style="32" customWidth="1"/>
    <col min="13584" max="13584" width="14.5703125" style="32" bestFit="1" customWidth="1"/>
    <col min="13585" max="13585" width="3.5703125" style="32" bestFit="1" customWidth="1"/>
    <col min="13586" max="13824" width="12.7109375" style="32"/>
    <col min="13825" max="13825" width="5.85546875" style="32" customWidth="1"/>
    <col min="13826" max="13826" width="13.7109375" style="32" customWidth="1"/>
    <col min="13827" max="13827" width="12.85546875" style="32" customWidth="1"/>
    <col min="13828" max="13829" width="13.140625" style="32" bestFit="1" customWidth="1"/>
    <col min="13830" max="13830" width="11.140625" style="32" customWidth="1"/>
    <col min="13831" max="13834" width="12.140625" style="32" bestFit="1" customWidth="1"/>
    <col min="13835" max="13835" width="11.7109375" style="32" customWidth="1"/>
    <col min="13836" max="13836" width="14.42578125" style="32" customWidth="1"/>
    <col min="13837" max="13837" width="12.7109375" style="32" customWidth="1"/>
    <col min="13838" max="13838" width="10.140625" style="32" customWidth="1"/>
    <col min="13839" max="13839" width="11.140625" style="32" customWidth="1"/>
    <col min="13840" max="13840" width="14.5703125" style="32" bestFit="1" customWidth="1"/>
    <col min="13841" max="13841" width="3.5703125" style="32" bestFit="1" customWidth="1"/>
    <col min="13842" max="14080" width="12.7109375" style="32"/>
    <col min="14081" max="14081" width="5.85546875" style="32" customWidth="1"/>
    <col min="14082" max="14082" width="13.7109375" style="32" customWidth="1"/>
    <col min="14083" max="14083" width="12.85546875" style="32" customWidth="1"/>
    <col min="14084" max="14085" width="13.140625" style="32" bestFit="1" customWidth="1"/>
    <col min="14086" max="14086" width="11.140625" style="32" customWidth="1"/>
    <col min="14087" max="14090" width="12.140625" style="32" bestFit="1" customWidth="1"/>
    <col min="14091" max="14091" width="11.7109375" style="32" customWidth="1"/>
    <col min="14092" max="14092" width="14.42578125" style="32" customWidth="1"/>
    <col min="14093" max="14093" width="12.7109375" style="32" customWidth="1"/>
    <col min="14094" max="14094" width="10.140625" style="32" customWidth="1"/>
    <col min="14095" max="14095" width="11.140625" style="32" customWidth="1"/>
    <col min="14096" max="14096" width="14.5703125" style="32" bestFit="1" customWidth="1"/>
    <col min="14097" max="14097" width="3.5703125" style="32" bestFit="1" customWidth="1"/>
    <col min="14098" max="14336" width="12.7109375" style="32"/>
    <col min="14337" max="14337" width="5.85546875" style="32" customWidth="1"/>
    <col min="14338" max="14338" width="13.7109375" style="32" customWidth="1"/>
    <col min="14339" max="14339" width="12.85546875" style="32" customWidth="1"/>
    <col min="14340" max="14341" width="13.140625" style="32" bestFit="1" customWidth="1"/>
    <col min="14342" max="14342" width="11.140625" style="32" customWidth="1"/>
    <col min="14343" max="14346" width="12.140625" style="32" bestFit="1" customWidth="1"/>
    <col min="14347" max="14347" width="11.7109375" style="32" customWidth="1"/>
    <col min="14348" max="14348" width="14.42578125" style="32" customWidth="1"/>
    <col min="14349" max="14349" width="12.7109375" style="32" customWidth="1"/>
    <col min="14350" max="14350" width="10.140625" style="32" customWidth="1"/>
    <col min="14351" max="14351" width="11.140625" style="32" customWidth="1"/>
    <col min="14352" max="14352" width="14.5703125" style="32" bestFit="1" customWidth="1"/>
    <col min="14353" max="14353" width="3.5703125" style="32" bestFit="1" customWidth="1"/>
    <col min="14354" max="14592" width="12.7109375" style="32"/>
    <col min="14593" max="14593" width="5.85546875" style="32" customWidth="1"/>
    <col min="14594" max="14594" width="13.7109375" style="32" customWidth="1"/>
    <col min="14595" max="14595" width="12.85546875" style="32" customWidth="1"/>
    <col min="14596" max="14597" width="13.140625" style="32" bestFit="1" customWidth="1"/>
    <col min="14598" max="14598" width="11.140625" style="32" customWidth="1"/>
    <col min="14599" max="14602" width="12.140625" style="32" bestFit="1" customWidth="1"/>
    <col min="14603" max="14603" width="11.7109375" style="32" customWidth="1"/>
    <col min="14604" max="14604" width="14.42578125" style="32" customWidth="1"/>
    <col min="14605" max="14605" width="12.7109375" style="32" customWidth="1"/>
    <col min="14606" max="14606" width="10.140625" style="32" customWidth="1"/>
    <col min="14607" max="14607" width="11.140625" style="32" customWidth="1"/>
    <col min="14608" max="14608" width="14.5703125" style="32" bestFit="1" customWidth="1"/>
    <col min="14609" max="14609" width="3.5703125" style="32" bestFit="1" customWidth="1"/>
    <col min="14610" max="14848" width="12.7109375" style="32"/>
    <col min="14849" max="14849" width="5.85546875" style="32" customWidth="1"/>
    <col min="14850" max="14850" width="13.7109375" style="32" customWidth="1"/>
    <col min="14851" max="14851" width="12.85546875" style="32" customWidth="1"/>
    <col min="14852" max="14853" width="13.140625" style="32" bestFit="1" customWidth="1"/>
    <col min="14854" max="14854" width="11.140625" style="32" customWidth="1"/>
    <col min="14855" max="14858" width="12.140625" style="32" bestFit="1" customWidth="1"/>
    <col min="14859" max="14859" width="11.7109375" style="32" customWidth="1"/>
    <col min="14860" max="14860" width="14.42578125" style="32" customWidth="1"/>
    <col min="14861" max="14861" width="12.7109375" style="32" customWidth="1"/>
    <col min="14862" max="14862" width="10.140625" style="32" customWidth="1"/>
    <col min="14863" max="14863" width="11.140625" style="32" customWidth="1"/>
    <col min="14864" max="14864" width="14.5703125" style="32" bestFit="1" customWidth="1"/>
    <col min="14865" max="14865" width="3.5703125" style="32" bestFit="1" customWidth="1"/>
    <col min="14866" max="15104" width="12.7109375" style="32"/>
    <col min="15105" max="15105" width="5.85546875" style="32" customWidth="1"/>
    <col min="15106" max="15106" width="13.7109375" style="32" customWidth="1"/>
    <col min="15107" max="15107" width="12.85546875" style="32" customWidth="1"/>
    <col min="15108" max="15109" width="13.140625" style="32" bestFit="1" customWidth="1"/>
    <col min="15110" max="15110" width="11.140625" style="32" customWidth="1"/>
    <col min="15111" max="15114" width="12.140625" style="32" bestFit="1" customWidth="1"/>
    <col min="15115" max="15115" width="11.7109375" style="32" customWidth="1"/>
    <col min="15116" max="15116" width="14.42578125" style="32" customWidth="1"/>
    <col min="15117" max="15117" width="12.7109375" style="32" customWidth="1"/>
    <col min="15118" max="15118" width="10.140625" style="32" customWidth="1"/>
    <col min="15119" max="15119" width="11.140625" style="32" customWidth="1"/>
    <col min="15120" max="15120" width="14.5703125" style="32" bestFit="1" customWidth="1"/>
    <col min="15121" max="15121" width="3.5703125" style="32" bestFit="1" customWidth="1"/>
    <col min="15122" max="15360" width="12.7109375" style="32"/>
    <col min="15361" max="15361" width="5.85546875" style="32" customWidth="1"/>
    <col min="15362" max="15362" width="13.7109375" style="32" customWidth="1"/>
    <col min="15363" max="15363" width="12.85546875" style="32" customWidth="1"/>
    <col min="15364" max="15365" width="13.140625" style="32" bestFit="1" customWidth="1"/>
    <col min="15366" max="15366" width="11.140625" style="32" customWidth="1"/>
    <col min="15367" max="15370" width="12.140625" style="32" bestFit="1" customWidth="1"/>
    <col min="15371" max="15371" width="11.7109375" style="32" customWidth="1"/>
    <col min="15372" max="15372" width="14.42578125" style="32" customWidth="1"/>
    <col min="15373" max="15373" width="12.7109375" style="32" customWidth="1"/>
    <col min="15374" max="15374" width="10.140625" style="32" customWidth="1"/>
    <col min="15375" max="15375" width="11.140625" style="32" customWidth="1"/>
    <col min="15376" max="15376" width="14.5703125" style="32" bestFit="1" customWidth="1"/>
    <col min="15377" max="15377" width="3.5703125" style="32" bestFit="1" customWidth="1"/>
    <col min="15378" max="15616" width="12.7109375" style="32"/>
    <col min="15617" max="15617" width="5.85546875" style="32" customWidth="1"/>
    <col min="15618" max="15618" width="13.7109375" style="32" customWidth="1"/>
    <col min="15619" max="15619" width="12.85546875" style="32" customWidth="1"/>
    <col min="15620" max="15621" width="13.140625" style="32" bestFit="1" customWidth="1"/>
    <col min="15622" max="15622" width="11.140625" style="32" customWidth="1"/>
    <col min="15623" max="15626" width="12.140625" style="32" bestFit="1" customWidth="1"/>
    <col min="15627" max="15627" width="11.7109375" style="32" customWidth="1"/>
    <col min="15628" max="15628" width="14.42578125" style="32" customWidth="1"/>
    <col min="15629" max="15629" width="12.7109375" style="32" customWidth="1"/>
    <col min="15630" max="15630" width="10.140625" style="32" customWidth="1"/>
    <col min="15631" max="15631" width="11.140625" style="32" customWidth="1"/>
    <col min="15632" max="15632" width="14.5703125" style="32" bestFit="1" customWidth="1"/>
    <col min="15633" max="15633" width="3.5703125" style="32" bestFit="1" customWidth="1"/>
    <col min="15634" max="15872" width="12.7109375" style="32"/>
    <col min="15873" max="15873" width="5.85546875" style="32" customWidth="1"/>
    <col min="15874" max="15874" width="13.7109375" style="32" customWidth="1"/>
    <col min="15875" max="15875" width="12.85546875" style="32" customWidth="1"/>
    <col min="15876" max="15877" width="13.140625" style="32" bestFit="1" customWidth="1"/>
    <col min="15878" max="15878" width="11.140625" style="32" customWidth="1"/>
    <col min="15879" max="15882" width="12.140625" style="32" bestFit="1" customWidth="1"/>
    <col min="15883" max="15883" width="11.7109375" style="32" customWidth="1"/>
    <col min="15884" max="15884" width="14.42578125" style="32" customWidth="1"/>
    <col min="15885" max="15885" width="12.7109375" style="32" customWidth="1"/>
    <col min="15886" max="15886" width="10.140625" style="32" customWidth="1"/>
    <col min="15887" max="15887" width="11.140625" style="32" customWidth="1"/>
    <col min="15888" max="15888" width="14.5703125" style="32" bestFit="1" customWidth="1"/>
    <col min="15889" max="15889" width="3.5703125" style="32" bestFit="1" customWidth="1"/>
    <col min="15890" max="16128" width="12.7109375" style="32"/>
    <col min="16129" max="16129" width="5.85546875" style="32" customWidth="1"/>
    <col min="16130" max="16130" width="13.7109375" style="32" customWidth="1"/>
    <col min="16131" max="16131" width="12.85546875" style="32" customWidth="1"/>
    <col min="16132" max="16133" width="13.140625" style="32" bestFit="1" customWidth="1"/>
    <col min="16134" max="16134" width="11.140625" style="32" customWidth="1"/>
    <col min="16135" max="16138" width="12.140625" style="32" bestFit="1" customWidth="1"/>
    <col min="16139" max="16139" width="11.7109375" style="32" customWidth="1"/>
    <col min="16140" max="16140" width="14.42578125" style="32" customWidth="1"/>
    <col min="16141" max="16141" width="12.7109375" style="32" customWidth="1"/>
    <col min="16142" max="16142" width="10.140625" style="32" customWidth="1"/>
    <col min="16143" max="16143" width="11.140625" style="32" customWidth="1"/>
    <col min="16144" max="16144" width="14.5703125" style="32" bestFit="1" customWidth="1"/>
    <col min="16145" max="16145" width="3.5703125" style="32" bestFit="1" customWidth="1"/>
    <col min="16146" max="16384" width="12.7109375" style="32"/>
  </cols>
  <sheetData>
    <row r="1" spans="1:17" ht="12.75" x14ac:dyDescent="0.2">
      <c r="A1" s="30" t="s">
        <v>42</v>
      </c>
      <c r="B1" s="35"/>
      <c r="C1" s="65"/>
      <c r="D1" s="35"/>
      <c r="E1" s="35"/>
      <c r="F1" s="35"/>
      <c r="G1" s="35"/>
      <c r="H1" s="35"/>
      <c r="I1" s="35"/>
      <c r="J1" s="35"/>
      <c r="K1" s="35"/>
      <c r="L1" s="35"/>
      <c r="M1" s="35"/>
      <c r="N1" s="35"/>
      <c r="O1" s="65"/>
      <c r="P1" s="35"/>
      <c r="Q1" s="35"/>
    </row>
    <row r="2" spans="1:17" ht="12.75" x14ac:dyDescent="0.2">
      <c r="A2" s="35" t="s">
        <v>525</v>
      </c>
      <c r="B2" s="35"/>
      <c r="C2" s="35"/>
      <c r="D2" s="35"/>
      <c r="E2" s="35"/>
      <c r="F2" s="35"/>
      <c r="G2" s="35"/>
      <c r="H2" s="35"/>
      <c r="I2" s="35"/>
      <c r="J2" s="35"/>
      <c r="K2" s="33"/>
      <c r="L2" s="34"/>
      <c r="M2" s="34"/>
      <c r="N2" s="34"/>
      <c r="O2" s="35"/>
      <c r="P2" s="35"/>
      <c r="Q2" s="33"/>
    </row>
    <row r="3" spans="1:17" ht="12.75" x14ac:dyDescent="0.2">
      <c r="A3" s="36" t="s">
        <v>496</v>
      </c>
      <c r="B3" s="35"/>
      <c r="C3" s="35"/>
      <c r="D3" s="35"/>
      <c r="E3" s="35"/>
      <c r="F3" s="35"/>
      <c r="G3" s="35"/>
      <c r="H3" s="35"/>
      <c r="I3" s="35"/>
      <c r="J3" s="35"/>
      <c r="K3" s="33"/>
      <c r="L3" s="34"/>
      <c r="M3" s="34"/>
      <c r="N3" s="34"/>
      <c r="O3" s="35"/>
      <c r="P3" s="35"/>
      <c r="Q3" s="33"/>
    </row>
    <row r="4" spans="1:17" ht="12.75" x14ac:dyDescent="0.2">
      <c r="A4" s="36"/>
      <c r="B4" s="35"/>
      <c r="C4" s="35"/>
      <c r="D4" s="35"/>
      <c r="E4" s="35"/>
      <c r="F4" s="35"/>
      <c r="G4" s="35"/>
      <c r="H4" s="35"/>
      <c r="I4" s="35"/>
      <c r="J4" s="35"/>
      <c r="K4" s="33"/>
      <c r="L4" s="34"/>
      <c r="M4" s="34"/>
      <c r="N4" s="34"/>
      <c r="O4" s="35"/>
      <c r="P4" s="35"/>
      <c r="Q4" s="33"/>
    </row>
    <row r="5" spans="1:17" ht="12.75" x14ac:dyDescent="0.2">
      <c r="A5" s="35"/>
      <c r="B5" s="35"/>
      <c r="C5" s="35"/>
      <c r="D5" s="35"/>
      <c r="E5" s="35"/>
      <c r="F5" s="35"/>
      <c r="G5" s="35"/>
      <c r="H5" s="35"/>
      <c r="I5" s="35"/>
      <c r="J5" s="35"/>
      <c r="K5" s="35"/>
      <c r="L5" s="35"/>
      <c r="M5" s="35"/>
      <c r="N5" s="35"/>
      <c r="O5" s="35"/>
      <c r="P5" s="60"/>
      <c r="Q5" s="35"/>
    </row>
    <row r="6" spans="1:17" s="66" customFormat="1" ht="12.75" x14ac:dyDescent="0.2">
      <c r="A6" s="43"/>
      <c r="B6" s="43"/>
      <c r="C6" s="43"/>
      <c r="D6" s="43"/>
      <c r="E6" s="43"/>
      <c r="F6" s="43"/>
      <c r="G6" s="43"/>
      <c r="H6" s="43"/>
      <c r="I6" s="43"/>
      <c r="J6" s="43"/>
      <c r="K6" s="43"/>
      <c r="L6" s="43"/>
      <c r="M6" s="43"/>
      <c r="N6" s="43"/>
      <c r="O6" s="43"/>
      <c r="P6" s="43"/>
      <c r="Q6" s="43"/>
    </row>
    <row r="7" spans="1:17" s="49" customFormat="1" ht="38.25" x14ac:dyDescent="0.2">
      <c r="A7" s="46" t="s">
        <v>49</v>
      </c>
      <c r="B7" s="46" t="s">
        <v>51</v>
      </c>
      <c r="C7" s="46" t="s">
        <v>258</v>
      </c>
      <c r="D7" s="46" t="s">
        <v>259</v>
      </c>
      <c r="E7" s="46" t="s">
        <v>260</v>
      </c>
      <c r="F7" s="46" t="s">
        <v>261</v>
      </c>
      <c r="G7" s="46" t="s">
        <v>262</v>
      </c>
      <c r="H7" s="46" t="s">
        <v>263</v>
      </c>
      <c r="I7" s="46" t="s">
        <v>264</v>
      </c>
      <c r="J7" s="46" t="s">
        <v>265</v>
      </c>
      <c r="K7" s="46" t="s">
        <v>266</v>
      </c>
      <c r="L7" s="46" t="s">
        <v>267</v>
      </c>
      <c r="M7" s="46" t="s">
        <v>268</v>
      </c>
      <c r="N7" s="46" t="s">
        <v>269</v>
      </c>
      <c r="O7" s="46" t="s">
        <v>13</v>
      </c>
      <c r="P7" s="62" t="s">
        <v>236</v>
      </c>
      <c r="Q7" s="46" t="s">
        <v>49</v>
      </c>
    </row>
    <row r="8" spans="1:17" ht="12.75" x14ac:dyDescent="0.2">
      <c r="A8" s="35">
        <v>1</v>
      </c>
      <c r="B8" s="35" t="s">
        <v>63</v>
      </c>
      <c r="C8" s="52">
        <v>33843610</v>
      </c>
      <c r="D8" s="52">
        <v>11264818</v>
      </c>
      <c r="E8" s="52">
        <v>36883865</v>
      </c>
      <c r="F8" s="52">
        <v>0</v>
      </c>
      <c r="G8" s="52">
        <v>3558915</v>
      </c>
      <c r="H8" s="52">
        <v>3932554</v>
      </c>
      <c r="I8" s="52">
        <v>4495829</v>
      </c>
      <c r="J8" s="52">
        <v>2513138</v>
      </c>
      <c r="K8" s="52">
        <v>574440</v>
      </c>
      <c r="L8" s="52">
        <v>12912839</v>
      </c>
      <c r="M8" s="52">
        <v>23999948</v>
      </c>
      <c r="N8" s="52">
        <v>0</v>
      </c>
      <c r="O8" s="52">
        <v>784348</v>
      </c>
      <c r="P8" s="52">
        <f t="shared" ref="P8:P45" si="0">SUM(C8:O8)</f>
        <v>134764304</v>
      </c>
      <c r="Q8" s="35">
        <v>1</v>
      </c>
    </row>
    <row r="9" spans="1:17" ht="12.75" x14ac:dyDescent="0.2">
      <c r="A9" s="35">
        <v>2</v>
      </c>
      <c r="B9" s="35" t="s">
        <v>64</v>
      </c>
      <c r="C9" s="52">
        <v>4430693</v>
      </c>
      <c r="D9" s="52">
        <v>250806</v>
      </c>
      <c r="E9" s="52">
        <v>1327635</v>
      </c>
      <c r="F9" s="52">
        <v>0</v>
      </c>
      <c r="G9" s="52">
        <v>281256</v>
      </c>
      <c r="H9" s="52">
        <v>401879</v>
      </c>
      <c r="I9" s="52">
        <v>180814</v>
      </c>
      <c r="J9" s="52">
        <v>512787</v>
      </c>
      <c r="K9" s="52">
        <v>110635</v>
      </c>
      <c r="L9" s="52">
        <v>1417096</v>
      </c>
      <c r="M9" s="52">
        <v>6015143</v>
      </c>
      <c r="N9" s="52">
        <v>0</v>
      </c>
      <c r="O9" s="52">
        <v>0</v>
      </c>
      <c r="P9" s="52">
        <f t="shared" si="0"/>
        <v>14928744</v>
      </c>
      <c r="Q9" s="35">
        <v>2</v>
      </c>
    </row>
    <row r="10" spans="1:17" ht="12.75" x14ac:dyDescent="0.2">
      <c r="A10" s="35">
        <v>3</v>
      </c>
      <c r="B10" s="35" t="s">
        <v>65</v>
      </c>
      <c r="C10" s="52">
        <v>387031</v>
      </c>
      <c r="D10" s="52">
        <v>364564</v>
      </c>
      <c r="E10" s="52">
        <v>189708</v>
      </c>
      <c r="F10" s="52">
        <v>0</v>
      </c>
      <c r="G10" s="52">
        <v>160662</v>
      </c>
      <c r="H10" s="52">
        <v>32698</v>
      </c>
      <c r="I10" s="52">
        <v>40337</v>
      </c>
      <c r="J10" s="52">
        <v>0</v>
      </c>
      <c r="K10" s="52">
        <v>0</v>
      </c>
      <c r="L10" s="52">
        <v>16587</v>
      </c>
      <c r="M10" s="52">
        <v>354913</v>
      </c>
      <c r="N10" s="52">
        <v>0</v>
      </c>
      <c r="O10" s="52">
        <v>0</v>
      </c>
      <c r="P10" s="52">
        <f t="shared" si="0"/>
        <v>1546500</v>
      </c>
      <c r="Q10" s="35">
        <v>3</v>
      </c>
    </row>
    <row r="11" spans="1:17" ht="12.75" x14ac:dyDescent="0.2">
      <c r="A11" s="35">
        <v>4</v>
      </c>
      <c r="B11" s="35" t="s">
        <v>66</v>
      </c>
      <c r="C11" s="52">
        <v>11876599</v>
      </c>
      <c r="D11" s="52">
        <v>4764420</v>
      </c>
      <c r="E11" s="52">
        <v>8540881</v>
      </c>
      <c r="F11" s="52">
        <v>3500</v>
      </c>
      <c r="G11" s="52">
        <v>902902</v>
      </c>
      <c r="H11" s="52">
        <v>1369883</v>
      </c>
      <c r="I11" s="52">
        <v>236226</v>
      </c>
      <c r="J11" s="52">
        <v>671562</v>
      </c>
      <c r="K11" s="52">
        <v>0</v>
      </c>
      <c r="L11" s="52">
        <v>5659226</v>
      </c>
      <c r="M11" s="52">
        <v>12212802</v>
      </c>
      <c r="N11" s="52">
        <v>0</v>
      </c>
      <c r="O11" s="52">
        <v>0</v>
      </c>
      <c r="P11" s="52">
        <f t="shared" si="0"/>
        <v>46238001</v>
      </c>
      <c r="Q11" s="35">
        <v>4</v>
      </c>
    </row>
    <row r="12" spans="1:17" ht="12.75" x14ac:dyDescent="0.2">
      <c r="A12" s="35">
        <v>5</v>
      </c>
      <c r="B12" s="35" t="s">
        <v>67</v>
      </c>
      <c r="C12" s="52">
        <v>41660626</v>
      </c>
      <c r="D12" s="52">
        <v>10828586</v>
      </c>
      <c r="E12" s="52">
        <v>28048966</v>
      </c>
      <c r="F12" s="52">
        <v>0</v>
      </c>
      <c r="G12" s="52">
        <v>6679643</v>
      </c>
      <c r="H12" s="52">
        <v>1731069</v>
      </c>
      <c r="I12" s="52">
        <v>3329708</v>
      </c>
      <c r="J12" s="52">
        <v>5055551</v>
      </c>
      <c r="K12" s="52">
        <v>1051583</v>
      </c>
      <c r="L12" s="52">
        <v>5621555</v>
      </c>
      <c r="M12" s="52">
        <v>28008569</v>
      </c>
      <c r="N12" s="52">
        <v>0</v>
      </c>
      <c r="O12" s="52">
        <v>2673978</v>
      </c>
      <c r="P12" s="52">
        <f t="shared" si="0"/>
        <v>134689834</v>
      </c>
      <c r="Q12" s="35">
        <v>5</v>
      </c>
    </row>
    <row r="13" spans="1:17" ht="12.75" x14ac:dyDescent="0.2">
      <c r="A13" s="35">
        <v>6</v>
      </c>
      <c r="B13" s="35" t="s">
        <v>68</v>
      </c>
      <c r="C13" s="52">
        <v>8171187</v>
      </c>
      <c r="D13" s="52">
        <v>973796</v>
      </c>
      <c r="E13" s="52">
        <v>3148433</v>
      </c>
      <c r="F13" s="52">
        <v>0</v>
      </c>
      <c r="G13" s="52">
        <v>505649</v>
      </c>
      <c r="H13" s="52">
        <v>465094</v>
      </c>
      <c r="I13" s="52">
        <v>48735</v>
      </c>
      <c r="J13" s="52">
        <v>134345</v>
      </c>
      <c r="K13" s="52">
        <v>0</v>
      </c>
      <c r="L13" s="52">
        <v>1235791</v>
      </c>
      <c r="M13" s="52">
        <v>7288705</v>
      </c>
      <c r="N13" s="52">
        <v>0</v>
      </c>
      <c r="O13" s="52">
        <v>0</v>
      </c>
      <c r="P13" s="52">
        <f t="shared" si="0"/>
        <v>21971735</v>
      </c>
      <c r="Q13" s="35">
        <v>6</v>
      </c>
    </row>
    <row r="14" spans="1:17" ht="12.75" x14ac:dyDescent="0.2">
      <c r="A14" s="35">
        <v>7</v>
      </c>
      <c r="B14" s="35" t="s">
        <v>69</v>
      </c>
      <c r="C14" s="52">
        <v>1436858</v>
      </c>
      <c r="D14" s="52">
        <v>400909</v>
      </c>
      <c r="E14" s="52">
        <v>551434</v>
      </c>
      <c r="F14" s="52">
        <v>0</v>
      </c>
      <c r="G14" s="52">
        <v>180494</v>
      </c>
      <c r="H14" s="52">
        <v>252732</v>
      </c>
      <c r="I14" s="52">
        <v>37636</v>
      </c>
      <c r="J14" s="52">
        <v>94495</v>
      </c>
      <c r="K14" s="52">
        <v>0</v>
      </c>
      <c r="L14" s="52">
        <v>29514</v>
      </c>
      <c r="M14" s="52">
        <v>1085409</v>
      </c>
      <c r="N14" s="52">
        <v>0</v>
      </c>
      <c r="O14" s="52">
        <v>24573</v>
      </c>
      <c r="P14" s="52">
        <f t="shared" si="0"/>
        <v>4094054</v>
      </c>
      <c r="Q14" s="35">
        <v>7</v>
      </c>
    </row>
    <row r="15" spans="1:17" ht="12.75" x14ac:dyDescent="0.2">
      <c r="A15" s="35">
        <v>8</v>
      </c>
      <c r="B15" s="35" t="s">
        <v>70</v>
      </c>
      <c r="C15" s="52">
        <v>8929130</v>
      </c>
      <c r="D15" s="52">
        <v>960242</v>
      </c>
      <c r="E15" s="52">
        <v>5242488</v>
      </c>
      <c r="F15" s="52">
        <v>0</v>
      </c>
      <c r="G15" s="52">
        <v>1405391</v>
      </c>
      <c r="H15" s="52">
        <v>904043</v>
      </c>
      <c r="I15" s="52">
        <v>157855</v>
      </c>
      <c r="J15" s="52">
        <v>0</v>
      </c>
      <c r="K15" s="52">
        <v>0</v>
      </c>
      <c r="L15" s="52">
        <v>1120709</v>
      </c>
      <c r="M15" s="52">
        <v>8478457</v>
      </c>
      <c r="N15" s="52">
        <v>0</v>
      </c>
      <c r="O15" s="52">
        <v>0</v>
      </c>
      <c r="P15" s="52">
        <f t="shared" si="0"/>
        <v>27198315</v>
      </c>
      <c r="Q15" s="35">
        <v>8</v>
      </c>
    </row>
    <row r="16" spans="1:17" ht="12.75" x14ac:dyDescent="0.2">
      <c r="A16" s="35">
        <v>9</v>
      </c>
      <c r="B16" s="35" t="s">
        <v>71</v>
      </c>
      <c r="C16" s="52">
        <v>1673423</v>
      </c>
      <c r="D16" s="52">
        <v>396871</v>
      </c>
      <c r="E16" s="52">
        <v>797123</v>
      </c>
      <c r="F16" s="52">
        <v>0</v>
      </c>
      <c r="G16" s="52">
        <v>115442</v>
      </c>
      <c r="H16" s="52">
        <v>208182</v>
      </c>
      <c r="I16" s="52">
        <v>58367</v>
      </c>
      <c r="J16" s="52">
        <v>0</v>
      </c>
      <c r="K16" s="52">
        <v>0</v>
      </c>
      <c r="L16" s="52">
        <v>1406633</v>
      </c>
      <c r="M16" s="52">
        <v>2081576</v>
      </c>
      <c r="N16" s="52">
        <v>0</v>
      </c>
      <c r="O16" s="52">
        <v>0</v>
      </c>
      <c r="P16" s="52">
        <f t="shared" si="0"/>
        <v>6737617</v>
      </c>
      <c r="Q16" s="35">
        <v>9</v>
      </c>
    </row>
    <row r="17" spans="1:17" ht="12.75" x14ac:dyDescent="0.2">
      <c r="A17" s="35">
        <v>10</v>
      </c>
      <c r="B17" s="35" t="s">
        <v>72</v>
      </c>
      <c r="C17" s="52">
        <v>11836812</v>
      </c>
      <c r="D17" s="52">
        <v>1577007</v>
      </c>
      <c r="E17" s="52">
        <v>9344777</v>
      </c>
      <c r="F17" s="52">
        <v>0</v>
      </c>
      <c r="G17" s="52">
        <v>722485</v>
      </c>
      <c r="H17" s="52">
        <v>2801820</v>
      </c>
      <c r="I17" s="52">
        <v>476560</v>
      </c>
      <c r="J17" s="52">
        <v>600325</v>
      </c>
      <c r="K17" s="52">
        <v>0</v>
      </c>
      <c r="L17" s="52">
        <v>592796</v>
      </c>
      <c r="M17" s="52">
        <v>6374777</v>
      </c>
      <c r="N17" s="52">
        <v>0</v>
      </c>
      <c r="O17" s="52">
        <v>101718</v>
      </c>
      <c r="P17" s="52">
        <f t="shared" si="0"/>
        <v>34429077</v>
      </c>
      <c r="Q17" s="35">
        <v>10</v>
      </c>
    </row>
    <row r="18" spans="1:17" ht="12.75" x14ac:dyDescent="0.2">
      <c r="A18" s="35">
        <v>11</v>
      </c>
      <c r="B18" s="35" t="s">
        <v>73</v>
      </c>
      <c r="C18" s="52">
        <v>5172399</v>
      </c>
      <c r="D18" s="52">
        <v>1339573</v>
      </c>
      <c r="E18" s="52">
        <v>4506417</v>
      </c>
      <c r="F18" s="52">
        <v>54398</v>
      </c>
      <c r="G18" s="52">
        <v>350424</v>
      </c>
      <c r="H18" s="52">
        <v>431753</v>
      </c>
      <c r="I18" s="52">
        <v>531692</v>
      </c>
      <c r="J18" s="52">
        <v>258567</v>
      </c>
      <c r="K18" s="52">
        <v>17107</v>
      </c>
      <c r="L18" s="52">
        <v>568491</v>
      </c>
      <c r="M18" s="52">
        <v>3540063</v>
      </c>
      <c r="N18" s="52">
        <v>0</v>
      </c>
      <c r="O18" s="52">
        <v>7559</v>
      </c>
      <c r="P18" s="52">
        <f t="shared" si="0"/>
        <v>16778443</v>
      </c>
      <c r="Q18" s="35">
        <v>11</v>
      </c>
    </row>
    <row r="19" spans="1:17" ht="12.75" x14ac:dyDescent="0.2">
      <c r="A19" s="35">
        <v>12</v>
      </c>
      <c r="B19" s="35" t="s">
        <v>74</v>
      </c>
      <c r="C19" s="52">
        <v>1896307</v>
      </c>
      <c r="D19" s="52">
        <v>539420</v>
      </c>
      <c r="E19" s="52">
        <v>959312</v>
      </c>
      <c r="F19" s="52">
        <v>0</v>
      </c>
      <c r="G19" s="52">
        <v>184638</v>
      </c>
      <c r="H19" s="52">
        <v>51751</v>
      </c>
      <c r="I19" s="52">
        <v>51649</v>
      </c>
      <c r="J19" s="52">
        <v>300133</v>
      </c>
      <c r="K19" s="52">
        <v>0</v>
      </c>
      <c r="L19" s="52">
        <v>148234</v>
      </c>
      <c r="M19" s="52">
        <v>1478018</v>
      </c>
      <c r="N19" s="52">
        <v>0</v>
      </c>
      <c r="O19" s="52">
        <v>31403</v>
      </c>
      <c r="P19" s="52">
        <f t="shared" si="0"/>
        <v>5640865</v>
      </c>
      <c r="Q19" s="35">
        <v>12</v>
      </c>
    </row>
    <row r="20" spans="1:17" ht="12.75" x14ac:dyDescent="0.2">
      <c r="A20" s="35">
        <v>13</v>
      </c>
      <c r="B20" s="35" t="s">
        <v>75</v>
      </c>
      <c r="C20" s="52">
        <v>11925147</v>
      </c>
      <c r="D20" s="52">
        <v>1850089</v>
      </c>
      <c r="E20" s="52">
        <v>6575645</v>
      </c>
      <c r="F20" s="52">
        <v>0</v>
      </c>
      <c r="G20" s="52">
        <v>502675</v>
      </c>
      <c r="H20" s="52">
        <v>944752</v>
      </c>
      <c r="I20" s="52">
        <v>703388</v>
      </c>
      <c r="J20" s="52">
        <v>474305</v>
      </c>
      <c r="K20" s="52">
        <v>530822</v>
      </c>
      <c r="L20" s="52">
        <v>1547989</v>
      </c>
      <c r="M20" s="52">
        <v>11918714</v>
      </c>
      <c r="N20" s="52">
        <v>0</v>
      </c>
      <c r="O20" s="52">
        <v>120062</v>
      </c>
      <c r="P20" s="52">
        <f t="shared" si="0"/>
        <v>37093588</v>
      </c>
      <c r="Q20" s="35">
        <v>13</v>
      </c>
    </row>
    <row r="21" spans="1:17" ht="12.75" x14ac:dyDescent="0.2">
      <c r="A21" s="35">
        <v>14</v>
      </c>
      <c r="B21" s="35" t="s">
        <v>76</v>
      </c>
      <c r="C21" s="52">
        <v>2309786</v>
      </c>
      <c r="D21" s="52">
        <v>182582</v>
      </c>
      <c r="E21" s="52">
        <v>1017075</v>
      </c>
      <c r="F21" s="52">
        <v>0</v>
      </c>
      <c r="G21" s="52">
        <v>119992</v>
      </c>
      <c r="H21" s="52">
        <v>207544</v>
      </c>
      <c r="I21" s="52">
        <v>93</v>
      </c>
      <c r="J21" s="52">
        <v>0</v>
      </c>
      <c r="K21" s="52">
        <v>14317</v>
      </c>
      <c r="L21" s="52">
        <v>173369</v>
      </c>
      <c r="M21" s="52">
        <v>2177725</v>
      </c>
      <c r="N21" s="52">
        <v>0</v>
      </c>
      <c r="O21" s="52">
        <v>44012</v>
      </c>
      <c r="P21" s="52">
        <f t="shared" si="0"/>
        <v>6246495</v>
      </c>
      <c r="Q21" s="35">
        <v>14</v>
      </c>
    </row>
    <row r="22" spans="1:17" ht="12.75" x14ac:dyDescent="0.2">
      <c r="A22" s="35">
        <v>15</v>
      </c>
      <c r="B22" s="35" t="s">
        <v>77</v>
      </c>
      <c r="C22" s="52">
        <v>15740811</v>
      </c>
      <c r="D22" s="52">
        <v>4977080</v>
      </c>
      <c r="E22" s="52">
        <v>14251134</v>
      </c>
      <c r="F22" s="52">
        <v>0</v>
      </c>
      <c r="G22" s="52">
        <v>4496435</v>
      </c>
      <c r="H22" s="52">
        <v>704714</v>
      </c>
      <c r="I22" s="52">
        <v>765088</v>
      </c>
      <c r="J22" s="52">
        <v>4336342</v>
      </c>
      <c r="K22" s="52">
        <v>1213377</v>
      </c>
      <c r="L22" s="52">
        <v>4075773</v>
      </c>
      <c r="M22" s="52">
        <v>22081266</v>
      </c>
      <c r="N22" s="52">
        <v>0</v>
      </c>
      <c r="O22" s="52">
        <v>109523</v>
      </c>
      <c r="P22" s="52">
        <f t="shared" si="0"/>
        <v>72751543</v>
      </c>
      <c r="Q22" s="35">
        <v>15</v>
      </c>
    </row>
    <row r="23" spans="1:17" ht="12.75" x14ac:dyDescent="0.2">
      <c r="A23" s="35">
        <v>16</v>
      </c>
      <c r="B23" s="35" t="s">
        <v>78</v>
      </c>
      <c r="C23" s="52">
        <v>14336901</v>
      </c>
      <c r="D23" s="52">
        <v>1999498</v>
      </c>
      <c r="E23" s="52">
        <v>7155016</v>
      </c>
      <c r="F23" s="52">
        <v>0</v>
      </c>
      <c r="G23" s="52">
        <v>1283426</v>
      </c>
      <c r="H23" s="52">
        <v>836191</v>
      </c>
      <c r="I23" s="52">
        <v>492631</v>
      </c>
      <c r="J23" s="52">
        <v>171011</v>
      </c>
      <c r="K23" s="52">
        <v>533382</v>
      </c>
      <c r="L23" s="52">
        <v>3136402</v>
      </c>
      <c r="M23" s="52">
        <v>14225678</v>
      </c>
      <c r="N23" s="52">
        <v>0</v>
      </c>
      <c r="O23" s="52">
        <v>192064</v>
      </c>
      <c r="P23" s="52">
        <f t="shared" si="0"/>
        <v>44362200</v>
      </c>
      <c r="Q23" s="35">
        <v>16</v>
      </c>
    </row>
    <row r="24" spans="1:17" ht="12.75" x14ac:dyDescent="0.2">
      <c r="A24" s="35">
        <v>17</v>
      </c>
      <c r="B24" s="35" t="s">
        <v>80</v>
      </c>
      <c r="C24" s="52">
        <v>0</v>
      </c>
      <c r="D24" s="52">
        <v>0</v>
      </c>
      <c r="E24" s="52">
        <v>0</v>
      </c>
      <c r="F24" s="52">
        <v>0</v>
      </c>
      <c r="G24" s="52">
        <v>0</v>
      </c>
      <c r="H24" s="52">
        <v>0</v>
      </c>
      <c r="I24" s="52">
        <v>0</v>
      </c>
      <c r="J24" s="52">
        <v>0</v>
      </c>
      <c r="K24" s="52">
        <v>0</v>
      </c>
      <c r="L24" s="52">
        <v>0</v>
      </c>
      <c r="M24" s="52">
        <v>0</v>
      </c>
      <c r="N24" s="52">
        <v>0</v>
      </c>
      <c r="O24" s="52">
        <v>0</v>
      </c>
      <c r="P24" s="52">
        <f t="shared" si="0"/>
        <v>0</v>
      </c>
      <c r="Q24" s="35">
        <v>17</v>
      </c>
    </row>
    <row r="25" spans="1:17" ht="12.75" x14ac:dyDescent="0.2">
      <c r="A25" s="35">
        <v>18</v>
      </c>
      <c r="B25" s="35" t="s">
        <v>81</v>
      </c>
      <c r="C25" s="52">
        <v>1066215</v>
      </c>
      <c r="D25" s="52">
        <v>312896</v>
      </c>
      <c r="E25" s="52">
        <v>669096</v>
      </c>
      <c r="F25" s="52">
        <v>0</v>
      </c>
      <c r="G25" s="52">
        <v>0</v>
      </c>
      <c r="H25" s="52">
        <v>178951</v>
      </c>
      <c r="I25" s="52">
        <v>50037</v>
      </c>
      <c r="J25" s="52">
        <v>0</v>
      </c>
      <c r="K25" s="52">
        <v>0</v>
      </c>
      <c r="L25" s="52">
        <v>556930</v>
      </c>
      <c r="M25" s="52">
        <v>1501613</v>
      </c>
      <c r="N25" s="52">
        <v>0</v>
      </c>
      <c r="O25" s="52">
        <v>26502</v>
      </c>
      <c r="P25" s="52">
        <f t="shared" si="0"/>
        <v>4362240</v>
      </c>
      <c r="Q25" s="35">
        <v>18</v>
      </c>
    </row>
    <row r="26" spans="1:17" ht="12.75" x14ac:dyDescent="0.2">
      <c r="A26" s="35">
        <v>19</v>
      </c>
      <c r="B26" s="35" t="s">
        <v>82</v>
      </c>
      <c r="C26" s="52">
        <v>15913730</v>
      </c>
      <c r="D26" s="52">
        <v>4673911</v>
      </c>
      <c r="E26" s="52">
        <v>9494336</v>
      </c>
      <c r="F26" s="52">
        <v>0</v>
      </c>
      <c r="G26" s="52">
        <v>1800426</v>
      </c>
      <c r="H26" s="52">
        <v>953307</v>
      </c>
      <c r="I26" s="52">
        <v>694483</v>
      </c>
      <c r="J26" s="52">
        <v>846122</v>
      </c>
      <c r="K26" s="52">
        <v>823329</v>
      </c>
      <c r="L26" s="52">
        <v>2651271</v>
      </c>
      <c r="M26" s="52">
        <v>14965053</v>
      </c>
      <c r="N26" s="52">
        <v>0</v>
      </c>
      <c r="O26" s="52">
        <v>0</v>
      </c>
      <c r="P26" s="52">
        <f t="shared" si="0"/>
        <v>52815968</v>
      </c>
      <c r="Q26" s="35">
        <v>19</v>
      </c>
    </row>
    <row r="27" spans="1:17" ht="12.75" x14ac:dyDescent="0.2">
      <c r="A27" s="35">
        <v>20</v>
      </c>
      <c r="B27" s="35" t="s">
        <v>83</v>
      </c>
      <c r="C27" s="52">
        <v>8981501</v>
      </c>
      <c r="D27" s="52">
        <v>631847</v>
      </c>
      <c r="E27" s="52">
        <v>4112321</v>
      </c>
      <c r="F27" s="52">
        <v>0</v>
      </c>
      <c r="G27" s="52">
        <v>1001442</v>
      </c>
      <c r="H27" s="52">
        <v>701143</v>
      </c>
      <c r="I27" s="52">
        <v>746198</v>
      </c>
      <c r="J27" s="52">
        <v>605900</v>
      </c>
      <c r="K27" s="52">
        <v>0</v>
      </c>
      <c r="L27" s="52">
        <v>197688</v>
      </c>
      <c r="M27" s="52">
        <v>4421024</v>
      </c>
      <c r="N27" s="52">
        <v>0</v>
      </c>
      <c r="O27" s="52">
        <v>214874</v>
      </c>
      <c r="P27" s="52">
        <f t="shared" si="0"/>
        <v>21613938</v>
      </c>
      <c r="Q27" s="35">
        <v>20</v>
      </c>
    </row>
    <row r="28" spans="1:17" ht="12.75" x14ac:dyDescent="0.2">
      <c r="A28" s="35">
        <v>21</v>
      </c>
      <c r="B28" s="35" t="s">
        <v>84</v>
      </c>
      <c r="C28" s="52">
        <v>2232707</v>
      </c>
      <c r="D28" s="52">
        <v>822879</v>
      </c>
      <c r="E28" s="52">
        <v>1231582</v>
      </c>
      <c r="F28" s="52">
        <v>22738</v>
      </c>
      <c r="G28" s="52">
        <v>486556</v>
      </c>
      <c r="H28" s="52">
        <v>43978</v>
      </c>
      <c r="I28" s="52">
        <v>167889</v>
      </c>
      <c r="J28" s="52">
        <v>179952</v>
      </c>
      <c r="K28" s="52">
        <v>0</v>
      </c>
      <c r="L28" s="52">
        <v>0</v>
      </c>
      <c r="M28" s="52">
        <v>479379</v>
      </c>
      <c r="N28" s="52">
        <v>0</v>
      </c>
      <c r="O28" s="52">
        <v>0</v>
      </c>
      <c r="P28" s="52">
        <f t="shared" si="0"/>
        <v>5667660</v>
      </c>
      <c r="Q28" s="35">
        <v>21</v>
      </c>
    </row>
    <row r="29" spans="1:17" ht="12.75" x14ac:dyDescent="0.2">
      <c r="A29" s="35">
        <v>22</v>
      </c>
      <c r="B29" s="35" t="s">
        <v>85</v>
      </c>
      <c r="C29" s="52">
        <v>2039498</v>
      </c>
      <c r="D29" s="52">
        <v>606852</v>
      </c>
      <c r="E29" s="52">
        <v>1957688</v>
      </c>
      <c r="F29" s="52">
        <v>20000</v>
      </c>
      <c r="G29" s="52">
        <v>333153</v>
      </c>
      <c r="H29" s="52">
        <v>441099</v>
      </c>
      <c r="I29" s="52">
        <v>67597</v>
      </c>
      <c r="J29" s="52">
        <v>164769</v>
      </c>
      <c r="K29" s="52">
        <v>0</v>
      </c>
      <c r="L29" s="52">
        <v>14424</v>
      </c>
      <c r="M29" s="52">
        <v>1909213</v>
      </c>
      <c r="N29" s="52">
        <v>0</v>
      </c>
      <c r="O29" s="52">
        <v>223</v>
      </c>
      <c r="P29" s="52">
        <f t="shared" si="0"/>
        <v>7554516</v>
      </c>
      <c r="Q29" s="35">
        <v>22</v>
      </c>
    </row>
    <row r="30" spans="1:17" ht="12.75" x14ac:dyDescent="0.2">
      <c r="A30" s="35">
        <v>23</v>
      </c>
      <c r="B30" s="35" t="s">
        <v>86</v>
      </c>
      <c r="C30" s="52">
        <v>26197558</v>
      </c>
      <c r="D30" s="52">
        <v>7131597</v>
      </c>
      <c r="E30" s="52">
        <v>17505114</v>
      </c>
      <c r="F30" s="52">
        <v>510271</v>
      </c>
      <c r="G30" s="52">
        <v>4286075</v>
      </c>
      <c r="H30" s="52">
        <v>1140972</v>
      </c>
      <c r="I30" s="52">
        <v>1389607</v>
      </c>
      <c r="J30" s="52">
        <v>4761217</v>
      </c>
      <c r="K30" s="52">
        <v>961140</v>
      </c>
      <c r="L30" s="52">
        <v>4634839</v>
      </c>
      <c r="M30" s="52">
        <v>27364800</v>
      </c>
      <c r="N30" s="52">
        <v>0</v>
      </c>
      <c r="O30" s="52">
        <v>741514</v>
      </c>
      <c r="P30" s="52">
        <f t="shared" si="0"/>
        <v>96624704</v>
      </c>
      <c r="Q30" s="35">
        <v>23</v>
      </c>
    </row>
    <row r="31" spans="1:17" ht="12.75" x14ac:dyDescent="0.2">
      <c r="A31" s="35">
        <v>24</v>
      </c>
      <c r="B31" s="35" t="s">
        <v>87</v>
      </c>
      <c r="C31" s="52">
        <v>33390526</v>
      </c>
      <c r="D31" s="52">
        <v>21232285</v>
      </c>
      <c r="E31" s="52">
        <v>29929232</v>
      </c>
      <c r="F31" s="52">
        <v>375777</v>
      </c>
      <c r="G31" s="52">
        <v>4989665</v>
      </c>
      <c r="H31" s="52">
        <v>2782247</v>
      </c>
      <c r="I31" s="52">
        <v>2568816</v>
      </c>
      <c r="J31" s="52">
        <v>7889222</v>
      </c>
      <c r="K31" s="52">
        <v>4368982</v>
      </c>
      <c r="L31" s="52">
        <v>11803419</v>
      </c>
      <c r="M31" s="52">
        <v>39209550</v>
      </c>
      <c r="N31" s="52">
        <v>0</v>
      </c>
      <c r="O31" s="52">
        <v>150335</v>
      </c>
      <c r="P31" s="52">
        <f t="shared" si="0"/>
        <v>158690056</v>
      </c>
      <c r="Q31" s="35">
        <v>24</v>
      </c>
    </row>
    <row r="32" spans="1:17" ht="12.75" x14ac:dyDescent="0.2">
      <c r="A32" s="35">
        <v>25</v>
      </c>
      <c r="B32" s="35" t="s">
        <v>88</v>
      </c>
      <c r="C32" s="52">
        <v>0</v>
      </c>
      <c r="D32" s="52">
        <v>0</v>
      </c>
      <c r="E32" s="52">
        <v>0</v>
      </c>
      <c r="F32" s="52">
        <v>0</v>
      </c>
      <c r="G32" s="52">
        <v>0</v>
      </c>
      <c r="H32" s="52">
        <v>0</v>
      </c>
      <c r="I32" s="52">
        <v>0</v>
      </c>
      <c r="J32" s="52">
        <v>0</v>
      </c>
      <c r="K32" s="52">
        <v>0</v>
      </c>
      <c r="L32" s="52">
        <v>0</v>
      </c>
      <c r="M32" s="52">
        <v>0</v>
      </c>
      <c r="N32" s="52">
        <v>0</v>
      </c>
      <c r="O32" s="52">
        <v>0</v>
      </c>
      <c r="P32" s="52">
        <f t="shared" si="0"/>
        <v>0</v>
      </c>
      <c r="Q32" s="35">
        <v>25</v>
      </c>
    </row>
    <row r="33" spans="1:17" ht="12.75" x14ac:dyDescent="0.2">
      <c r="A33" s="35">
        <v>26</v>
      </c>
      <c r="B33" s="35" t="s">
        <v>89</v>
      </c>
      <c r="C33" s="52">
        <v>0</v>
      </c>
      <c r="D33" s="52">
        <v>0</v>
      </c>
      <c r="E33" s="52">
        <v>0</v>
      </c>
      <c r="F33" s="52">
        <v>0</v>
      </c>
      <c r="G33" s="52">
        <v>0</v>
      </c>
      <c r="H33" s="52">
        <v>0</v>
      </c>
      <c r="I33" s="52">
        <v>0</v>
      </c>
      <c r="J33" s="52">
        <v>0</v>
      </c>
      <c r="K33" s="52">
        <v>0</v>
      </c>
      <c r="L33" s="52">
        <v>0</v>
      </c>
      <c r="M33" s="52">
        <v>0</v>
      </c>
      <c r="N33" s="52">
        <v>0</v>
      </c>
      <c r="O33" s="52">
        <v>0</v>
      </c>
      <c r="P33" s="52">
        <f t="shared" si="0"/>
        <v>0</v>
      </c>
      <c r="Q33" s="35">
        <v>26</v>
      </c>
    </row>
    <row r="34" spans="1:17" ht="12.75" x14ac:dyDescent="0.2">
      <c r="A34" s="35">
        <v>27</v>
      </c>
      <c r="B34" s="35" t="s">
        <v>90</v>
      </c>
      <c r="C34" s="52">
        <v>665682</v>
      </c>
      <c r="D34" s="52">
        <v>295918</v>
      </c>
      <c r="E34" s="52">
        <v>393729</v>
      </c>
      <c r="F34" s="52">
        <v>1332</v>
      </c>
      <c r="G34" s="52">
        <v>0</v>
      </c>
      <c r="H34" s="52">
        <v>55212</v>
      </c>
      <c r="I34" s="52">
        <v>191869</v>
      </c>
      <c r="J34" s="52">
        <v>82704</v>
      </c>
      <c r="K34" s="52">
        <v>0</v>
      </c>
      <c r="L34" s="52">
        <v>0</v>
      </c>
      <c r="M34" s="52">
        <v>747136</v>
      </c>
      <c r="N34" s="52">
        <v>0</v>
      </c>
      <c r="O34" s="52">
        <v>81583</v>
      </c>
      <c r="P34" s="52">
        <f t="shared" si="0"/>
        <v>2515165</v>
      </c>
      <c r="Q34" s="35">
        <v>27</v>
      </c>
    </row>
    <row r="35" spans="1:17" ht="12.75" x14ac:dyDescent="0.2">
      <c r="A35" s="35">
        <v>28</v>
      </c>
      <c r="B35" s="35" t="s">
        <v>91</v>
      </c>
      <c r="C35" s="52">
        <v>7683294</v>
      </c>
      <c r="D35" s="52">
        <v>8328133</v>
      </c>
      <c r="E35" s="52">
        <v>6645332</v>
      </c>
      <c r="F35" s="52">
        <v>0</v>
      </c>
      <c r="G35" s="52">
        <v>2655495</v>
      </c>
      <c r="H35" s="52">
        <v>589662</v>
      </c>
      <c r="I35" s="52">
        <v>1073338</v>
      </c>
      <c r="J35" s="52">
        <v>4244258</v>
      </c>
      <c r="K35" s="52">
        <v>128865</v>
      </c>
      <c r="L35" s="52">
        <v>710649</v>
      </c>
      <c r="M35" s="52">
        <v>8363087</v>
      </c>
      <c r="N35" s="52">
        <v>0</v>
      </c>
      <c r="O35" s="52">
        <v>18541</v>
      </c>
      <c r="P35" s="52">
        <f t="shared" si="0"/>
        <v>40440654</v>
      </c>
      <c r="Q35" s="35">
        <v>28</v>
      </c>
    </row>
    <row r="36" spans="1:17" ht="12.75" x14ac:dyDescent="0.2">
      <c r="A36" s="35">
        <v>29</v>
      </c>
      <c r="B36" s="35" t="s">
        <v>92</v>
      </c>
      <c r="C36" s="52">
        <v>1037269</v>
      </c>
      <c r="D36" s="52">
        <v>564577</v>
      </c>
      <c r="E36" s="52">
        <v>442934</v>
      </c>
      <c r="F36" s="52">
        <v>29443</v>
      </c>
      <c r="G36" s="52">
        <v>202397</v>
      </c>
      <c r="H36" s="52">
        <v>250807</v>
      </c>
      <c r="I36" s="52">
        <v>82487</v>
      </c>
      <c r="J36" s="52">
        <v>52886</v>
      </c>
      <c r="K36" s="52">
        <v>0</v>
      </c>
      <c r="L36" s="52">
        <v>176896</v>
      </c>
      <c r="M36" s="52">
        <v>1104604</v>
      </c>
      <c r="N36" s="52">
        <v>0</v>
      </c>
      <c r="O36" s="52">
        <v>0</v>
      </c>
      <c r="P36" s="52">
        <f t="shared" si="0"/>
        <v>3944300</v>
      </c>
      <c r="Q36" s="35">
        <v>29</v>
      </c>
    </row>
    <row r="37" spans="1:17" ht="12.75" x14ac:dyDescent="0.2">
      <c r="A37" s="35">
        <v>30</v>
      </c>
      <c r="B37" s="35" t="s">
        <v>93</v>
      </c>
      <c r="C37" s="52">
        <v>36953797</v>
      </c>
      <c r="D37" s="52">
        <v>18893320</v>
      </c>
      <c r="E37" s="52">
        <v>35710130</v>
      </c>
      <c r="F37" s="52">
        <v>0</v>
      </c>
      <c r="G37" s="52">
        <v>6302483</v>
      </c>
      <c r="H37" s="52">
        <v>8812736</v>
      </c>
      <c r="I37" s="52">
        <v>1058973</v>
      </c>
      <c r="J37" s="52">
        <v>0</v>
      </c>
      <c r="K37" s="52">
        <v>2848979</v>
      </c>
      <c r="L37" s="52">
        <v>9009423</v>
      </c>
      <c r="M37" s="52">
        <v>45740072</v>
      </c>
      <c r="N37" s="52">
        <v>0</v>
      </c>
      <c r="O37" s="52">
        <v>539339</v>
      </c>
      <c r="P37" s="52">
        <f t="shared" si="0"/>
        <v>165869252</v>
      </c>
      <c r="Q37" s="35">
        <v>30</v>
      </c>
    </row>
    <row r="38" spans="1:17" ht="12.75" x14ac:dyDescent="0.2">
      <c r="A38" s="35">
        <v>31</v>
      </c>
      <c r="B38" s="35" t="s">
        <v>94</v>
      </c>
      <c r="C38" s="52">
        <v>22389378</v>
      </c>
      <c r="D38" s="52">
        <v>9579846</v>
      </c>
      <c r="E38" s="52">
        <v>14374602</v>
      </c>
      <c r="F38" s="52">
        <v>403332</v>
      </c>
      <c r="G38" s="52">
        <v>2914811</v>
      </c>
      <c r="H38" s="52">
        <v>1677904</v>
      </c>
      <c r="I38" s="52">
        <v>1122549</v>
      </c>
      <c r="J38" s="52">
        <v>2108127</v>
      </c>
      <c r="K38" s="52">
        <v>972422</v>
      </c>
      <c r="L38" s="52">
        <v>4784182</v>
      </c>
      <c r="M38" s="52">
        <v>17335630</v>
      </c>
      <c r="N38" s="52">
        <v>0</v>
      </c>
      <c r="O38" s="52">
        <v>800501</v>
      </c>
      <c r="P38" s="52">
        <f t="shared" si="0"/>
        <v>78463284</v>
      </c>
      <c r="Q38" s="35">
        <v>31</v>
      </c>
    </row>
    <row r="39" spans="1:17" ht="12.75" x14ac:dyDescent="0.2">
      <c r="A39" s="35">
        <v>32</v>
      </c>
      <c r="B39" s="35" t="s">
        <v>95</v>
      </c>
      <c r="C39" s="52">
        <v>7296272</v>
      </c>
      <c r="D39" s="52">
        <v>1203020</v>
      </c>
      <c r="E39" s="52">
        <v>5615337</v>
      </c>
      <c r="F39" s="52">
        <v>157898</v>
      </c>
      <c r="G39" s="52">
        <v>638087</v>
      </c>
      <c r="H39" s="52">
        <v>459981</v>
      </c>
      <c r="I39" s="52">
        <v>262701</v>
      </c>
      <c r="J39" s="52">
        <v>715522</v>
      </c>
      <c r="K39" s="52">
        <v>311833</v>
      </c>
      <c r="L39" s="52">
        <v>1328739</v>
      </c>
      <c r="M39" s="52">
        <v>5085168</v>
      </c>
      <c r="N39" s="52">
        <v>0</v>
      </c>
      <c r="O39" s="52">
        <v>167713</v>
      </c>
      <c r="P39" s="52">
        <f t="shared" si="0"/>
        <v>23242271</v>
      </c>
      <c r="Q39" s="35">
        <v>32</v>
      </c>
    </row>
    <row r="40" spans="1:17" ht="12.75" x14ac:dyDescent="0.2">
      <c r="A40" s="35">
        <v>33</v>
      </c>
      <c r="B40" s="35" t="s">
        <v>96</v>
      </c>
      <c r="C40" s="52">
        <v>4434974</v>
      </c>
      <c r="D40" s="52">
        <v>1172913</v>
      </c>
      <c r="E40" s="52">
        <v>2353732</v>
      </c>
      <c r="F40" s="52">
        <v>0</v>
      </c>
      <c r="G40" s="52">
        <v>0</v>
      </c>
      <c r="H40" s="52">
        <v>525685</v>
      </c>
      <c r="I40" s="52">
        <v>235078</v>
      </c>
      <c r="J40" s="52">
        <v>423200</v>
      </c>
      <c r="K40" s="52">
        <v>0</v>
      </c>
      <c r="L40" s="52">
        <v>874948</v>
      </c>
      <c r="M40" s="52">
        <v>4727323</v>
      </c>
      <c r="N40" s="52">
        <v>0</v>
      </c>
      <c r="O40" s="52">
        <v>26236</v>
      </c>
      <c r="P40" s="52">
        <f t="shared" si="0"/>
        <v>14774089</v>
      </c>
      <c r="Q40" s="35">
        <v>33</v>
      </c>
    </row>
    <row r="41" spans="1:17" ht="12.75" x14ac:dyDescent="0.2">
      <c r="A41" s="35">
        <v>34</v>
      </c>
      <c r="B41" s="35" t="s">
        <v>97</v>
      </c>
      <c r="C41" s="52">
        <v>10421185</v>
      </c>
      <c r="D41" s="52">
        <v>4799814</v>
      </c>
      <c r="E41" s="52">
        <v>8095262</v>
      </c>
      <c r="F41" s="52">
        <v>0</v>
      </c>
      <c r="G41" s="52">
        <v>2472521</v>
      </c>
      <c r="H41" s="52">
        <v>691626</v>
      </c>
      <c r="I41" s="52">
        <v>1697180</v>
      </c>
      <c r="J41" s="52">
        <v>1955756</v>
      </c>
      <c r="K41" s="52">
        <v>366992</v>
      </c>
      <c r="L41" s="52">
        <v>1762778</v>
      </c>
      <c r="M41" s="52">
        <v>10996829</v>
      </c>
      <c r="N41" s="52">
        <v>0</v>
      </c>
      <c r="O41" s="52">
        <v>93011</v>
      </c>
      <c r="P41" s="52">
        <f t="shared" si="0"/>
        <v>43352954</v>
      </c>
      <c r="Q41" s="35">
        <v>34</v>
      </c>
    </row>
    <row r="42" spans="1:17" ht="12.75" x14ac:dyDescent="0.2">
      <c r="A42" s="35">
        <v>35</v>
      </c>
      <c r="B42" s="35" t="s">
        <v>98</v>
      </c>
      <c r="C42" s="52">
        <v>65851817</v>
      </c>
      <c r="D42" s="52">
        <v>25421826</v>
      </c>
      <c r="E42" s="52">
        <v>49146113</v>
      </c>
      <c r="F42" s="52">
        <v>0</v>
      </c>
      <c r="G42" s="52">
        <v>11260550</v>
      </c>
      <c r="H42" s="52">
        <v>3607656</v>
      </c>
      <c r="I42" s="52">
        <v>100070</v>
      </c>
      <c r="J42" s="52">
        <v>10568721</v>
      </c>
      <c r="K42" s="52">
        <v>6762346</v>
      </c>
      <c r="L42" s="52">
        <v>37127570</v>
      </c>
      <c r="M42" s="52">
        <v>69278652</v>
      </c>
      <c r="N42" s="52">
        <v>0</v>
      </c>
      <c r="O42" s="52">
        <v>1543821</v>
      </c>
      <c r="P42" s="52">
        <f t="shared" si="0"/>
        <v>280669142</v>
      </c>
      <c r="Q42" s="35">
        <v>35</v>
      </c>
    </row>
    <row r="43" spans="1:17" ht="12.75" x14ac:dyDescent="0.2">
      <c r="A43" s="35">
        <v>36</v>
      </c>
      <c r="B43" s="35" t="s">
        <v>99</v>
      </c>
      <c r="C43" s="52">
        <v>5391887</v>
      </c>
      <c r="D43" s="52">
        <v>1037799</v>
      </c>
      <c r="E43" s="52">
        <v>2081665</v>
      </c>
      <c r="F43" s="52">
        <v>0</v>
      </c>
      <c r="G43" s="52">
        <v>477410</v>
      </c>
      <c r="H43" s="52">
        <v>385434</v>
      </c>
      <c r="I43" s="52">
        <v>222303</v>
      </c>
      <c r="J43" s="52">
        <v>491704</v>
      </c>
      <c r="K43" s="52">
        <v>0</v>
      </c>
      <c r="L43" s="52">
        <v>813416</v>
      </c>
      <c r="M43" s="52">
        <v>5103783</v>
      </c>
      <c r="N43" s="52">
        <v>0</v>
      </c>
      <c r="O43" s="52">
        <v>29777</v>
      </c>
      <c r="P43" s="52">
        <f t="shared" si="0"/>
        <v>16035178</v>
      </c>
      <c r="Q43" s="35">
        <v>36</v>
      </c>
    </row>
    <row r="44" spans="1:17" ht="12.75" x14ac:dyDescent="0.2">
      <c r="A44" s="35">
        <v>37</v>
      </c>
      <c r="B44" s="35" t="s">
        <v>100</v>
      </c>
      <c r="C44" s="52">
        <v>6841762</v>
      </c>
      <c r="D44" s="52">
        <v>294232</v>
      </c>
      <c r="E44" s="52">
        <v>2330418</v>
      </c>
      <c r="F44" s="52">
        <v>120660</v>
      </c>
      <c r="G44" s="52">
        <v>0</v>
      </c>
      <c r="H44" s="52">
        <v>415100</v>
      </c>
      <c r="I44" s="52">
        <v>228641</v>
      </c>
      <c r="J44" s="52">
        <v>140211</v>
      </c>
      <c r="K44" s="52">
        <v>0</v>
      </c>
      <c r="L44" s="52">
        <v>4388031</v>
      </c>
      <c r="M44" s="52">
        <v>7308479</v>
      </c>
      <c r="N44" s="52">
        <v>0</v>
      </c>
      <c r="O44" s="52">
        <v>55309</v>
      </c>
      <c r="P44" s="52">
        <f t="shared" si="0"/>
        <v>22122843</v>
      </c>
      <c r="Q44" s="35">
        <v>37</v>
      </c>
    </row>
    <row r="45" spans="1:17" ht="12.75" x14ac:dyDescent="0.2">
      <c r="A45" s="53">
        <v>38</v>
      </c>
      <c r="B45" s="35" t="s">
        <v>101</v>
      </c>
      <c r="C45" s="54">
        <v>10008106</v>
      </c>
      <c r="D45" s="54">
        <v>2013325</v>
      </c>
      <c r="E45" s="54">
        <v>7172509</v>
      </c>
      <c r="F45" s="54">
        <v>573212</v>
      </c>
      <c r="G45" s="54">
        <v>79293</v>
      </c>
      <c r="H45" s="54">
        <v>936466</v>
      </c>
      <c r="I45" s="54">
        <v>306321</v>
      </c>
      <c r="J45" s="54">
        <v>582738</v>
      </c>
      <c r="K45" s="54">
        <v>140882</v>
      </c>
      <c r="L45" s="54">
        <v>1003812</v>
      </c>
      <c r="M45" s="54">
        <v>8803724</v>
      </c>
      <c r="N45" s="54">
        <v>0</v>
      </c>
      <c r="O45" s="54">
        <v>0</v>
      </c>
      <c r="P45" s="54">
        <f t="shared" si="0"/>
        <v>31620388</v>
      </c>
      <c r="Q45" s="53">
        <v>38</v>
      </c>
    </row>
    <row r="46" spans="1:17" ht="12.75" x14ac:dyDescent="0.2">
      <c r="A46" s="53">
        <f>A45</f>
        <v>38</v>
      </c>
      <c r="B46" s="55" t="s">
        <v>102</v>
      </c>
      <c r="C46" s="56">
        <f t="shared" ref="C46:P46" si="1">SUM(C8:C45)</f>
        <v>444424478</v>
      </c>
      <c r="D46" s="56">
        <f t="shared" si="1"/>
        <v>151687251</v>
      </c>
      <c r="E46" s="56">
        <f t="shared" si="1"/>
        <v>327801041</v>
      </c>
      <c r="F46" s="56">
        <f t="shared" si="1"/>
        <v>2272561</v>
      </c>
      <c r="G46" s="56">
        <f t="shared" si="1"/>
        <v>61350793</v>
      </c>
      <c r="H46" s="56">
        <f t="shared" si="1"/>
        <v>39926625</v>
      </c>
      <c r="I46" s="56">
        <f t="shared" si="1"/>
        <v>23872745</v>
      </c>
      <c r="J46" s="56">
        <f t="shared" si="1"/>
        <v>50935570</v>
      </c>
      <c r="K46" s="56">
        <f t="shared" si="1"/>
        <v>21731433</v>
      </c>
      <c r="L46" s="56">
        <f t="shared" si="1"/>
        <v>121502019</v>
      </c>
      <c r="M46" s="56">
        <f t="shared" si="1"/>
        <v>425766882</v>
      </c>
      <c r="N46" s="56">
        <f t="shared" si="1"/>
        <v>0</v>
      </c>
      <c r="O46" s="56">
        <f t="shared" si="1"/>
        <v>8578519</v>
      </c>
      <c r="P46" s="56">
        <f t="shared" si="1"/>
        <v>1679849917</v>
      </c>
      <c r="Q46" s="53">
        <f>Q45</f>
        <v>38</v>
      </c>
    </row>
    <row r="47" spans="1:17" ht="9.75" customHeight="1" x14ac:dyDescent="0.2">
      <c r="A47" s="35"/>
      <c r="B47" s="35"/>
      <c r="C47" s="65"/>
      <c r="D47" s="35"/>
      <c r="E47" s="35"/>
      <c r="F47" s="35"/>
      <c r="G47" s="35"/>
      <c r="H47" s="35"/>
      <c r="I47" s="35"/>
      <c r="J47" s="35"/>
      <c r="K47" s="35"/>
      <c r="L47" s="35"/>
      <c r="M47" s="35"/>
      <c r="N47" s="35"/>
      <c r="O47" s="65"/>
      <c r="P47" s="35"/>
      <c r="Q47" s="35"/>
    </row>
  </sheetData>
  <printOptions gridLines="1" gridLinesSet="0"/>
  <pageMargins left="0.25" right="0.25" top="0.5" bottom="0.3" header="0.5" footer="0.5"/>
  <pageSetup paperSize="5" scale="87" fitToHeight="0" pageOrder="overThenDown"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5"/>
  <sheetViews>
    <sheetView zoomScaleNormal="100" workbookViewId="0"/>
  </sheetViews>
  <sheetFormatPr defaultRowHeight="12.75" x14ac:dyDescent="0.2"/>
  <cols>
    <col min="1" max="1" width="4.85546875" style="32" customWidth="1"/>
    <col min="2" max="2" width="12.28515625" style="32" customWidth="1"/>
    <col min="3" max="5" width="13.140625" style="32" bestFit="1" customWidth="1"/>
    <col min="6" max="6" width="12.140625" style="32" bestFit="1" customWidth="1"/>
    <col min="7" max="7" width="13.140625" style="32" bestFit="1" customWidth="1"/>
    <col min="8" max="9" width="12.140625" style="32" bestFit="1" customWidth="1"/>
    <col min="10" max="10" width="11.85546875" style="32" bestFit="1" customWidth="1"/>
    <col min="11" max="11" width="11.140625" style="32" customWidth="1"/>
    <col min="12" max="12" width="13.42578125" style="32" customWidth="1"/>
    <col min="13" max="13" width="13.140625" style="32" bestFit="1" customWidth="1"/>
    <col min="14" max="14" width="12.140625" style="32" bestFit="1" customWidth="1"/>
    <col min="15" max="15" width="12" style="32" customWidth="1"/>
    <col min="16" max="16" width="14.5703125" style="32" bestFit="1" customWidth="1"/>
    <col min="17" max="17" width="4.5703125" style="32" bestFit="1" customWidth="1"/>
    <col min="18" max="256" width="9.140625" style="32"/>
    <col min="257" max="257" width="4.5703125" style="32" bestFit="1" customWidth="1"/>
    <col min="258" max="258" width="14.140625" style="32" bestFit="1" customWidth="1"/>
    <col min="259" max="261" width="13.140625" style="32" bestFit="1" customWidth="1"/>
    <col min="262" max="262" width="12.140625" style="32" bestFit="1" customWidth="1"/>
    <col min="263" max="263" width="13.140625" style="32" bestFit="1" customWidth="1"/>
    <col min="264" max="265" width="12.140625" style="32" bestFit="1" customWidth="1"/>
    <col min="266" max="266" width="11.85546875" style="32" bestFit="1" customWidth="1"/>
    <col min="267" max="267" width="11.140625" style="32" customWidth="1"/>
    <col min="268" max="268" width="13.42578125" style="32" customWidth="1"/>
    <col min="269" max="269" width="13.140625" style="32" bestFit="1" customWidth="1"/>
    <col min="270" max="270" width="12.140625" style="32" bestFit="1" customWidth="1"/>
    <col min="271" max="271" width="12" style="32" customWidth="1"/>
    <col min="272" max="272" width="14.5703125" style="32" bestFit="1" customWidth="1"/>
    <col min="273" max="273" width="4.5703125" style="32" bestFit="1" customWidth="1"/>
    <col min="274" max="512" width="9.140625" style="32"/>
    <col min="513" max="513" width="4.5703125" style="32" bestFit="1" customWidth="1"/>
    <col min="514" max="514" width="14.140625" style="32" bestFit="1" customWidth="1"/>
    <col min="515" max="517" width="13.140625" style="32" bestFit="1" customWidth="1"/>
    <col min="518" max="518" width="12.140625" style="32" bestFit="1" customWidth="1"/>
    <col min="519" max="519" width="13.140625" style="32" bestFit="1" customWidth="1"/>
    <col min="520" max="521" width="12.140625" style="32" bestFit="1" customWidth="1"/>
    <col min="522" max="522" width="11.85546875" style="32" bestFit="1" customWidth="1"/>
    <col min="523" max="523" width="11.140625" style="32" customWidth="1"/>
    <col min="524" max="524" width="13.42578125" style="32" customWidth="1"/>
    <col min="525" max="525" width="13.140625" style="32" bestFit="1" customWidth="1"/>
    <col min="526" max="526" width="12.140625" style="32" bestFit="1" customWidth="1"/>
    <col min="527" max="527" width="12" style="32" customWidth="1"/>
    <col min="528" max="528" width="14.5703125" style="32" bestFit="1" customWidth="1"/>
    <col min="529" max="529" width="4.5703125" style="32" bestFit="1" customWidth="1"/>
    <col min="530" max="768" width="9.140625" style="32"/>
    <col min="769" max="769" width="4.5703125" style="32" bestFit="1" customWidth="1"/>
    <col min="770" max="770" width="14.140625" style="32" bestFit="1" customWidth="1"/>
    <col min="771" max="773" width="13.140625" style="32" bestFit="1" customWidth="1"/>
    <col min="774" max="774" width="12.140625" style="32" bestFit="1" customWidth="1"/>
    <col min="775" max="775" width="13.140625" style="32" bestFit="1" customWidth="1"/>
    <col min="776" max="777" width="12.140625" style="32" bestFit="1" customWidth="1"/>
    <col min="778" max="778" width="11.85546875" style="32" bestFit="1" customWidth="1"/>
    <col min="779" max="779" width="11.140625" style="32" customWidth="1"/>
    <col min="780" max="780" width="13.42578125" style="32" customWidth="1"/>
    <col min="781" max="781" width="13.140625" style="32" bestFit="1" customWidth="1"/>
    <col min="782" max="782" width="12.140625" style="32" bestFit="1" customWidth="1"/>
    <col min="783" max="783" width="12" style="32" customWidth="1"/>
    <col min="784" max="784" width="14.5703125" style="32" bestFit="1" customWidth="1"/>
    <col min="785" max="785" width="4.5703125" style="32" bestFit="1" customWidth="1"/>
    <col min="786" max="1024" width="9.140625" style="32"/>
    <col min="1025" max="1025" width="4.5703125" style="32" bestFit="1" customWidth="1"/>
    <col min="1026" max="1026" width="14.140625" style="32" bestFit="1" customWidth="1"/>
    <col min="1027" max="1029" width="13.140625" style="32" bestFit="1" customWidth="1"/>
    <col min="1030" max="1030" width="12.140625" style="32" bestFit="1" customWidth="1"/>
    <col min="1031" max="1031" width="13.140625" style="32" bestFit="1" customWidth="1"/>
    <col min="1032" max="1033" width="12.140625" style="32" bestFit="1" customWidth="1"/>
    <col min="1034" max="1034" width="11.85546875" style="32" bestFit="1" customWidth="1"/>
    <col min="1035" max="1035" width="11.140625" style="32" customWidth="1"/>
    <col min="1036" max="1036" width="13.42578125" style="32" customWidth="1"/>
    <col min="1037" max="1037" width="13.140625" style="32" bestFit="1" customWidth="1"/>
    <col min="1038" max="1038" width="12.140625" style="32" bestFit="1" customWidth="1"/>
    <col min="1039" max="1039" width="12" style="32" customWidth="1"/>
    <col min="1040" max="1040" width="14.5703125" style="32" bestFit="1" customWidth="1"/>
    <col min="1041" max="1041" width="4.5703125" style="32" bestFit="1" customWidth="1"/>
    <col min="1042" max="1280" width="9.140625" style="32"/>
    <col min="1281" max="1281" width="4.5703125" style="32" bestFit="1" customWidth="1"/>
    <col min="1282" max="1282" width="14.140625" style="32" bestFit="1" customWidth="1"/>
    <col min="1283" max="1285" width="13.140625" style="32" bestFit="1" customWidth="1"/>
    <col min="1286" max="1286" width="12.140625" style="32" bestFit="1" customWidth="1"/>
    <col min="1287" max="1287" width="13.140625" style="32" bestFit="1" customWidth="1"/>
    <col min="1288" max="1289" width="12.140625" style="32" bestFit="1" customWidth="1"/>
    <col min="1290" max="1290" width="11.85546875" style="32" bestFit="1" customWidth="1"/>
    <col min="1291" max="1291" width="11.140625" style="32" customWidth="1"/>
    <col min="1292" max="1292" width="13.42578125" style="32" customWidth="1"/>
    <col min="1293" max="1293" width="13.140625" style="32" bestFit="1" customWidth="1"/>
    <col min="1294" max="1294" width="12.140625" style="32" bestFit="1" customWidth="1"/>
    <col min="1295" max="1295" width="12" style="32" customWidth="1"/>
    <col min="1296" max="1296" width="14.5703125" style="32" bestFit="1" customWidth="1"/>
    <col min="1297" max="1297" width="4.5703125" style="32" bestFit="1" customWidth="1"/>
    <col min="1298" max="1536" width="9.140625" style="32"/>
    <col min="1537" max="1537" width="4.5703125" style="32" bestFit="1" customWidth="1"/>
    <col min="1538" max="1538" width="14.140625" style="32" bestFit="1" customWidth="1"/>
    <col min="1539" max="1541" width="13.140625" style="32" bestFit="1" customWidth="1"/>
    <col min="1542" max="1542" width="12.140625" style="32" bestFit="1" customWidth="1"/>
    <col min="1543" max="1543" width="13.140625" style="32" bestFit="1" customWidth="1"/>
    <col min="1544" max="1545" width="12.140625" style="32" bestFit="1" customWidth="1"/>
    <col min="1546" max="1546" width="11.85546875" style="32" bestFit="1" customWidth="1"/>
    <col min="1547" max="1547" width="11.140625" style="32" customWidth="1"/>
    <col min="1548" max="1548" width="13.42578125" style="32" customWidth="1"/>
    <col min="1549" max="1549" width="13.140625" style="32" bestFit="1" customWidth="1"/>
    <col min="1550" max="1550" width="12.140625" style="32" bestFit="1" customWidth="1"/>
    <col min="1551" max="1551" width="12" style="32" customWidth="1"/>
    <col min="1552" max="1552" width="14.5703125" style="32" bestFit="1" customWidth="1"/>
    <col min="1553" max="1553" width="4.5703125" style="32" bestFit="1" customWidth="1"/>
    <col min="1554" max="1792" width="9.140625" style="32"/>
    <col min="1793" max="1793" width="4.5703125" style="32" bestFit="1" customWidth="1"/>
    <col min="1794" max="1794" width="14.140625" style="32" bestFit="1" customWidth="1"/>
    <col min="1795" max="1797" width="13.140625" style="32" bestFit="1" customWidth="1"/>
    <col min="1798" max="1798" width="12.140625" style="32" bestFit="1" customWidth="1"/>
    <col min="1799" max="1799" width="13.140625" style="32" bestFit="1" customWidth="1"/>
    <col min="1800" max="1801" width="12.140625" style="32" bestFit="1" customWidth="1"/>
    <col min="1802" max="1802" width="11.85546875" style="32" bestFit="1" customWidth="1"/>
    <col min="1803" max="1803" width="11.140625" style="32" customWidth="1"/>
    <col min="1804" max="1804" width="13.42578125" style="32" customWidth="1"/>
    <col min="1805" max="1805" width="13.140625" style="32" bestFit="1" customWidth="1"/>
    <col min="1806" max="1806" width="12.140625" style="32" bestFit="1" customWidth="1"/>
    <col min="1807" max="1807" width="12" style="32" customWidth="1"/>
    <col min="1808" max="1808" width="14.5703125" style="32" bestFit="1" customWidth="1"/>
    <col min="1809" max="1809" width="4.5703125" style="32" bestFit="1" customWidth="1"/>
    <col min="1810" max="2048" width="9.140625" style="32"/>
    <col min="2049" max="2049" width="4.5703125" style="32" bestFit="1" customWidth="1"/>
    <col min="2050" max="2050" width="14.140625" style="32" bestFit="1" customWidth="1"/>
    <col min="2051" max="2053" width="13.140625" style="32" bestFit="1" customWidth="1"/>
    <col min="2054" max="2054" width="12.140625" style="32" bestFit="1" customWidth="1"/>
    <col min="2055" max="2055" width="13.140625" style="32" bestFit="1" customWidth="1"/>
    <col min="2056" max="2057" width="12.140625" style="32" bestFit="1" customWidth="1"/>
    <col min="2058" max="2058" width="11.85546875" style="32" bestFit="1" customWidth="1"/>
    <col min="2059" max="2059" width="11.140625" style="32" customWidth="1"/>
    <col min="2060" max="2060" width="13.42578125" style="32" customWidth="1"/>
    <col min="2061" max="2061" width="13.140625" style="32" bestFit="1" customWidth="1"/>
    <col min="2062" max="2062" width="12.140625" style="32" bestFit="1" customWidth="1"/>
    <col min="2063" max="2063" width="12" style="32" customWidth="1"/>
    <col min="2064" max="2064" width="14.5703125" style="32" bestFit="1" customWidth="1"/>
    <col min="2065" max="2065" width="4.5703125" style="32" bestFit="1" customWidth="1"/>
    <col min="2066" max="2304" width="9.140625" style="32"/>
    <col min="2305" max="2305" width="4.5703125" style="32" bestFit="1" customWidth="1"/>
    <col min="2306" max="2306" width="14.140625" style="32" bestFit="1" customWidth="1"/>
    <col min="2307" max="2309" width="13.140625" style="32" bestFit="1" customWidth="1"/>
    <col min="2310" max="2310" width="12.140625" style="32" bestFit="1" customWidth="1"/>
    <col min="2311" max="2311" width="13.140625" style="32" bestFit="1" customWidth="1"/>
    <col min="2312" max="2313" width="12.140625" style="32" bestFit="1" customWidth="1"/>
    <col min="2314" max="2314" width="11.85546875" style="32" bestFit="1" customWidth="1"/>
    <col min="2315" max="2315" width="11.140625" style="32" customWidth="1"/>
    <col min="2316" max="2316" width="13.42578125" style="32" customWidth="1"/>
    <col min="2317" max="2317" width="13.140625" style="32" bestFit="1" customWidth="1"/>
    <col min="2318" max="2318" width="12.140625" style="32" bestFit="1" customWidth="1"/>
    <col min="2319" max="2319" width="12" style="32" customWidth="1"/>
    <col min="2320" max="2320" width="14.5703125" style="32" bestFit="1" customWidth="1"/>
    <col min="2321" max="2321" width="4.5703125" style="32" bestFit="1" customWidth="1"/>
    <col min="2322" max="2560" width="9.140625" style="32"/>
    <col min="2561" max="2561" width="4.5703125" style="32" bestFit="1" customWidth="1"/>
    <col min="2562" max="2562" width="14.140625" style="32" bestFit="1" customWidth="1"/>
    <col min="2563" max="2565" width="13.140625" style="32" bestFit="1" customWidth="1"/>
    <col min="2566" max="2566" width="12.140625" style="32" bestFit="1" customWidth="1"/>
    <col min="2567" max="2567" width="13.140625" style="32" bestFit="1" customWidth="1"/>
    <col min="2568" max="2569" width="12.140625" style="32" bestFit="1" customWidth="1"/>
    <col min="2570" max="2570" width="11.85546875" style="32" bestFit="1" customWidth="1"/>
    <col min="2571" max="2571" width="11.140625" style="32" customWidth="1"/>
    <col min="2572" max="2572" width="13.42578125" style="32" customWidth="1"/>
    <col min="2573" max="2573" width="13.140625" style="32" bestFit="1" customWidth="1"/>
    <col min="2574" max="2574" width="12.140625" style="32" bestFit="1" customWidth="1"/>
    <col min="2575" max="2575" width="12" style="32" customWidth="1"/>
    <col min="2576" max="2576" width="14.5703125" style="32" bestFit="1" customWidth="1"/>
    <col min="2577" max="2577" width="4.5703125" style="32" bestFit="1" customWidth="1"/>
    <col min="2578" max="2816" width="9.140625" style="32"/>
    <col min="2817" max="2817" width="4.5703125" style="32" bestFit="1" customWidth="1"/>
    <col min="2818" max="2818" width="14.140625" style="32" bestFit="1" customWidth="1"/>
    <col min="2819" max="2821" width="13.140625" style="32" bestFit="1" customWidth="1"/>
    <col min="2822" max="2822" width="12.140625" style="32" bestFit="1" customWidth="1"/>
    <col min="2823" max="2823" width="13.140625" style="32" bestFit="1" customWidth="1"/>
    <col min="2824" max="2825" width="12.140625" style="32" bestFit="1" customWidth="1"/>
    <col min="2826" max="2826" width="11.85546875" style="32" bestFit="1" customWidth="1"/>
    <col min="2827" max="2827" width="11.140625" style="32" customWidth="1"/>
    <col min="2828" max="2828" width="13.42578125" style="32" customWidth="1"/>
    <col min="2829" max="2829" width="13.140625" style="32" bestFit="1" customWidth="1"/>
    <col min="2830" max="2830" width="12.140625" style="32" bestFit="1" customWidth="1"/>
    <col min="2831" max="2831" width="12" style="32" customWidth="1"/>
    <col min="2832" max="2832" width="14.5703125" style="32" bestFit="1" customWidth="1"/>
    <col min="2833" max="2833" width="4.5703125" style="32" bestFit="1" customWidth="1"/>
    <col min="2834" max="3072" width="9.140625" style="32"/>
    <col min="3073" max="3073" width="4.5703125" style="32" bestFit="1" customWidth="1"/>
    <col min="3074" max="3074" width="14.140625" style="32" bestFit="1" customWidth="1"/>
    <col min="3075" max="3077" width="13.140625" style="32" bestFit="1" customWidth="1"/>
    <col min="3078" max="3078" width="12.140625" style="32" bestFit="1" customWidth="1"/>
    <col min="3079" max="3079" width="13.140625" style="32" bestFit="1" customWidth="1"/>
    <col min="3080" max="3081" width="12.140625" style="32" bestFit="1" customWidth="1"/>
    <col min="3082" max="3082" width="11.85546875" style="32" bestFit="1" customWidth="1"/>
    <col min="3083" max="3083" width="11.140625" style="32" customWidth="1"/>
    <col min="3084" max="3084" width="13.42578125" style="32" customWidth="1"/>
    <col min="3085" max="3085" width="13.140625" style="32" bestFit="1" customWidth="1"/>
    <col min="3086" max="3086" width="12.140625" style="32" bestFit="1" customWidth="1"/>
    <col min="3087" max="3087" width="12" style="32" customWidth="1"/>
    <col min="3088" max="3088" width="14.5703125" style="32" bestFit="1" customWidth="1"/>
    <col min="3089" max="3089" width="4.5703125" style="32" bestFit="1" customWidth="1"/>
    <col min="3090" max="3328" width="9.140625" style="32"/>
    <col min="3329" max="3329" width="4.5703125" style="32" bestFit="1" customWidth="1"/>
    <col min="3330" max="3330" width="14.140625" style="32" bestFit="1" customWidth="1"/>
    <col min="3331" max="3333" width="13.140625" style="32" bestFit="1" customWidth="1"/>
    <col min="3334" max="3334" width="12.140625" style="32" bestFit="1" customWidth="1"/>
    <col min="3335" max="3335" width="13.140625" style="32" bestFit="1" customWidth="1"/>
    <col min="3336" max="3337" width="12.140625" style="32" bestFit="1" customWidth="1"/>
    <col min="3338" max="3338" width="11.85546875" style="32" bestFit="1" customWidth="1"/>
    <col min="3339" max="3339" width="11.140625" style="32" customWidth="1"/>
    <col min="3340" max="3340" width="13.42578125" style="32" customWidth="1"/>
    <col min="3341" max="3341" width="13.140625" style="32" bestFit="1" customWidth="1"/>
    <col min="3342" max="3342" width="12.140625" style="32" bestFit="1" customWidth="1"/>
    <col min="3343" max="3343" width="12" style="32" customWidth="1"/>
    <col min="3344" max="3344" width="14.5703125" style="32" bestFit="1" customWidth="1"/>
    <col min="3345" max="3345" width="4.5703125" style="32" bestFit="1" customWidth="1"/>
    <col min="3346" max="3584" width="9.140625" style="32"/>
    <col min="3585" max="3585" width="4.5703125" style="32" bestFit="1" customWidth="1"/>
    <col min="3586" max="3586" width="14.140625" style="32" bestFit="1" customWidth="1"/>
    <col min="3587" max="3589" width="13.140625" style="32" bestFit="1" customWidth="1"/>
    <col min="3590" max="3590" width="12.140625" style="32" bestFit="1" customWidth="1"/>
    <col min="3591" max="3591" width="13.140625" style="32" bestFit="1" customWidth="1"/>
    <col min="3592" max="3593" width="12.140625" style="32" bestFit="1" customWidth="1"/>
    <col min="3594" max="3594" width="11.85546875" style="32" bestFit="1" customWidth="1"/>
    <col min="3595" max="3595" width="11.140625" style="32" customWidth="1"/>
    <col min="3596" max="3596" width="13.42578125" style="32" customWidth="1"/>
    <col min="3597" max="3597" width="13.140625" style="32" bestFit="1" customWidth="1"/>
    <col min="3598" max="3598" width="12.140625" style="32" bestFit="1" customWidth="1"/>
    <col min="3599" max="3599" width="12" style="32" customWidth="1"/>
    <col min="3600" max="3600" width="14.5703125" style="32" bestFit="1" customWidth="1"/>
    <col min="3601" max="3601" width="4.5703125" style="32" bestFit="1" customWidth="1"/>
    <col min="3602" max="3840" width="9.140625" style="32"/>
    <col min="3841" max="3841" width="4.5703125" style="32" bestFit="1" customWidth="1"/>
    <col min="3842" max="3842" width="14.140625" style="32" bestFit="1" customWidth="1"/>
    <col min="3843" max="3845" width="13.140625" style="32" bestFit="1" customWidth="1"/>
    <col min="3846" max="3846" width="12.140625" style="32" bestFit="1" customWidth="1"/>
    <col min="3847" max="3847" width="13.140625" style="32" bestFit="1" customWidth="1"/>
    <col min="3848" max="3849" width="12.140625" style="32" bestFit="1" customWidth="1"/>
    <col min="3850" max="3850" width="11.85546875" style="32" bestFit="1" customWidth="1"/>
    <col min="3851" max="3851" width="11.140625" style="32" customWidth="1"/>
    <col min="3852" max="3852" width="13.42578125" style="32" customWidth="1"/>
    <col min="3853" max="3853" width="13.140625" style="32" bestFit="1" customWidth="1"/>
    <col min="3854" max="3854" width="12.140625" style="32" bestFit="1" customWidth="1"/>
    <col min="3855" max="3855" width="12" style="32" customWidth="1"/>
    <col min="3856" max="3856" width="14.5703125" style="32" bestFit="1" customWidth="1"/>
    <col min="3857" max="3857" width="4.5703125" style="32" bestFit="1" customWidth="1"/>
    <col min="3858" max="4096" width="9.140625" style="32"/>
    <col min="4097" max="4097" width="4.5703125" style="32" bestFit="1" customWidth="1"/>
    <col min="4098" max="4098" width="14.140625" style="32" bestFit="1" customWidth="1"/>
    <col min="4099" max="4101" width="13.140625" style="32" bestFit="1" customWidth="1"/>
    <col min="4102" max="4102" width="12.140625" style="32" bestFit="1" customWidth="1"/>
    <col min="4103" max="4103" width="13.140625" style="32" bestFit="1" customWidth="1"/>
    <col min="4104" max="4105" width="12.140625" style="32" bestFit="1" customWidth="1"/>
    <col min="4106" max="4106" width="11.85546875" style="32" bestFit="1" customWidth="1"/>
    <col min="4107" max="4107" width="11.140625" style="32" customWidth="1"/>
    <col min="4108" max="4108" width="13.42578125" style="32" customWidth="1"/>
    <col min="4109" max="4109" width="13.140625" style="32" bestFit="1" customWidth="1"/>
    <col min="4110" max="4110" width="12.140625" style="32" bestFit="1" customWidth="1"/>
    <col min="4111" max="4111" width="12" style="32" customWidth="1"/>
    <col min="4112" max="4112" width="14.5703125" style="32" bestFit="1" customWidth="1"/>
    <col min="4113" max="4113" width="4.5703125" style="32" bestFit="1" customWidth="1"/>
    <col min="4114" max="4352" width="9.140625" style="32"/>
    <col min="4353" max="4353" width="4.5703125" style="32" bestFit="1" customWidth="1"/>
    <col min="4354" max="4354" width="14.140625" style="32" bestFit="1" customWidth="1"/>
    <col min="4355" max="4357" width="13.140625" style="32" bestFit="1" customWidth="1"/>
    <col min="4358" max="4358" width="12.140625" style="32" bestFit="1" customWidth="1"/>
    <col min="4359" max="4359" width="13.140625" style="32" bestFit="1" customWidth="1"/>
    <col min="4360" max="4361" width="12.140625" style="32" bestFit="1" customWidth="1"/>
    <col min="4362" max="4362" width="11.85546875" style="32" bestFit="1" customWidth="1"/>
    <col min="4363" max="4363" width="11.140625" style="32" customWidth="1"/>
    <col min="4364" max="4364" width="13.42578125" style="32" customWidth="1"/>
    <col min="4365" max="4365" width="13.140625" style="32" bestFit="1" customWidth="1"/>
    <col min="4366" max="4366" width="12.140625" style="32" bestFit="1" customWidth="1"/>
    <col min="4367" max="4367" width="12" style="32" customWidth="1"/>
    <col min="4368" max="4368" width="14.5703125" style="32" bestFit="1" customWidth="1"/>
    <col min="4369" max="4369" width="4.5703125" style="32" bestFit="1" customWidth="1"/>
    <col min="4370" max="4608" width="9.140625" style="32"/>
    <col min="4609" max="4609" width="4.5703125" style="32" bestFit="1" customWidth="1"/>
    <col min="4610" max="4610" width="14.140625" style="32" bestFit="1" customWidth="1"/>
    <col min="4611" max="4613" width="13.140625" style="32" bestFit="1" customWidth="1"/>
    <col min="4614" max="4614" width="12.140625" style="32" bestFit="1" customWidth="1"/>
    <col min="4615" max="4615" width="13.140625" style="32" bestFit="1" customWidth="1"/>
    <col min="4616" max="4617" width="12.140625" style="32" bestFit="1" customWidth="1"/>
    <col min="4618" max="4618" width="11.85546875" style="32" bestFit="1" customWidth="1"/>
    <col min="4619" max="4619" width="11.140625" style="32" customWidth="1"/>
    <col min="4620" max="4620" width="13.42578125" style="32" customWidth="1"/>
    <col min="4621" max="4621" width="13.140625" style="32" bestFit="1" customWidth="1"/>
    <col min="4622" max="4622" width="12.140625" style="32" bestFit="1" customWidth="1"/>
    <col min="4623" max="4623" width="12" style="32" customWidth="1"/>
    <col min="4624" max="4624" width="14.5703125" style="32" bestFit="1" customWidth="1"/>
    <col min="4625" max="4625" width="4.5703125" style="32" bestFit="1" customWidth="1"/>
    <col min="4626" max="4864" width="9.140625" style="32"/>
    <col min="4865" max="4865" width="4.5703125" style="32" bestFit="1" customWidth="1"/>
    <col min="4866" max="4866" width="14.140625" style="32" bestFit="1" customWidth="1"/>
    <col min="4867" max="4869" width="13.140625" style="32" bestFit="1" customWidth="1"/>
    <col min="4870" max="4870" width="12.140625" style="32" bestFit="1" customWidth="1"/>
    <col min="4871" max="4871" width="13.140625" style="32" bestFit="1" customWidth="1"/>
    <col min="4872" max="4873" width="12.140625" style="32" bestFit="1" customWidth="1"/>
    <col min="4874" max="4874" width="11.85546875" style="32" bestFit="1" customWidth="1"/>
    <col min="4875" max="4875" width="11.140625" style="32" customWidth="1"/>
    <col min="4876" max="4876" width="13.42578125" style="32" customWidth="1"/>
    <col min="4877" max="4877" width="13.140625" style="32" bestFit="1" customWidth="1"/>
    <col min="4878" max="4878" width="12.140625" style="32" bestFit="1" customWidth="1"/>
    <col min="4879" max="4879" width="12" style="32" customWidth="1"/>
    <col min="4880" max="4880" width="14.5703125" style="32" bestFit="1" customWidth="1"/>
    <col min="4881" max="4881" width="4.5703125" style="32" bestFit="1" customWidth="1"/>
    <col min="4882" max="5120" width="9.140625" style="32"/>
    <col min="5121" max="5121" width="4.5703125" style="32" bestFit="1" customWidth="1"/>
    <col min="5122" max="5122" width="14.140625" style="32" bestFit="1" customWidth="1"/>
    <col min="5123" max="5125" width="13.140625" style="32" bestFit="1" customWidth="1"/>
    <col min="5126" max="5126" width="12.140625" style="32" bestFit="1" customWidth="1"/>
    <col min="5127" max="5127" width="13.140625" style="32" bestFit="1" customWidth="1"/>
    <col min="5128" max="5129" width="12.140625" style="32" bestFit="1" customWidth="1"/>
    <col min="5130" max="5130" width="11.85546875" style="32" bestFit="1" customWidth="1"/>
    <col min="5131" max="5131" width="11.140625" style="32" customWidth="1"/>
    <col min="5132" max="5132" width="13.42578125" style="32" customWidth="1"/>
    <col min="5133" max="5133" width="13.140625" style="32" bestFit="1" customWidth="1"/>
    <col min="5134" max="5134" width="12.140625" style="32" bestFit="1" customWidth="1"/>
    <col min="5135" max="5135" width="12" style="32" customWidth="1"/>
    <col min="5136" max="5136" width="14.5703125" style="32" bestFit="1" customWidth="1"/>
    <col min="5137" max="5137" width="4.5703125" style="32" bestFit="1" customWidth="1"/>
    <col min="5138" max="5376" width="9.140625" style="32"/>
    <col min="5377" max="5377" width="4.5703125" style="32" bestFit="1" customWidth="1"/>
    <col min="5378" max="5378" width="14.140625" style="32" bestFit="1" customWidth="1"/>
    <col min="5379" max="5381" width="13.140625" style="32" bestFit="1" customWidth="1"/>
    <col min="5382" max="5382" width="12.140625" style="32" bestFit="1" customWidth="1"/>
    <col min="5383" max="5383" width="13.140625" style="32" bestFit="1" customWidth="1"/>
    <col min="5384" max="5385" width="12.140625" style="32" bestFit="1" customWidth="1"/>
    <col min="5386" max="5386" width="11.85546875" style="32" bestFit="1" customWidth="1"/>
    <col min="5387" max="5387" width="11.140625" style="32" customWidth="1"/>
    <col min="5388" max="5388" width="13.42578125" style="32" customWidth="1"/>
    <col min="5389" max="5389" width="13.140625" style="32" bestFit="1" customWidth="1"/>
    <col min="5390" max="5390" width="12.140625" style="32" bestFit="1" customWidth="1"/>
    <col min="5391" max="5391" width="12" style="32" customWidth="1"/>
    <col min="5392" max="5392" width="14.5703125" style="32" bestFit="1" customWidth="1"/>
    <col min="5393" max="5393" width="4.5703125" style="32" bestFit="1" customWidth="1"/>
    <col min="5394" max="5632" width="9.140625" style="32"/>
    <col min="5633" max="5633" width="4.5703125" style="32" bestFit="1" customWidth="1"/>
    <col min="5634" max="5634" width="14.140625" style="32" bestFit="1" customWidth="1"/>
    <col min="5635" max="5637" width="13.140625" style="32" bestFit="1" customWidth="1"/>
    <col min="5638" max="5638" width="12.140625" style="32" bestFit="1" customWidth="1"/>
    <col min="5639" max="5639" width="13.140625" style="32" bestFit="1" customWidth="1"/>
    <col min="5640" max="5641" width="12.140625" style="32" bestFit="1" customWidth="1"/>
    <col min="5642" max="5642" width="11.85546875" style="32" bestFit="1" customWidth="1"/>
    <col min="5643" max="5643" width="11.140625" style="32" customWidth="1"/>
    <col min="5644" max="5644" width="13.42578125" style="32" customWidth="1"/>
    <col min="5645" max="5645" width="13.140625" style="32" bestFit="1" customWidth="1"/>
    <col min="5646" max="5646" width="12.140625" style="32" bestFit="1" customWidth="1"/>
    <col min="5647" max="5647" width="12" style="32" customWidth="1"/>
    <col min="5648" max="5648" width="14.5703125" style="32" bestFit="1" customWidth="1"/>
    <col min="5649" max="5649" width="4.5703125" style="32" bestFit="1" customWidth="1"/>
    <col min="5650" max="5888" width="9.140625" style="32"/>
    <col min="5889" max="5889" width="4.5703125" style="32" bestFit="1" customWidth="1"/>
    <col min="5890" max="5890" width="14.140625" style="32" bestFit="1" customWidth="1"/>
    <col min="5891" max="5893" width="13.140625" style="32" bestFit="1" customWidth="1"/>
    <col min="5894" max="5894" width="12.140625" style="32" bestFit="1" customWidth="1"/>
    <col min="5895" max="5895" width="13.140625" style="32" bestFit="1" customWidth="1"/>
    <col min="5896" max="5897" width="12.140625" style="32" bestFit="1" customWidth="1"/>
    <col min="5898" max="5898" width="11.85546875" style="32" bestFit="1" customWidth="1"/>
    <col min="5899" max="5899" width="11.140625" style="32" customWidth="1"/>
    <col min="5900" max="5900" width="13.42578125" style="32" customWidth="1"/>
    <col min="5901" max="5901" width="13.140625" style="32" bestFit="1" customWidth="1"/>
    <col min="5902" max="5902" width="12.140625" style="32" bestFit="1" customWidth="1"/>
    <col min="5903" max="5903" width="12" style="32" customWidth="1"/>
    <col min="5904" max="5904" width="14.5703125" style="32" bestFit="1" customWidth="1"/>
    <col min="5905" max="5905" width="4.5703125" style="32" bestFit="1" customWidth="1"/>
    <col min="5906" max="6144" width="9.140625" style="32"/>
    <col min="6145" max="6145" width="4.5703125" style="32" bestFit="1" customWidth="1"/>
    <col min="6146" max="6146" width="14.140625" style="32" bestFit="1" customWidth="1"/>
    <col min="6147" max="6149" width="13.140625" style="32" bestFit="1" customWidth="1"/>
    <col min="6150" max="6150" width="12.140625" style="32" bestFit="1" customWidth="1"/>
    <col min="6151" max="6151" width="13.140625" style="32" bestFit="1" customWidth="1"/>
    <col min="6152" max="6153" width="12.140625" style="32" bestFit="1" customWidth="1"/>
    <col min="6154" max="6154" width="11.85546875" style="32" bestFit="1" customWidth="1"/>
    <col min="6155" max="6155" width="11.140625" style="32" customWidth="1"/>
    <col min="6156" max="6156" width="13.42578125" style="32" customWidth="1"/>
    <col min="6157" max="6157" width="13.140625" style="32" bestFit="1" customWidth="1"/>
    <col min="6158" max="6158" width="12.140625" style="32" bestFit="1" customWidth="1"/>
    <col min="6159" max="6159" width="12" style="32" customWidth="1"/>
    <col min="6160" max="6160" width="14.5703125" style="32" bestFit="1" customWidth="1"/>
    <col min="6161" max="6161" width="4.5703125" style="32" bestFit="1" customWidth="1"/>
    <col min="6162" max="6400" width="9.140625" style="32"/>
    <col min="6401" max="6401" width="4.5703125" style="32" bestFit="1" customWidth="1"/>
    <col min="6402" max="6402" width="14.140625" style="32" bestFit="1" customWidth="1"/>
    <col min="6403" max="6405" width="13.140625" style="32" bestFit="1" customWidth="1"/>
    <col min="6406" max="6406" width="12.140625" style="32" bestFit="1" customWidth="1"/>
    <col min="6407" max="6407" width="13.140625" style="32" bestFit="1" customWidth="1"/>
    <col min="6408" max="6409" width="12.140625" style="32" bestFit="1" customWidth="1"/>
    <col min="6410" max="6410" width="11.85546875" style="32" bestFit="1" customWidth="1"/>
    <col min="6411" max="6411" width="11.140625" style="32" customWidth="1"/>
    <col min="6412" max="6412" width="13.42578125" style="32" customWidth="1"/>
    <col min="6413" max="6413" width="13.140625" style="32" bestFit="1" customWidth="1"/>
    <col min="6414" max="6414" width="12.140625" style="32" bestFit="1" customWidth="1"/>
    <col min="6415" max="6415" width="12" style="32" customWidth="1"/>
    <col min="6416" max="6416" width="14.5703125" style="32" bestFit="1" customWidth="1"/>
    <col min="6417" max="6417" width="4.5703125" style="32" bestFit="1" customWidth="1"/>
    <col min="6418" max="6656" width="9.140625" style="32"/>
    <col min="6657" max="6657" width="4.5703125" style="32" bestFit="1" customWidth="1"/>
    <col min="6658" max="6658" width="14.140625" style="32" bestFit="1" customWidth="1"/>
    <col min="6659" max="6661" width="13.140625" style="32" bestFit="1" customWidth="1"/>
    <col min="6662" max="6662" width="12.140625" style="32" bestFit="1" customWidth="1"/>
    <col min="6663" max="6663" width="13.140625" style="32" bestFit="1" customWidth="1"/>
    <col min="6664" max="6665" width="12.140625" style="32" bestFit="1" customWidth="1"/>
    <col min="6666" max="6666" width="11.85546875" style="32" bestFit="1" customWidth="1"/>
    <col min="6667" max="6667" width="11.140625" style="32" customWidth="1"/>
    <col min="6668" max="6668" width="13.42578125" style="32" customWidth="1"/>
    <col min="6669" max="6669" width="13.140625" style="32" bestFit="1" customWidth="1"/>
    <col min="6670" max="6670" width="12.140625" style="32" bestFit="1" customWidth="1"/>
    <col min="6671" max="6671" width="12" style="32" customWidth="1"/>
    <col min="6672" max="6672" width="14.5703125" style="32" bestFit="1" customWidth="1"/>
    <col min="6673" max="6673" width="4.5703125" style="32" bestFit="1" customWidth="1"/>
    <col min="6674" max="6912" width="9.140625" style="32"/>
    <col min="6913" max="6913" width="4.5703125" style="32" bestFit="1" customWidth="1"/>
    <col min="6914" max="6914" width="14.140625" style="32" bestFit="1" customWidth="1"/>
    <col min="6915" max="6917" width="13.140625" style="32" bestFit="1" customWidth="1"/>
    <col min="6918" max="6918" width="12.140625" style="32" bestFit="1" customWidth="1"/>
    <col min="6919" max="6919" width="13.140625" style="32" bestFit="1" customWidth="1"/>
    <col min="6920" max="6921" width="12.140625" style="32" bestFit="1" customWidth="1"/>
    <col min="6922" max="6922" width="11.85546875" style="32" bestFit="1" customWidth="1"/>
    <col min="6923" max="6923" width="11.140625" style="32" customWidth="1"/>
    <col min="6924" max="6924" width="13.42578125" style="32" customWidth="1"/>
    <col min="6925" max="6925" width="13.140625" style="32" bestFit="1" customWidth="1"/>
    <col min="6926" max="6926" width="12.140625" style="32" bestFit="1" customWidth="1"/>
    <col min="6927" max="6927" width="12" style="32" customWidth="1"/>
    <col min="6928" max="6928" width="14.5703125" style="32" bestFit="1" customWidth="1"/>
    <col min="6929" max="6929" width="4.5703125" style="32" bestFit="1" customWidth="1"/>
    <col min="6930" max="7168" width="9.140625" style="32"/>
    <col min="7169" max="7169" width="4.5703125" style="32" bestFit="1" customWidth="1"/>
    <col min="7170" max="7170" width="14.140625" style="32" bestFit="1" customWidth="1"/>
    <col min="7171" max="7173" width="13.140625" style="32" bestFit="1" customWidth="1"/>
    <col min="7174" max="7174" width="12.140625" style="32" bestFit="1" customWidth="1"/>
    <col min="7175" max="7175" width="13.140625" style="32" bestFit="1" customWidth="1"/>
    <col min="7176" max="7177" width="12.140625" style="32" bestFit="1" customWidth="1"/>
    <col min="7178" max="7178" width="11.85546875" style="32" bestFit="1" customWidth="1"/>
    <col min="7179" max="7179" width="11.140625" style="32" customWidth="1"/>
    <col min="7180" max="7180" width="13.42578125" style="32" customWidth="1"/>
    <col min="7181" max="7181" width="13.140625" style="32" bestFit="1" customWidth="1"/>
    <col min="7182" max="7182" width="12.140625" style="32" bestFit="1" customWidth="1"/>
    <col min="7183" max="7183" width="12" style="32" customWidth="1"/>
    <col min="7184" max="7184" width="14.5703125" style="32" bestFit="1" customWidth="1"/>
    <col min="7185" max="7185" width="4.5703125" style="32" bestFit="1" customWidth="1"/>
    <col min="7186" max="7424" width="9.140625" style="32"/>
    <col min="7425" max="7425" width="4.5703125" style="32" bestFit="1" customWidth="1"/>
    <col min="7426" max="7426" width="14.140625" style="32" bestFit="1" customWidth="1"/>
    <col min="7427" max="7429" width="13.140625" style="32" bestFit="1" customWidth="1"/>
    <col min="7430" max="7430" width="12.140625" style="32" bestFit="1" customWidth="1"/>
    <col min="7431" max="7431" width="13.140625" style="32" bestFit="1" customWidth="1"/>
    <col min="7432" max="7433" width="12.140625" style="32" bestFit="1" customWidth="1"/>
    <col min="7434" max="7434" width="11.85546875" style="32" bestFit="1" customWidth="1"/>
    <col min="7435" max="7435" width="11.140625" style="32" customWidth="1"/>
    <col min="7436" max="7436" width="13.42578125" style="32" customWidth="1"/>
    <col min="7437" max="7437" width="13.140625" style="32" bestFit="1" customWidth="1"/>
    <col min="7438" max="7438" width="12.140625" style="32" bestFit="1" customWidth="1"/>
    <col min="7439" max="7439" width="12" style="32" customWidth="1"/>
    <col min="7440" max="7440" width="14.5703125" style="32" bestFit="1" customWidth="1"/>
    <col min="7441" max="7441" width="4.5703125" style="32" bestFit="1" customWidth="1"/>
    <col min="7442" max="7680" width="9.140625" style="32"/>
    <col min="7681" max="7681" width="4.5703125" style="32" bestFit="1" customWidth="1"/>
    <col min="7682" max="7682" width="14.140625" style="32" bestFit="1" customWidth="1"/>
    <col min="7683" max="7685" width="13.140625" style="32" bestFit="1" customWidth="1"/>
    <col min="7686" max="7686" width="12.140625" style="32" bestFit="1" customWidth="1"/>
    <col min="7687" max="7687" width="13.140625" style="32" bestFit="1" customWidth="1"/>
    <col min="7688" max="7689" width="12.140625" style="32" bestFit="1" customWidth="1"/>
    <col min="7690" max="7690" width="11.85546875" style="32" bestFit="1" customWidth="1"/>
    <col min="7691" max="7691" width="11.140625" style="32" customWidth="1"/>
    <col min="7692" max="7692" width="13.42578125" style="32" customWidth="1"/>
    <col min="7693" max="7693" width="13.140625" style="32" bestFit="1" customWidth="1"/>
    <col min="7694" max="7694" width="12.140625" style="32" bestFit="1" customWidth="1"/>
    <col min="7695" max="7695" width="12" style="32" customWidth="1"/>
    <col min="7696" max="7696" width="14.5703125" style="32" bestFit="1" customWidth="1"/>
    <col min="7697" max="7697" width="4.5703125" style="32" bestFit="1" customWidth="1"/>
    <col min="7698" max="7936" width="9.140625" style="32"/>
    <col min="7937" max="7937" width="4.5703125" style="32" bestFit="1" customWidth="1"/>
    <col min="7938" max="7938" width="14.140625" style="32" bestFit="1" customWidth="1"/>
    <col min="7939" max="7941" width="13.140625" style="32" bestFit="1" customWidth="1"/>
    <col min="7942" max="7942" width="12.140625" style="32" bestFit="1" customWidth="1"/>
    <col min="7943" max="7943" width="13.140625" style="32" bestFit="1" customWidth="1"/>
    <col min="7944" max="7945" width="12.140625" style="32" bestFit="1" customWidth="1"/>
    <col min="7946" max="7946" width="11.85546875" style="32" bestFit="1" customWidth="1"/>
    <col min="7947" max="7947" width="11.140625" style="32" customWidth="1"/>
    <col min="7948" max="7948" width="13.42578125" style="32" customWidth="1"/>
    <col min="7949" max="7949" width="13.140625" style="32" bestFit="1" customWidth="1"/>
    <col min="7950" max="7950" width="12.140625" style="32" bestFit="1" customWidth="1"/>
    <col min="7951" max="7951" width="12" style="32" customWidth="1"/>
    <col min="7952" max="7952" width="14.5703125" style="32" bestFit="1" customWidth="1"/>
    <col min="7953" max="7953" width="4.5703125" style="32" bestFit="1" customWidth="1"/>
    <col min="7954" max="8192" width="9.140625" style="32"/>
    <col min="8193" max="8193" width="4.5703125" style="32" bestFit="1" customWidth="1"/>
    <col min="8194" max="8194" width="14.140625" style="32" bestFit="1" customWidth="1"/>
    <col min="8195" max="8197" width="13.140625" style="32" bestFit="1" customWidth="1"/>
    <col min="8198" max="8198" width="12.140625" style="32" bestFit="1" customWidth="1"/>
    <col min="8199" max="8199" width="13.140625" style="32" bestFit="1" customWidth="1"/>
    <col min="8200" max="8201" width="12.140625" style="32" bestFit="1" customWidth="1"/>
    <col min="8202" max="8202" width="11.85546875" style="32" bestFit="1" customWidth="1"/>
    <col min="8203" max="8203" width="11.140625" style="32" customWidth="1"/>
    <col min="8204" max="8204" width="13.42578125" style="32" customWidth="1"/>
    <col min="8205" max="8205" width="13.140625" style="32" bestFit="1" customWidth="1"/>
    <col min="8206" max="8206" width="12.140625" style="32" bestFit="1" customWidth="1"/>
    <col min="8207" max="8207" width="12" style="32" customWidth="1"/>
    <col min="8208" max="8208" width="14.5703125" style="32" bestFit="1" customWidth="1"/>
    <col min="8209" max="8209" width="4.5703125" style="32" bestFit="1" customWidth="1"/>
    <col min="8210" max="8448" width="9.140625" style="32"/>
    <col min="8449" max="8449" width="4.5703125" style="32" bestFit="1" customWidth="1"/>
    <col min="8450" max="8450" width="14.140625" style="32" bestFit="1" customWidth="1"/>
    <col min="8451" max="8453" width="13.140625" style="32" bestFit="1" customWidth="1"/>
    <col min="8454" max="8454" width="12.140625" style="32" bestFit="1" customWidth="1"/>
    <col min="8455" max="8455" width="13.140625" style="32" bestFit="1" customWidth="1"/>
    <col min="8456" max="8457" width="12.140625" style="32" bestFit="1" customWidth="1"/>
    <col min="8458" max="8458" width="11.85546875" style="32" bestFit="1" customWidth="1"/>
    <col min="8459" max="8459" width="11.140625" style="32" customWidth="1"/>
    <col min="8460" max="8460" width="13.42578125" style="32" customWidth="1"/>
    <col min="8461" max="8461" width="13.140625" style="32" bestFit="1" customWidth="1"/>
    <col min="8462" max="8462" width="12.140625" style="32" bestFit="1" customWidth="1"/>
    <col min="8463" max="8463" width="12" style="32" customWidth="1"/>
    <col min="8464" max="8464" width="14.5703125" style="32" bestFit="1" customWidth="1"/>
    <col min="8465" max="8465" width="4.5703125" style="32" bestFit="1" customWidth="1"/>
    <col min="8466" max="8704" width="9.140625" style="32"/>
    <col min="8705" max="8705" width="4.5703125" style="32" bestFit="1" customWidth="1"/>
    <col min="8706" max="8706" width="14.140625" style="32" bestFit="1" customWidth="1"/>
    <col min="8707" max="8709" width="13.140625" style="32" bestFit="1" customWidth="1"/>
    <col min="8710" max="8710" width="12.140625" style="32" bestFit="1" customWidth="1"/>
    <col min="8711" max="8711" width="13.140625" style="32" bestFit="1" customWidth="1"/>
    <col min="8712" max="8713" width="12.140625" style="32" bestFit="1" customWidth="1"/>
    <col min="8714" max="8714" width="11.85546875" style="32" bestFit="1" customWidth="1"/>
    <col min="8715" max="8715" width="11.140625" style="32" customWidth="1"/>
    <col min="8716" max="8716" width="13.42578125" style="32" customWidth="1"/>
    <col min="8717" max="8717" width="13.140625" style="32" bestFit="1" customWidth="1"/>
    <col min="8718" max="8718" width="12.140625" style="32" bestFit="1" customWidth="1"/>
    <col min="8719" max="8719" width="12" style="32" customWidth="1"/>
    <col min="8720" max="8720" width="14.5703125" style="32" bestFit="1" customWidth="1"/>
    <col min="8721" max="8721" width="4.5703125" style="32" bestFit="1" customWidth="1"/>
    <col min="8722" max="8960" width="9.140625" style="32"/>
    <col min="8961" max="8961" width="4.5703125" style="32" bestFit="1" customWidth="1"/>
    <col min="8962" max="8962" width="14.140625" style="32" bestFit="1" customWidth="1"/>
    <col min="8963" max="8965" width="13.140625" style="32" bestFit="1" customWidth="1"/>
    <col min="8966" max="8966" width="12.140625" style="32" bestFit="1" customWidth="1"/>
    <col min="8967" max="8967" width="13.140625" style="32" bestFit="1" customWidth="1"/>
    <col min="8968" max="8969" width="12.140625" style="32" bestFit="1" customWidth="1"/>
    <col min="8970" max="8970" width="11.85546875" style="32" bestFit="1" customWidth="1"/>
    <col min="8971" max="8971" width="11.140625" style="32" customWidth="1"/>
    <col min="8972" max="8972" width="13.42578125" style="32" customWidth="1"/>
    <col min="8973" max="8973" width="13.140625" style="32" bestFit="1" customWidth="1"/>
    <col min="8974" max="8974" width="12.140625" style="32" bestFit="1" customWidth="1"/>
    <col min="8975" max="8975" width="12" style="32" customWidth="1"/>
    <col min="8976" max="8976" width="14.5703125" style="32" bestFit="1" customWidth="1"/>
    <col min="8977" max="8977" width="4.5703125" style="32" bestFit="1" customWidth="1"/>
    <col min="8978" max="9216" width="9.140625" style="32"/>
    <col min="9217" max="9217" width="4.5703125" style="32" bestFit="1" customWidth="1"/>
    <col min="9218" max="9218" width="14.140625" style="32" bestFit="1" customWidth="1"/>
    <col min="9219" max="9221" width="13.140625" style="32" bestFit="1" customWidth="1"/>
    <col min="9222" max="9222" width="12.140625" style="32" bestFit="1" customWidth="1"/>
    <col min="9223" max="9223" width="13.140625" style="32" bestFit="1" customWidth="1"/>
    <col min="9224" max="9225" width="12.140625" style="32" bestFit="1" customWidth="1"/>
    <col min="9226" max="9226" width="11.85546875" style="32" bestFit="1" customWidth="1"/>
    <col min="9227" max="9227" width="11.140625" style="32" customWidth="1"/>
    <col min="9228" max="9228" width="13.42578125" style="32" customWidth="1"/>
    <col min="9229" max="9229" width="13.140625" style="32" bestFit="1" customWidth="1"/>
    <col min="9230" max="9230" width="12.140625" style="32" bestFit="1" customWidth="1"/>
    <col min="9231" max="9231" width="12" style="32" customWidth="1"/>
    <col min="9232" max="9232" width="14.5703125" style="32" bestFit="1" customWidth="1"/>
    <col min="9233" max="9233" width="4.5703125" style="32" bestFit="1" customWidth="1"/>
    <col min="9234" max="9472" width="9.140625" style="32"/>
    <col min="9473" max="9473" width="4.5703125" style="32" bestFit="1" customWidth="1"/>
    <col min="9474" max="9474" width="14.140625" style="32" bestFit="1" customWidth="1"/>
    <col min="9475" max="9477" width="13.140625" style="32" bestFit="1" customWidth="1"/>
    <col min="9478" max="9478" width="12.140625" style="32" bestFit="1" customWidth="1"/>
    <col min="9479" max="9479" width="13.140625" style="32" bestFit="1" customWidth="1"/>
    <col min="9480" max="9481" width="12.140625" style="32" bestFit="1" customWidth="1"/>
    <col min="9482" max="9482" width="11.85546875" style="32" bestFit="1" customWidth="1"/>
    <col min="9483" max="9483" width="11.140625" style="32" customWidth="1"/>
    <col min="9484" max="9484" width="13.42578125" style="32" customWidth="1"/>
    <col min="9485" max="9485" width="13.140625" style="32" bestFit="1" customWidth="1"/>
    <col min="9486" max="9486" width="12.140625" style="32" bestFit="1" customWidth="1"/>
    <col min="9487" max="9487" width="12" style="32" customWidth="1"/>
    <col min="9488" max="9488" width="14.5703125" style="32" bestFit="1" customWidth="1"/>
    <col min="9489" max="9489" width="4.5703125" style="32" bestFit="1" customWidth="1"/>
    <col min="9490" max="9728" width="9.140625" style="32"/>
    <col min="9729" max="9729" width="4.5703125" style="32" bestFit="1" customWidth="1"/>
    <col min="9730" max="9730" width="14.140625" style="32" bestFit="1" customWidth="1"/>
    <col min="9731" max="9733" width="13.140625" style="32" bestFit="1" customWidth="1"/>
    <col min="9734" max="9734" width="12.140625" style="32" bestFit="1" customWidth="1"/>
    <col min="9735" max="9735" width="13.140625" style="32" bestFit="1" customWidth="1"/>
    <col min="9736" max="9737" width="12.140625" style="32" bestFit="1" customWidth="1"/>
    <col min="9738" max="9738" width="11.85546875" style="32" bestFit="1" customWidth="1"/>
    <col min="9739" max="9739" width="11.140625" style="32" customWidth="1"/>
    <col min="9740" max="9740" width="13.42578125" style="32" customWidth="1"/>
    <col min="9741" max="9741" width="13.140625" style="32" bestFit="1" customWidth="1"/>
    <col min="9742" max="9742" width="12.140625" style="32" bestFit="1" customWidth="1"/>
    <col min="9743" max="9743" width="12" style="32" customWidth="1"/>
    <col min="9744" max="9744" width="14.5703125" style="32" bestFit="1" customWidth="1"/>
    <col min="9745" max="9745" width="4.5703125" style="32" bestFit="1" customWidth="1"/>
    <col min="9746" max="9984" width="9.140625" style="32"/>
    <col min="9985" max="9985" width="4.5703125" style="32" bestFit="1" customWidth="1"/>
    <col min="9986" max="9986" width="14.140625" style="32" bestFit="1" customWidth="1"/>
    <col min="9987" max="9989" width="13.140625" style="32" bestFit="1" customWidth="1"/>
    <col min="9990" max="9990" width="12.140625" style="32" bestFit="1" customWidth="1"/>
    <col min="9991" max="9991" width="13.140625" style="32" bestFit="1" customWidth="1"/>
    <col min="9992" max="9993" width="12.140625" style="32" bestFit="1" customWidth="1"/>
    <col min="9994" max="9994" width="11.85546875" style="32" bestFit="1" customWidth="1"/>
    <col min="9995" max="9995" width="11.140625" style="32" customWidth="1"/>
    <col min="9996" max="9996" width="13.42578125" style="32" customWidth="1"/>
    <col min="9997" max="9997" width="13.140625" style="32" bestFit="1" customWidth="1"/>
    <col min="9998" max="9998" width="12.140625" style="32" bestFit="1" customWidth="1"/>
    <col min="9999" max="9999" width="12" style="32" customWidth="1"/>
    <col min="10000" max="10000" width="14.5703125" style="32" bestFit="1" customWidth="1"/>
    <col min="10001" max="10001" width="4.5703125" style="32" bestFit="1" customWidth="1"/>
    <col min="10002" max="10240" width="9.140625" style="32"/>
    <col min="10241" max="10241" width="4.5703125" style="32" bestFit="1" customWidth="1"/>
    <col min="10242" max="10242" width="14.140625" style="32" bestFit="1" customWidth="1"/>
    <col min="10243" max="10245" width="13.140625" style="32" bestFit="1" customWidth="1"/>
    <col min="10246" max="10246" width="12.140625" style="32" bestFit="1" customWidth="1"/>
    <col min="10247" max="10247" width="13.140625" style="32" bestFit="1" customWidth="1"/>
    <col min="10248" max="10249" width="12.140625" style="32" bestFit="1" customWidth="1"/>
    <col min="10250" max="10250" width="11.85546875" style="32" bestFit="1" customWidth="1"/>
    <col min="10251" max="10251" width="11.140625" style="32" customWidth="1"/>
    <col min="10252" max="10252" width="13.42578125" style="32" customWidth="1"/>
    <col min="10253" max="10253" width="13.140625" style="32" bestFit="1" customWidth="1"/>
    <col min="10254" max="10254" width="12.140625" style="32" bestFit="1" customWidth="1"/>
    <col min="10255" max="10255" width="12" style="32" customWidth="1"/>
    <col min="10256" max="10256" width="14.5703125" style="32" bestFit="1" customWidth="1"/>
    <col min="10257" max="10257" width="4.5703125" style="32" bestFit="1" customWidth="1"/>
    <col min="10258" max="10496" width="9.140625" style="32"/>
    <col min="10497" max="10497" width="4.5703125" style="32" bestFit="1" customWidth="1"/>
    <col min="10498" max="10498" width="14.140625" style="32" bestFit="1" customWidth="1"/>
    <col min="10499" max="10501" width="13.140625" style="32" bestFit="1" customWidth="1"/>
    <col min="10502" max="10502" width="12.140625" style="32" bestFit="1" customWidth="1"/>
    <col min="10503" max="10503" width="13.140625" style="32" bestFit="1" customWidth="1"/>
    <col min="10504" max="10505" width="12.140625" style="32" bestFit="1" customWidth="1"/>
    <col min="10506" max="10506" width="11.85546875" style="32" bestFit="1" customWidth="1"/>
    <col min="10507" max="10507" width="11.140625" style="32" customWidth="1"/>
    <col min="10508" max="10508" width="13.42578125" style="32" customWidth="1"/>
    <col min="10509" max="10509" width="13.140625" style="32" bestFit="1" customWidth="1"/>
    <col min="10510" max="10510" width="12.140625" style="32" bestFit="1" customWidth="1"/>
    <col min="10511" max="10511" width="12" style="32" customWidth="1"/>
    <col min="10512" max="10512" width="14.5703125" style="32" bestFit="1" customWidth="1"/>
    <col min="10513" max="10513" width="4.5703125" style="32" bestFit="1" customWidth="1"/>
    <col min="10514" max="10752" width="9.140625" style="32"/>
    <col min="10753" max="10753" width="4.5703125" style="32" bestFit="1" customWidth="1"/>
    <col min="10754" max="10754" width="14.140625" style="32" bestFit="1" customWidth="1"/>
    <col min="10755" max="10757" width="13.140625" style="32" bestFit="1" customWidth="1"/>
    <col min="10758" max="10758" width="12.140625" style="32" bestFit="1" customWidth="1"/>
    <col min="10759" max="10759" width="13.140625" style="32" bestFit="1" customWidth="1"/>
    <col min="10760" max="10761" width="12.140625" style="32" bestFit="1" customWidth="1"/>
    <col min="10762" max="10762" width="11.85546875" style="32" bestFit="1" customWidth="1"/>
    <col min="10763" max="10763" width="11.140625" style="32" customWidth="1"/>
    <col min="10764" max="10764" width="13.42578125" style="32" customWidth="1"/>
    <col min="10765" max="10765" width="13.140625" style="32" bestFit="1" customWidth="1"/>
    <col min="10766" max="10766" width="12.140625" style="32" bestFit="1" customWidth="1"/>
    <col min="10767" max="10767" width="12" style="32" customWidth="1"/>
    <col min="10768" max="10768" width="14.5703125" style="32" bestFit="1" customWidth="1"/>
    <col min="10769" max="10769" width="4.5703125" style="32" bestFit="1" customWidth="1"/>
    <col min="10770" max="11008" width="9.140625" style="32"/>
    <col min="11009" max="11009" width="4.5703125" style="32" bestFit="1" customWidth="1"/>
    <col min="11010" max="11010" width="14.140625" style="32" bestFit="1" customWidth="1"/>
    <col min="11011" max="11013" width="13.140625" style="32" bestFit="1" customWidth="1"/>
    <col min="11014" max="11014" width="12.140625" style="32" bestFit="1" customWidth="1"/>
    <col min="11015" max="11015" width="13.140625" style="32" bestFit="1" customWidth="1"/>
    <col min="11016" max="11017" width="12.140625" style="32" bestFit="1" customWidth="1"/>
    <col min="11018" max="11018" width="11.85546875" style="32" bestFit="1" customWidth="1"/>
    <col min="11019" max="11019" width="11.140625" style="32" customWidth="1"/>
    <col min="11020" max="11020" width="13.42578125" style="32" customWidth="1"/>
    <col min="11021" max="11021" width="13.140625" style="32" bestFit="1" customWidth="1"/>
    <col min="11022" max="11022" width="12.140625" style="32" bestFit="1" customWidth="1"/>
    <col min="11023" max="11023" width="12" style="32" customWidth="1"/>
    <col min="11024" max="11024" width="14.5703125" style="32" bestFit="1" customWidth="1"/>
    <col min="11025" max="11025" width="4.5703125" style="32" bestFit="1" customWidth="1"/>
    <col min="11026" max="11264" width="9.140625" style="32"/>
    <col min="11265" max="11265" width="4.5703125" style="32" bestFit="1" customWidth="1"/>
    <col min="11266" max="11266" width="14.140625" style="32" bestFit="1" customWidth="1"/>
    <col min="11267" max="11269" width="13.140625" style="32" bestFit="1" customWidth="1"/>
    <col min="11270" max="11270" width="12.140625" style="32" bestFit="1" customWidth="1"/>
    <col min="11271" max="11271" width="13.140625" style="32" bestFit="1" customWidth="1"/>
    <col min="11272" max="11273" width="12.140625" style="32" bestFit="1" customWidth="1"/>
    <col min="11274" max="11274" width="11.85546875" style="32" bestFit="1" customWidth="1"/>
    <col min="11275" max="11275" width="11.140625" style="32" customWidth="1"/>
    <col min="11276" max="11276" width="13.42578125" style="32" customWidth="1"/>
    <col min="11277" max="11277" width="13.140625" style="32" bestFit="1" customWidth="1"/>
    <col min="11278" max="11278" width="12.140625" style="32" bestFit="1" customWidth="1"/>
    <col min="11279" max="11279" width="12" style="32" customWidth="1"/>
    <col min="11280" max="11280" width="14.5703125" style="32" bestFit="1" customWidth="1"/>
    <col min="11281" max="11281" width="4.5703125" style="32" bestFit="1" customWidth="1"/>
    <col min="11282" max="11520" width="9.140625" style="32"/>
    <col min="11521" max="11521" width="4.5703125" style="32" bestFit="1" customWidth="1"/>
    <col min="11522" max="11522" width="14.140625" style="32" bestFit="1" customWidth="1"/>
    <col min="11523" max="11525" width="13.140625" style="32" bestFit="1" customWidth="1"/>
    <col min="11526" max="11526" width="12.140625" style="32" bestFit="1" customWidth="1"/>
    <col min="11527" max="11527" width="13.140625" style="32" bestFit="1" customWidth="1"/>
    <col min="11528" max="11529" width="12.140625" style="32" bestFit="1" customWidth="1"/>
    <col min="11530" max="11530" width="11.85546875" style="32" bestFit="1" customWidth="1"/>
    <col min="11531" max="11531" width="11.140625" style="32" customWidth="1"/>
    <col min="11532" max="11532" width="13.42578125" style="32" customWidth="1"/>
    <col min="11533" max="11533" width="13.140625" style="32" bestFit="1" customWidth="1"/>
    <col min="11534" max="11534" width="12.140625" style="32" bestFit="1" customWidth="1"/>
    <col min="11535" max="11535" width="12" style="32" customWidth="1"/>
    <col min="11536" max="11536" width="14.5703125" style="32" bestFit="1" customWidth="1"/>
    <col min="11537" max="11537" width="4.5703125" style="32" bestFit="1" customWidth="1"/>
    <col min="11538" max="11776" width="9.140625" style="32"/>
    <col min="11777" max="11777" width="4.5703125" style="32" bestFit="1" customWidth="1"/>
    <col min="11778" max="11778" width="14.140625" style="32" bestFit="1" customWidth="1"/>
    <col min="11779" max="11781" width="13.140625" style="32" bestFit="1" customWidth="1"/>
    <col min="11782" max="11782" width="12.140625" style="32" bestFit="1" customWidth="1"/>
    <col min="11783" max="11783" width="13.140625" style="32" bestFit="1" customWidth="1"/>
    <col min="11784" max="11785" width="12.140625" style="32" bestFit="1" customWidth="1"/>
    <col min="11786" max="11786" width="11.85546875" style="32" bestFit="1" customWidth="1"/>
    <col min="11787" max="11787" width="11.140625" style="32" customWidth="1"/>
    <col min="11788" max="11788" width="13.42578125" style="32" customWidth="1"/>
    <col min="11789" max="11789" width="13.140625" style="32" bestFit="1" customWidth="1"/>
    <col min="11790" max="11790" width="12.140625" style="32" bestFit="1" customWidth="1"/>
    <col min="11791" max="11791" width="12" style="32" customWidth="1"/>
    <col min="11792" max="11792" width="14.5703125" style="32" bestFit="1" customWidth="1"/>
    <col min="11793" max="11793" width="4.5703125" style="32" bestFit="1" customWidth="1"/>
    <col min="11794" max="12032" width="9.140625" style="32"/>
    <col min="12033" max="12033" width="4.5703125" style="32" bestFit="1" customWidth="1"/>
    <col min="12034" max="12034" width="14.140625" style="32" bestFit="1" customWidth="1"/>
    <col min="12035" max="12037" width="13.140625" style="32" bestFit="1" customWidth="1"/>
    <col min="12038" max="12038" width="12.140625" style="32" bestFit="1" customWidth="1"/>
    <col min="12039" max="12039" width="13.140625" style="32" bestFit="1" customWidth="1"/>
    <col min="12040" max="12041" width="12.140625" style="32" bestFit="1" customWidth="1"/>
    <col min="12042" max="12042" width="11.85546875" style="32" bestFit="1" customWidth="1"/>
    <col min="12043" max="12043" width="11.140625" style="32" customWidth="1"/>
    <col min="12044" max="12044" width="13.42578125" style="32" customWidth="1"/>
    <col min="12045" max="12045" width="13.140625" style="32" bestFit="1" customWidth="1"/>
    <col min="12046" max="12046" width="12.140625" style="32" bestFit="1" customWidth="1"/>
    <col min="12047" max="12047" width="12" style="32" customWidth="1"/>
    <col min="12048" max="12048" width="14.5703125" style="32" bestFit="1" customWidth="1"/>
    <col min="12049" max="12049" width="4.5703125" style="32" bestFit="1" customWidth="1"/>
    <col min="12050" max="12288" width="9.140625" style="32"/>
    <col min="12289" max="12289" width="4.5703125" style="32" bestFit="1" customWidth="1"/>
    <col min="12290" max="12290" width="14.140625" style="32" bestFit="1" customWidth="1"/>
    <col min="12291" max="12293" width="13.140625" style="32" bestFit="1" customWidth="1"/>
    <col min="12294" max="12294" width="12.140625" style="32" bestFit="1" customWidth="1"/>
    <col min="12295" max="12295" width="13.140625" style="32" bestFit="1" customWidth="1"/>
    <col min="12296" max="12297" width="12.140625" style="32" bestFit="1" customWidth="1"/>
    <col min="12298" max="12298" width="11.85546875" style="32" bestFit="1" customWidth="1"/>
    <col min="12299" max="12299" width="11.140625" style="32" customWidth="1"/>
    <col min="12300" max="12300" width="13.42578125" style="32" customWidth="1"/>
    <col min="12301" max="12301" width="13.140625" style="32" bestFit="1" customWidth="1"/>
    <col min="12302" max="12302" width="12.140625" style="32" bestFit="1" customWidth="1"/>
    <col min="12303" max="12303" width="12" style="32" customWidth="1"/>
    <col min="12304" max="12304" width="14.5703125" style="32" bestFit="1" customWidth="1"/>
    <col min="12305" max="12305" width="4.5703125" style="32" bestFit="1" customWidth="1"/>
    <col min="12306" max="12544" width="9.140625" style="32"/>
    <col min="12545" max="12545" width="4.5703125" style="32" bestFit="1" customWidth="1"/>
    <col min="12546" max="12546" width="14.140625" style="32" bestFit="1" customWidth="1"/>
    <col min="12547" max="12549" width="13.140625" style="32" bestFit="1" customWidth="1"/>
    <col min="12550" max="12550" width="12.140625" style="32" bestFit="1" customWidth="1"/>
    <col min="12551" max="12551" width="13.140625" style="32" bestFit="1" customWidth="1"/>
    <col min="12552" max="12553" width="12.140625" style="32" bestFit="1" customWidth="1"/>
    <col min="12554" max="12554" width="11.85546875" style="32" bestFit="1" customWidth="1"/>
    <col min="12555" max="12555" width="11.140625" style="32" customWidth="1"/>
    <col min="12556" max="12556" width="13.42578125" style="32" customWidth="1"/>
    <col min="12557" max="12557" width="13.140625" style="32" bestFit="1" customWidth="1"/>
    <col min="12558" max="12558" width="12.140625" style="32" bestFit="1" customWidth="1"/>
    <col min="12559" max="12559" width="12" style="32" customWidth="1"/>
    <col min="12560" max="12560" width="14.5703125" style="32" bestFit="1" customWidth="1"/>
    <col min="12561" max="12561" width="4.5703125" style="32" bestFit="1" customWidth="1"/>
    <col min="12562" max="12800" width="9.140625" style="32"/>
    <col min="12801" max="12801" width="4.5703125" style="32" bestFit="1" customWidth="1"/>
    <col min="12802" max="12802" width="14.140625" style="32" bestFit="1" customWidth="1"/>
    <col min="12803" max="12805" width="13.140625" style="32" bestFit="1" customWidth="1"/>
    <col min="12806" max="12806" width="12.140625" style="32" bestFit="1" customWidth="1"/>
    <col min="12807" max="12807" width="13.140625" style="32" bestFit="1" customWidth="1"/>
    <col min="12808" max="12809" width="12.140625" style="32" bestFit="1" customWidth="1"/>
    <col min="12810" max="12810" width="11.85546875" style="32" bestFit="1" customWidth="1"/>
    <col min="12811" max="12811" width="11.140625" style="32" customWidth="1"/>
    <col min="12812" max="12812" width="13.42578125" style="32" customWidth="1"/>
    <col min="12813" max="12813" width="13.140625" style="32" bestFit="1" customWidth="1"/>
    <col min="12814" max="12814" width="12.140625" style="32" bestFit="1" customWidth="1"/>
    <col min="12815" max="12815" width="12" style="32" customWidth="1"/>
    <col min="12816" max="12816" width="14.5703125" style="32" bestFit="1" customWidth="1"/>
    <col min="12817" max="12817" width="4.5703125" style="32" bestFit="1" customWidth="1"/>
    <col min="12818" max="13056" width="9.140625" style="32"/>
    <col min="13057" max="13057" width="4.5703125" style="32" bestFit="1" customWidth="1"/>
    <col min="13058" max="13058" width="14.140625" style="32" bestFit="1" customWidth="1"/>
    <col min="13059" max="13061" width="13.140625" style="32" bestFit="1" customWidth="1"/>
    <col min="13062" max="13062" width="12.140625" style="32" bestFit="1" customWidth="1"/>
    <col min="13063" max="13063" width="13.140625" style="32" bestFit="1" customWidth="1"/>
    <col min="13064" max="13065" width="12.140625" style="32" bestFit="1" customWidth="1"/>
    <col min="13066" max="13066" width="11.85546875" style="32" bestFit="1" customWidth="1"/>
    <col min="13067" max="13067" width="11.140625" style="32" customWidth="1"/>
    <col min="13068" max="13068" width="13.42578125" style="32" customWidth="1"/>
    <col min="13069" max="13069" width="13.140625" style="32" bestFit="1" customWidth="1"/>
    <col min="13070" max="13070" width="12.140625" style="32" bestFit="1" customWidth="1"/>
    <col min="13071" max="13071" width="12" style="32" customWidth="1"/>
    <col min="13072" max="13072" width="14.5703125" style="32" bestFit="1" customWidth="1"/>
    <col min="13073" max="13073" width="4.5703125" style="32" bestFit="1" customWidth="1"/>
    <col min="13074" max="13312" width="9.140625" style="32"/>
    <col min="13313" max="13313" width="4.5703125" style="32" bestFit="1" customWidth="1"/>
    <col min="13314" max="13314" width="14.140625" style="32" bestFit="1" customWidth="1"/>
    <col min="13315" max="13317" width="13.140625" style="32" bestFit="1" customWidth="1"/>
    <col min="13318" max="13318" width="12.140625" style="32" bestFit="1" customWidth="1"/>
    <col min="13319" max="13319" width="13.140625" style="32" bestFit="1" customWidth="1"/>
    <col min="13320" max="13321" width="12.140625" style="32" bestFit="1" customWidth="1"/>
    <col min="13322" max="13322" width="11.85546875" style="32" bestFit="1" customWidth="1"/>
    <col min="13323" max="13323" width="11.140625" style="32" customWidth="1"/>
    <col min="13324" max="13324" width="13.42578125" style="32" customWidth="1"/>
    <col min="13325" max="13325" width="13.140625" style="32" bestFit="1" customWidth="1"/>
    <col min="13326" max="13326" width="12.140625" style="32" bestFit="1" customWidth="1"/>
    <col min="13327" max="13327" width="12" style="32" customWidth="1"/>
    <col min="13328" max="13328" width="14.5703125" style="32" bestFit="1" customWidth="1"/>
    <col min="13329" max="13329" width="4.5703125" style="32" bestFit="1" customWidth="1"/>
    <col min="13330" max="13568" width="9.140625" style="32"/>
    <col min="13569" max="13569" width="4.5703125" style="32" bestFit="1" customWidth="1"/>
    <col min="13570" max="13570" width="14.140625" style="32" bestFit="1" customWidth="1"/>
    <col min="13571" max="13573" width="13.140625" style="32" bestFit="1" customWidth="1"/>
    <col min="13574" max="13574" width="12.140625" style="32" bestFit="1" customWidth="1"/>
    <col min="13575" max="13575" width="13.140625" style="32" bestFit="1" customWidth="1"/>
    <col min="13576" max="13577" width="12.140625" style="32" bestFit="1" customWidth="1"/>
    <col min="13578" max="13578" width="11.85546875" style="32" bestFit="1" customWidth="1"/>
    <col min="13579" max="13579" width="11.140625" style="32" customWidth="1"/>
    <col min="13580" max="13580" width="13.42578125" style="32" customWidth="1"/>
    <col min="13581" max="13581" width="13.140625" style="32" bestFit="1" customWidth="1"/>
    <col min="13582" max="13582" width="12.140625" style="32" bestFit="1" customWidth="1"/>
    <col min="13583" max="13583" width="12" style="32" customWidth="1"/>
    <col min="13584" max="13584" width="14.5703125" style="32" bestFit="1" customWidth="1"/>
    <col min="13585" max="13585" width="4.5703125" style="32" bestFit="1" customWidth="1"/>
    <col min="13586" max="13824" width="9.140625" style="32"/>
    <col min="13825" max="13825" width="4.5703125" style="32" bestFit="1" customWidth="1"/>
    <col min="13826" max="13826" width="14.140625" style="32" bestFit="1" customWidth="1"/>
    <col min="13827" max="13829" width="13.140625" style="32" bestFit="1" customWidth="1"/>
    <col min="13830" max="13830" width="12.140625" style="32" bestFit="1" customWidth="1"/>
    <col min="13831" max="13831" width="13.140625" style="32" bestFit="1" customWidth="1"/>
    <col min="13832" max="13833" width="12.140625" style="32" bestFit="1" customWidth="1"/>
    <col min="13834" max="13834" width="11.85546875" style="32" bestFit="1" customWidth="1"/>
    <col min="13835" max="13835" width="11.140625" style="32" customWidth="1"/>
    <col min="13836" max="13836" width="13.42578125" style="32" customWidth="1"/>
    <col min="13837" max="13837" width="13.140625" style="32" bestFit="1" customWidth="1"/>
    <col min="13838" max="13838" width="12.140625" style="32" bestFit="1" customWidth="1"/>
    <col min="13839" max="13839" width="12" style="32" customWidth="1"/>
    <col min="13840" max="13840" width="14.5703125" style="32" bestFit="1" customWidth="1"/>
    <col min="13841" max="13841" width="4.5703125" style="32" bestFit="1" customWidth="1"/>
    <col min="13842" max="14080" width="9.140625" style="32"/>
    <col min="14081" max="14081" width="4.5703125" style="32" bestFit="1" customWidth="1"/>
    <col min="14082" max="14082" width="14.140625" style="32" bestFit="1" customWidth="1"/>
    <col min="14083" max="14085" width="13.140625" style="32" bestFit="1" customWidth="1"/>
    <col min="14086" max="14086" width="12.140625" style="32" bestFit="1" customWidth="1"/>
    <col min="14087" max="14087" width="13.140625" style="32" bestFit="1" customWidth="1"/>
    <col min="14088" max="14089" width="12.140625" style="32" bestFit="1" customWidth="1"/>
    <col min="14090" max="14090" width="11.85546875" style="32" bestFit="1" customWidth="1"/>
    <col min="14091" max="14091" width="11.140625" style="32" customWidth="1"/>
    <col min="14092" max="14092" width="13.42578125" style="32" customWidth="1"/>
    <col min="14093" max="14093" width="13.140625" style="32" bestFit="1" customWidth="1"/>
    <col min="14094" max="14094" width="12.140625" style="32" bestFit="1" customWidth="1"/>
    <col min="14095" max="14095" width="12" style="32" customWidth="1"/>
    <col min="14096" max="14096" width="14.5703125" style="32" bestFit="1" customWidth="1"/>
    <col min="14097" max="14097" width="4.5703125" style="32" bestFit="1" customWidth="1"/>
    <col min="14098" max="14336" width="9.140625" style="32"/>
    <col min="14337" max="14337" width="4.5703125" style="32" bestFit="1" customWidth="1"/>
    <col min="14338" max="14338" width="14.140625" style="32" bestFit="1" customWidth="1"/>
    <col min="14339" max="14341" width="13.140625" style="32" bestFit="1" customWidth="1"/>
    <col min="14342" max="14342" width="12.140625" style="32" bestFit="1" customWidth="1"/>
    <col min="14343" max="14343" width="13.140625" style="32" bestFit="1" customWidth="1"/>
    <col min="14344" max="14345" width="12.140625" style="32" bestFit="1" customWidth="1"/>
    <col min="14346" max="14346" width="11.85546875" style="32" bestFit="1" customWidth="1"/>
    <col min="14347" max="14347" width="11.140625" style="32" customWidth="1"/>
    <col min="14348" max="14348" width="13.42578125" style="32" customWidth="1"/>
    <col min="14349" max="14349" width="13.140625" style="32" bestFit="1" customWidth="1"/>
    <col min="14350" max="14350" width="12.140625" style="32" bestFit="1" customWidth="1"/>
    <col min="14351" max="14351" width="12" style="32" customWidth="1"/>
    <col min="14352" max="14352" width="14.5703125" style="32" bestFit="1" customWidth="1"/>
    <col min="14353" max="14353" width="4.5703125" style="32" bestFit="1" customWidth="1"/>
    <col min="14354" max="14592" width="9.140625" style="32"/>
    <col min="14593" max="14593" width="4.5703125" style="32" bestFit="1" customWidth="1"/>
    <col min="14594" max="14594" width="14.140625" style="32" bestFit="1" customWidth="1"/>
    <col min="14595" max="14597" width="13.140625" style="32" bestFit="1" customWidth="1"/>
    <col min="14598" max="14598" width="12.140625" style="32" bestFit="1" customWidth="1"/>
    <col min="14599" max="14599" width="13.140625" style="32" bestFit="1" customWidth="1"/>
    <col min="14600" max="14601" width="12.140625" style="32" bestFit="1" customWidth="1"/>
    <col min="14602" max="14602" width="11.85546875" style="32" bestFit="1" customWidth="1"/>
    <col min="14603" max="14603" width="11.140625" style="32" customWidth="1"/>
    <col min="14604" max="14604" width="13.42578125" style="32" customWidth="1"/>
    <col min="14605" max="14605" width="13.140625" style="32" bestFit="1" customWidth="1"/>
    <col min="14606" max="14606" width="12.140625" style="32" bestFit="1" customWidth="1"/>
    <col min="14607" max="14607" width="12" style="32" customWidth="1"/>
    <col min="14608" max="14608" width="14.5703125" style="32" bestFit="1" customWidth="1"/>
    <col min="14609" max="14609" width="4.5703125" style="32" bestFit="1" customWidth="1"/>
    <col min="14610" max="14848" width="9.140625" style="32"/>
    <col min="14849" max="14849" width="4.5703125" style="32" bestFit="1" customWidth="1"/>
    <col min="14850" max="14850" width="14.140625" style="32" bestFit="1" customWidth="1"/>
    <col min="14851" max="14853" width="13.140625" style="32" bestFit="1" customWidth="1"/>
    <col min="14854" max="14854" width="12.140625" style="32" bestFit="1" customWidth="1"/>
    <col min="14855" max="14855" width="13.140625" style="32" bestFit="1" customWidth="1"/>
    <col min="14856" max="14857" width="12.140625" style="32" bestFit="1" customWidth="1"/>
    <col min="14858" max="14858" width="11.85546875" style="32" bestFit="1" customWidth="1"/>
    <col min="14859" max="14859" width="11.140625" style="32" customWidth="1"/>
    <col min="14860" max="14860" width="13.42578125" style="32" customWidth="1"/>
    <col min="14861" max="14861" width="13.140625" style="32" bestFit="1" customWidth="1"/>
    <col min="14862" max="14862" width="12.140625" style="32" bestFit="1" customWidth="1"/>
    <col min="14863" max="14863" width="12" style="32" customWidth="1"/>
    <col min="14864" max="14864" width="14.5703125" style="32" bestFit="1" customWidth="1"/>
    <col min="14865" max="14865" width="4.5703125" style="32" bestFit="1" customWidth="1"/>
    <col min="14866" max="15104" width="9.140625" style="32"/>
    <col min="15105" max="15105" width="4.5703125" style="32" bestFit="1" customWidth="1"/>
    <col min="15106" max="15106" width="14.140625" style="32" bestFit="1" customWidth="1"/>
    <col min="15107" max="15109" width="13.140625" style="32" bestFit="1" customWidth="1"/>
    <col min="15110" max="15110" width="12.140625" style="32" bestFit="1" customWidth="1"/>
    <col min="15111" max="15111" width="13.140625" style="32" bestFit="1" customWidth="1"/>
    <col min="15112" max="15113" width="12.140625" style="32" bestFit="1" customWidth="1"/>
    <col min="15114" max="15114" width="11.85546875" style="32" bestFit="1" customWidth="1"/>
    <col min="15115" max="15115" width="11.140625" style="32" customWidth="1"/>
    <col min="15116" max="15116" width="13.42578125" style="32" customWidth="1"/>
    <col min="15117" max="15117" width="13.140625" style="32" bestFit="1" customWidth="1"/>
    <col min="15118" max="15118" width="12.140625" style="32" bestFit="1" customWidth="1"/>
    <col min="15119" max="15119" width="12" style="32" customWidth="1"/>
    <col min="15120" max="15120" width="14.5703125" style="32" bestFit="1" customWidth="1"/>
    <col min="15121" max="15121" width="4.5703125" style="32" bestFit="1" customWidth="1"/>
    <col min="15122" max="15360" width="9.140625" style="32"/>
    <col min="15361" max="15361" width="4.5703125" style="32" bestFit="1" customWidth="1"/>
    <col min="15362" max="15362" width="14.140625" style="32" bestFit="1" customWidth="1"/>
    <col min="15363" max="15365" width="13.140625" style="32" bestFit="1" customWidth="1"/>
    <col min="15366" max="15366" width="12.140625" style="32" bestFit="1" customWidth="1"/>
    <col min="15367" max="15367" width="13.140625" style="32" bestFit="1" customWidth="1"/>
    <col min="15368" max="15369" width="12.140625" style="32" bestFit="1" customWidth="1"/>
    <col min="15370" max="15370" width="11.85546875" style="32" bestFit="1" customWidth="1"/>
    <col min="15371" max="15371" width="11.140625" style="32" customWidth="1"/>
    <col min="15372" max="15372" width="13.42578125" style="32" customWidth="1"/>
    <col min="15373" max="15373" width="13.140625" style="32" bestFit="1" customWidth="1"/>
    <col min="15374" max="15374" width="12.140625" style="32" bestFit="1" customWidth="1"/>
    <col min="15375" max="15375" width="12" style="32" customWidth="1"/>
    <col min="15376" max="15376" width="14.5703125" style="32" bestFit="1" customWidth="1"/>
    <col min="15377" max="15377" width="4.5703125" style="32" bestFit="1" customWidth="1"/>
    <col min="15378" max="15616" width="9.140625" style="32"/>
    <col min="15617" max="15617" width="4.5703125" style="32" bestFit="1" customWidth="1"/>
    <col min="15618" max="15618" width="14.140625" style="32" bestFit="1" customWidth="1"/>
    <col min="15619" max="15621" width="13.140625" style="32" bestFit="1" customWidth="1"/>
    <col min="15622" max="15622" width="12.140625" style="32" bestFit="1" customWidth="1"/>
    <col min="15623" max="15623" width="13.140625" style="32" bestFit="1" customWidth="1"/>
    <col min="15624" max="15625" width="12.140625" style="32" bestFit="1" customWidth="1"/>
    <col min="15626" max="15626" width="11.85546875" style="32" bestFit="1" customWidth="1"/>
    <col min="15627" max="15627" width="11.140625" style="32" customWidth="1"/>
    <col min="15628" max="15628" width="13.42578125" style="32" customWidth="1"/>
    <col min="15629" max="15629" width="13.140625" style="32" bestFit="1" customWidth="1"/>
    <col min="15630" max="15630" width="12.140625" style="32" bestFit="1" customWidth="1"/>
    <col min="15631" max="15631" width="12" style="32" customWidth="1"/>
    <col min="15632" max="15632" width="14.5703125" style="32" bestFit="1" customWidth="1"/>
    <col min="15633" max="15633" width="4.5703125" style="32" bestFit="1" customWidth="1"/>
    <col min="15634" max="15872" width="9.140625" style="32"/>
    <col min="15873" max="15873" width="4.5703125" style="32" bestFit="1" customWidth="1"/>
    <col min="15874" max="15874" width="14.140625" style="32" bestFit="1" customWidth="1"/>
    <col min="15875" max="15877" width="13.140625" style="32" bestFit="1" customWidth="1"/>
    <col min="15878" max="15878" width="12.140625" style="32" bestFit="1" customWidth="1"/>
    <col min="15879" max="15879" width="13.140625" style="32" bestFit="1" customWidth="1"/>
    <col min="15880" max="15881" width="12.140625" style="32" bestFit="1" customWidth="1"/>
    <col min="15882" max="15882" width="11.85546875" style="32" bestFit="1" customWidth="1"/>
    <col min="15883" max="15883" width="11.140625" style="32" customWidth="1"/>
    <col min="15884" max="15884" width="13.42578125" style="32" customWidth="1"/>
    <col min="15885" max="15885" width="13.140625" style="32" bestFit="1" customWidth="1"/>
    <col min="15886" max="15886" width="12.140625" style="32" bestFit="1" customWidth="1"/>
    <col min="15887" max="15887" width="12" style="32" customWidth="1"/>
    <col min="15888" max="15888" width="14.5703125" style="32" bestFit="1" customWidth="1"/>
    <col min="15889" max="15889" width="4.5703125" style="32" bestFit="1" customWidth="1"/>
    <col min="15890" max="16128" width="9.140625" style="32"/>
    <col min="16129" max="16129" width="4.5703125" style="32" bestFit="1" customWidth="1"/>
    <col min="16130" max="16130" width="14.140625" style="32" bestFit="1" customWidth="1"/>
    <col min="16131" max="16133" width="13.140625" style="32" bestFit="1" customWidth="1"/>
    <col min="16134" max="16134" width="12.140625" style="32" bestFit="1" customWidth="1"/>
    <col min="16135" max="16135" width="13.140625" style="32" bestFit="1" customWidth="1"/>
    <col min="16136" max="16137" width="12.140625" style="32" bestFit="1" customWidth="1"/>
    <col min="16138" max="16138" width="11.85546875" style="32" bestFit="1" customWidth="1"/>
    <col min="16139" max="16139" width="11.140625" style="32" customWidth="1"/>
    <col min="16140" max="16140" width="13.42578125" style="32" customWidth="1"/>
    <col min="16141" max="16141" width="13.140625" style="32" bestFit="1" customWidth="1"/>
    <col min="16142" max="16142" width="12.140625" style="32" bestFit="1" customWidth="1"/>
    <col min="16143" max="16143" width="12" style="32" customWidth="1"/>
    <col min="16144" max="16144" width="14.5703125" style="32" bestFit="1" customWidth="1"/>
    <col min="16145" max="16145" width="4.5703125" style="32" bestFit="1" customWidth="1"/>
    <col min="16146" max="16384" width="9.140625" style="32"/>
  </cols>
  <sheetData>
    <row r="1" spans="1:17" x14ac:dyDescent="0.2">
      <c r="A1" s="30" t="s">
        <v>42</v>
      </c>
      <c r="B1" s="35"/>
      <c r="C1" s="65"/>
      <c r="D1" s="35"/>
      <c r="E1" s="35"/>
      <c r="F1" s="35"/>
      <c r="G1" s="35"/>
      <c r="H1" s="35"/>
      <c r="I1" s="35"/>
      <c r="J1" s="35"/>
      <c r="K1" s="35"/>
      <c r="L1" s="35"/>
      <c r="M1" s="35"/>
      <c r="N1" s="35"/>
      <c r="O1" s="65"/>
      <c r="P1" s="35"/>
      <c r="Q1" s="35"/>
    </row>
    <row r="2" spans="1:17" x14ac:dyDescent="0.2">
      <c r="A2" s="35" t="s">
        <v>525</v>
      </c>
      <c r="B2" s="35"/>
      <c r="C2" s="35"/>
      <c r="D2" s="35"/>
      <c r="E2" s="35"/>
      <c r="F2" s="35"/>
      <c r="G2" s="35"/>
      <c r="H2" s="35"/>
      <c r="I2" s="35"/>
      <c r="J2" s="35"/>
      <c r="K2" s="33"/>
      <c r="L2" s="34"/>
      <c r="M2" s="34"/>
      <c r="N2" s="34"/>
      <c r="O2" s="35"/>
      <c r="P2" s="35"/>
      <c r="Q2" s="33"/>
    </row>
    <row r="3" spans="1:17" x14ac:dyDescent="0.2">
      <c r="A3" s="36" t="s">
        <v>496</v>
      </c>
      <c r="B3" s="35"/>
      <c r="C3" s="35"/>
      <c r="D3" s="35"/>
      <c r="E3" s="35"/>
      <c r="F3" s="35"/>
      <c r="G3" s="35"/>
      <c r="H3" s="35"/>
      <c r="I3" s="35"/>
      <c r="J3" s="35"/>
      <c r="K3" s="33"/>
      <c r="L3" s="34"/>
      <c r="M3" s="34"/>
      <c r="N3" s="34"/>
      <c r="O3" s="35"/>
      <c r="P3" s="35"/>
      <c r="Q3" s="33"/>
    </row>
    <row r="4" spans="1:17" ht="7.5" customHeight="1" x14ac:dyDescent="0.2">
      <c r="A4" s="36"/>
      <c r="B4" s="35"/>
      <c r="C4" s="35"/>
      <c r="D4" s="35"/>
      <c r="E4" s="35"/>
      <c r="F4" s="35"/>
      <c r="G4" s="35"/>
      <c r="H4" s="35"/>
      <c r="I4" s="35"/>
      <c r="J4" s="35"/>
      <c r="K4" s="33"/>
      <c r="L4" s="34"/>
      <c r="M4" s="34"/>
      <c r="N4" s="34"/>
      <c r="O4" s="35"/>
      <c r="P4" s="35"/>
      <c r="Q4" s="33"/>
    </row>
    <row r="5" spans="1:17" ht="7.5" customHeight="1" x14ac:dyDescent="0.2">
      <c r="A5" s="35"/>
      <c r="B5" s="35"/>
      <c r="C5" s="35"/>
      <c r="D5" s="35"/>
      <c r="E5" s="35"/>
      <c r="F5" s="35"/>
      <c r="G5" s="35"/>
      <c r="H5" s="35"/>
      <c r="I5" s="35"/>
      <c r="J5" s="35"/>
      <c r="K5" s="35"/>
      <c r="L5" s="35"/>
      <c r="M5" s="35"/>
      <c r="N5" s="35"/>
      <c r="O5" s="35"/>
      <c r="P5" s="60"/>
      <c r="Q5" s="35"/>
    </row>
    <row r="6" spans="1:17" s="49" customFormat="1" ht="38.25" x14ac:dyDescent="0.2">
      <c r="A6" s="46" t="s">
        <v>49</v>
      </c>
      <c r="B6" s="46" t="s">
        <v>51</v>
      </c>
      <c r="C6" s="46" t="s">
        <v>258</v>
      </c>
      <c r="D6" s="46" t="s">
        <v>259</v>
      </c>
      <c r="E6" s="46" t="s">
        <v>260</v>
      </c>
      <c r="F6" s="46" t="s">
        <v>261</v>
      </c>
      <c r="G6" s="46" t="s">
        <v>262</v>
      </c>
      <c r="H6" s="46" t="s">
        <v>263</v>
      </c>
      <c r="I6" s="46" t="s">
        <v>264</v>
      </c>
      <c r="J6" s="46" t="s">
        <v>265</v>
      </c>
      <c r="K6" s="46" t="s">
        <v>266</v>
      </c>
      <c r="L6" s="46" t="s">
        <v>267</v>
      </c>
      <c r="M6" s="46" t="s">
        <v>268</v>
      </c>
      <c r="N6" s="46" t="s">
        <v>269</v>
      </c>
      <c r="O6" s="46" t="s">
        <v>13</v>
      </c>
      <c r="P6" s="62" t="s">
        <v>236</v>
      </c>
      <c r="Q6" s="46" t="s">
        <v>49</v>
      </c>
    </row>
    <row r="7" spans="1:17" x14ac:dyDescent="0.2">
      <c r="A7" s="35">
        <v>1</v>
      </c>
      <c r="B7" s="35" t="s">
        <v>103</v>
      </c>
      <c r="C7" s="52">
        <v>4273866</v>
      </c>
      <c r="D7" s="52">
        <v>1042562</v>
      </c>
      <c r="E7" s="52">
        <v>59285</v>
      </c>
      <c r="F7" s="52">
        <v>168457</v>
      </c>
      <c r="G7" s="52">
        <v>748995</v>
      </c>
      <c r="H7" s="52">
        <v>14238</v>
      </c>
      <c r="I7" s="52">
        <v>389591</v>
      </c>
      <c r="J7" s="52">
        <v>0</v>
      </c>
      <c r="K7" s="52">
        <v>0</v>
      </c>
      <c r="L7" s="52">
        <v>620765</v>
      </c>
      <c r="M7" s="52">
        <v>0</v>
      </c>
      <c r="N7" s="52">
        <v>0</v>
      </c>
      <c r="O7" s="52">
        <v>25238</v>
      </c>
      <c r="P7" s="52">
        <f t="shared" ref="P7:P51" si="0">SUM(C7:O7)</f>
        <v>7342997</v>
      </c>
      <c r="Q7" s="35">
        <v>1</v>
      </c>
    </row>
    <row r="8" spans="1:17" x14ac:dyDescent="0.2">
      <c r="A8" s="35">
        <v>2</v>
      </c>
      <c r="B8" s="35" t="s">
        <v>104</v>
      </c>
      <c r="C8" s="52">
        <v>16996773</v>
      </c>
      <c r="D8" s="52">
        <v>4570646</v>
      </c>
      <c r="E8" s="52">
        <v>13036060</v>
      </c>
      <c r="F8" s="52">
        <v>239466</v>
      </c>
      <c r="G8" s="52">
        <v>4224340</v>
      </c>
      <c r="H8" s="52">
        <v>1321351</v>
      </c>
      <c r="I8" s="52">
        <v>1944382</v>
      </c>
      <c r="J8" s="52">
        <v>0</v>
      </c>
      <c r="K8" s="52">
        <v>205111</v>
      </c>
      <c r="L8" s="52">
        <v>2524718</v>
      </c>
      <c r="M8" s="52">
        <v>8849721</v>
      </c>
      <c r="N8" s="52">
        <v>0</v>
      </c>
      <c r="O8" s="52">
        <v>836288</v>
      </c>
      <c r="P8" s="52">
        <f t="shared" si="0"/>
        <v>54748856</v>
      </c>
      <c r="Q8" s="35">
        <v>2</v>
      </c>
    </row>
    <row r="9" spans="1:17" x14ac:dyDescent="0.2">
      <c r="A9" s="35">
        <v>3</v>
      </c>
      <c r="B9" s="35" t="s">
        <v>105</v>
      </c>
      <c r="C9" s="52">
        <v>838510</v>
      </c>
      <c r="D9" s="52">
        <v>520900</v>
      </c>
      <c r="E9" s="52">
        <v>410006</v>
      </c>
      <c r="F9" s="52">
        <v>0</v>
      </c>
      <c r="G9" s="52">
        <v>402101</v>
      </c>
      <c r="H9" s="52">
        <v>0</v>
      </c>
      <c r="I9" s="52">
        <v>56957</v>
      </c>
      <c r="J9" s="52">
        <v>0</v>
      </c>
      <c r="K9" s="52">
        <v>0</v>
      </c>
      <c r="L9" s="52">
        <v>230432</v>
      </c>
      <c r="M9" s="52">
        <v>421310</v>
      </c>
      <c r="N9" s="52">
        <v>0</v>
      </c>
      <c r="O9" s="52">
        <v>4672</v>
      </c>
      <c r="P9" s="52">
        <f t="shared" si="0"/>
        <v>2884888</v>
      </c>
      <c r="Q9" s="35">
        <v>3</v>
      </c>
    </row>
    <row r="10" spans="1:17" x14ac:dyDescent="0.2">
      <c r="A10" s="35">
        <v>4</v>
      </c>
      <c r="B10" s="35" t="s">
        <v>106</v>
      </c>
      <c r="C10" s="52">
        <v>823627</v>
      </c>
      <c r="D10" s="52">
        <v>226698</v>
      </c>
      <c r="E10" s="52">
        <v>302547</v>
      </c>
      <c r="F10" s="52">
        <v>0</v>
      </c>
      <c r="G10" s="52">
        <v>378987</v>
      </c>
      <c r="H10" s="52">
        <v>66510</v>
      </c>
      <c r="I10" s="52">
        <v>140299</v>
      </c>
      <c r="J10" s="52">
        <v>0</v>
      </c>
      <c r="K10" s="52">
        <v>0</v>
      </c>
      <c r="L10" s="52">
        <v>0</v>
      </c>
      <c r="M10" s="52">
        <v>0</v>
      </c>
      <c r="N10" s="52">
        <v>0</v>
      </c>
      <c r="O10" s="52">
        <v>41730</v>
      </c>
      <c r="P10" s="52">
        <f t="shared" si="0"/>
        <v>1980398</v>
      </c>
      <c r="Q10" s="35">
        <v>4</v>
      </c>
    </row>
    <row r="11" spans="1:17" x14ac:dyDescent="0.2">
      <c r="A11" s="35">
        <v>5</v>
      </c>
      <c r="B11" s="35" t="s">
        <v>107</v>
      </c>
      <c r="C11" s="52">
        <v>2783437</v>
      </c>
      <c r="D11" s="52">
        <v>918884</v>
      </c>
      <c r="E11" s="52">
        <v>378768</v>
      </c>
      <c r="F11" s="52">
        <v>0</v>
      </c>
      <c r="G11" s="52">
        <v>789418</v>
      </c>
      <c r="H11" s="52">
        <v>123790</v>
      </c>
      <c r="I11" s="52">
        <v>226758</v>
      </c>
      <c r="J11" s="52">
        <v>0</v>
      </c>
      <c r="K11" s="52">
        <v>0</v>
      </c>
      <c r="L11" s="52">
        <v>60412</v>
      </c>
      <c r="M11" s="52">
        <v>1016301</v>
      </c>
      <c r="N11" s="52">
        <v>0</v>
      </c>
      <c r="O11" s="52">
        <v>0</v>
      </c>
      <c r="P11" s="52">
        <f t="shared" si="0"/>
        <v>6297768</v>
      </c>
      <c r="Q11" s="35">
        <v>5</v>
      </c>
    </row>
    <row r="12" spans="1:17" x14ac:dyDescent="0.2">
      <c r="A12" s="35">
        <v>6</v>
      </c>
      <c r="B12" s="35" t="s">
        <v>108</v>
      </c>
      <c r="C12" s="52">
        <v>1301430</v>
      </c>
      <c r="D12" s="52">
        <v>405540</v>
      </c>
      <c r="E12" s="52">
        <v>0</v>
      </c>
      <c r="F12" s="52">
        <v>15038</v>
      </c>
      <c r="G12" s="52">
        <v>493935</v>
      </c>
      <c r="H12" s="52">
        <v>0</v>
      </c>
      <c r="I12" s="52">
        <v>94206</v>
      </c>
      <c r="J12" s="52">
        <v>0</v>
      </c>
      <c r="K12" s="52">
        <v>0</v>
      </c>
      <c r="L12" s="52">
        <v>6589</v>
      </c>
      <c r="M12" s="52">
        <v>0</v>
      </c>
      <c r="N12" s="52">
        <v>0</v>
      </c>
      <c r="O12" s="52">
        <v>40532</v>
      </c>
      <c r="P12" s="52">
        <f t="shared" si="0"/>
        <v>2357270</v>
      </c>
      <c r="Q12" s="35">
        <v>6</v>
      </c>
    </row>
    <row r="13" spans="1:17" x14ac:dyDescent="0.2">
      <c r="A13" s="35">
        <v>7</v>
      </c>
      <c r="B13" s="35" t="s">
        <v>109</v>
      </c>
      <c r="C13" s="52">
        <v>44047335</v>
      </c>
      <c r="D13" s="52">
        <v>17251203</v>
      </c>
      <c r="E13" s="52">
        <v>69913867</v>
      </c>
      <c r="F13" s="52">
        <v>0</v>
      </c>
      <c r="G13" s="52">
        <v>4904937</v>
      </c>
      <c r="H13" s="52">
        <v>4125274</v>
      </c>
      <c r="I13" s="52">
        <v>5750294</v>
      </c>
      <c r="J13" s="52">
        <v>2115530</v>
      </c>
      <c r="K13" s="52">
        <v>0</v>
      </c>
      <c r="L13" s="52">
        <v>24623589</v>
      </c>
      <c r="M13" s="52">
        <v>40168158</v>
      </c>
      <c r="N13" s="52">
        <v>0</v>
      </c>
      <c r="O13" s="52">
        <v>29270559</v>
      </c>
      <c r="P13" s="52">
        <f t="shared" si="0"/>
        <v>242170746</v>
      </c>
      <c r="Q13" s="35">
        <v>7</v>
      </c>
    </row>
    <row r="14" spans="1:17" x14ac:dyDescent="0.2">
      <c r="A14" s="35">
        <v>8</v>
      </c>
      <c r="B14" s="35" t="s">
        <v>110</v>
      </c>
      <c r="C14" s="52">
        <v>6240415</v>
      </c>
      <c r="D14" s="52">
        <v>1804213</v>
      </c>
      <c r="E14" s="52">
        <v>4065916</v>
      </c>
      <c r="F14" s="52">
        <v>287771</v>
      </c>
      <c r="G14" s="52">
        <v>0</v>
      </c>
      <c r="H14" s="52">
        <v>364144</v>
      </c>
      <c r="I14" s="52">
        <v>820414</v>
      </c>
      <c r="J14" s="52">
        <v>0</v>
      </c>
      <c r="K14" s="52">
        <v>0</v>
      </c>
      <c r="L14" s="52">
        <v>601590</v>
      </c>
      <c r="M14" s="52">
        <v>2558254</v>
      </c>
      <c r="N14" s="52">
        <v>0</v>
      </c>
      <c r="O14" s="52">
        <v>97780</v>
      </c>
      <c r="P14" s="52">
        <f t="shared" si="0"/>
        <v>16840497</v>
      </c>
      <c r="Q14" s="35">
        <v>8</v>
      </c>
    </row>
    <row r="15" spans="1:17" x14ac:dyDescent="0.2">
      <c r="A15" s="35">
        <v>9</v>
      </c>
      <c r="B15" s="35" t="s">
        <v>111</v>
      </c>
      <c r="C15" s="52">
        <v>827700</v>
      </c>
      <c r="D15" s="52">
        <v>19705</v>
      </c>
      <c r="E15" s="52">
        <v>0</v>
      </c>
      <c r="F15" s="52">
        <v>0</v>
      </c>
      <c r="G15" s="52">
        <v>77603</v>
      </c>
      <c r="H15" s="52">
        <v>48833</v>
      </c>
      <c r="I15" s="52">
        <v>44840</v>
      </c>
      <c r="J15" s="52">
        <v>0</v>
      </c>
      <c r="K15" s="52">
        <v>0</v>
      </c>
      <c r="L15" s="52">
        <v>1762955</v>
      </c>
      <c r="M15" s="52">
        <v>828554</v>
      </c>
      <c r="N15" s="52">
        <v>0</v>
      </c>
      <c r="O15" s="52">
        <v>1855</v>
      </c>
      <c r="P15" s="52">
        <f t="shared" si="0"/>
        <v>3612045</v>
      </c>
      <c r="Q15" s="35">
        <v>9</v>
      </c>
    </row>
    <row r="16" spans="1:17" x14ac:dyDescent="0.2">
      <c r="A16" s="35">
        <v>10</v>
      </c>
      <c r="B16" s="35" t="s">
        <v>112</v>
      </c>
      <c r="C16" s="52">
        <v>6242222</v>
      </c>
      <c r="D16" s="52">
        <v>952784</v>
      </c>
      <c r="E16" s="52">
        <v>0</v>
      </c>
      <c r="F16" s="52">
        <v>390507</v>
      </c>
      <c r="G16" s="52">
        <v>0</v>
      </c>
      <c r="H16" s="52">
        <v>461579</v>
      </c>
      <c r="I16" s="52">
        <v>1079907</v>
      </c>
      <c r="J16" s="52">
        <v>0</v>
      </c>
      <c r="K16" s="52">
        <v>0</v>
      </c>
      <c r="L16" s="52">
        <v>896004</v>
      </c>
      <c r="M16" s="52">
        <v>1816513</v>
      </c>
      <c r="N16" s="52">
        <v>0</v>
      </c>
      <c r="O16" s="52">
        <v>0</v>
      </c>
      <c r="P16" s="52">
        <f t="shared" si="0"/>
        <v>11839516</v>
      </c>
      <c r="Q16" s="35">
        <v>10</v>
      </c>
    </row>
    <row r="17" spans="1:17" x14ac:dyDescent="0.2">
      <c r="A17" s="35">
        <v>11</v>
      </c>
      <c r="B17" s="35" t="s">
        <v>113</v>
      </c>
      <c r="C17" s="52">
        <v>377103</v>
      </c>
      <c r="D17" s="52">
        <v>163032</v>
      </c>
      <c r="E17" s="52">
        <v>0</v>
      </c>
      <c r="F17" s="52">
        <v>29163</v>
      </c>
      <c r="G17" s="52">
        <v>112745</v>
      </c>
      <c r="H17" s="52">
        <v>0</v>
      </c>
      <c r="I17" s="52">
        <v>29707</v>
      </c>
      <c r="J17" s="52">
        <v>0</v>
      </c>
      <c r="K17" s="52">
        <v>0</v>
      </c>
      <c r="L17" s="52">
        <v>15085</v>
      </c>
      <c r="M17" s="52">
        <v>178417</v>
      </c>
      <c r="N17" s="52">
        <v>0</v>
      </c>
      <c r="O17" s="52">
        <v>27049</v>
      </c>
      <c r="P17" s="52">
        <f t="shared" si="0"/>
        <v>932301</v>
      </c>
      <c r="Q17" s="35">
        <v>11</v>
      </c>
    </row>
    <row r="18" spans="1:17" x14ac:dyDescent="0.2">
      <c r="A18" s="35">
        <v>12</v>
      </c>
      <c r="B18" s="35" t="s">
        <v>114</v>
      </c>
      <c r="C18" s="52">
        <v>3034992</v>
      </c>
      <c r="D18" s="52">
        <v>574527</v>
      </c>
      <c r="E18" s="52">
        <v>947815</v>
      </c>
      <c r="F18" s="52">
        <v>57994</v>
      </c>
      <c r="G18" s="52">
        <v>674493</v>
      </c>
      <c r="H18" s="52">
        <v>199207</v>
      </c>
      <c r="I18" s="52">
        <v>397587</v>
      </c>
      <c r="J18" s="52">
        <v>0</v>
      </c>
      <c r="K18" s="52">
        <v>0</v>
      </c>
      <c r="L18" s="52">
        <v>529265</v>
      </c>
      <c r="M18" s="52">
        <v>1529324</v>
      </c>
      <c r="N18" s="52">
        <v>0</v>
      </c>
      <c r="O18" s="52">
        <v>153970</v>
      </c>
      <c r="P18" s="52">
        <f t="shared" si="0"/>
        <v>8099174</v>
      </c>
      <c r="Q18" s="35">
        <v>12</v>
      </c>
    </row>
    <row r="19" spans="1:17" x14ac:dyDescent="0.2">
      <c r="A19" s="35">
        <v>13</v>
      </c>
      <c r="B19" s="35" t="s">
        <v>115</v>
      </c>
      <c r="C19" s="52">
        <v>442467</v>
      </c>
      <c r="D19" s="52">
        <v>302519</v>
      </c>
      <c r="E19" s="52">
        <v>0</v>
      </c>
      <c r="F19" s="52">
        <v>20268</v>
      </c>
      <c r="G19" s="52">
        <v>375412</v>
      </c>
      <c r="H19" s="52">
        <v>12820</v>
      </c>
      <c r="I19" s="52">
        <v>75081</v>
      </c>
      <c r="J19" s="52">
        <v>0</v>
      </c>
      <c r="K19" s="52">
        <v>0</v>
      </c>
      <c r="L19" s="52">
        <v>3093</v>
      </c>
      <c r="M19" s="52">
        <v>0</v>
      </c>
      <c r="N19" s="52">
        <v>0</v>
      </c>
      <c r="O19" s="52">
        <v>0</v>
      </c>
      <c r="P19" s="52">
        <f t="shared" si="0"/>
        <v>1231660</v>
      </c>
      <c r="Q19" s="35">
        <v>13</v>
      </c>
    </row>
    <row r="20" spans="1:17" x14ac:dyDescent="0.2">
      <c r="A20" s="35">
        <v>14</v>
      </c>
      <c r="B20" s="35" t="s">
        <v>116</v>
      </c>
      <c r="C20" s="52">
        <v>1641476</v>
      </c>
      <c r="D20" s="52">
        <v>576675</v>
      </c>
      <c r="E20" s="52">
        <v>0</v>
      </c>
      <c r="F20" s="52">
        <v>29949</v>
      </c>
      <c r="G20" s="52">
        <v>0</v>
      </c>
      <c r="H20" s="52">
        <v>111448</v>
      </c>
      <c r="I20" s="52">
        <v>9319</v>
      </c>
      <c r="J20" s="52">
        <v>62677</v>
      </c>
      <c r="K20" s="52">
        <v>0</v>
      </c>
      <c r="L20" s="52">
        <v>33293</v>
      </c>
      <c r="M20" s="52">
        <v>0</v>
      </c>
      <c r="N20" s="52">
        <v>16749482</v>
      </c>
      <c r="O20" s="52">
        <v>667740</v>
      </c>
      <c r="P20" s="52">
        <f t="shared" si="0"/>
        <v>19882059</v>
      </c>
      <c r="Q20" s="35">
        <v>14</v>
      </c>
    </row>
    <row r="21" spans="1:17" x14ac:dyDescent="0.2">
      <c r="A21" s="35">
        <v>15</v>
      </c>
      <c r="B21" s="35" t="s">
        <v>117</v>
      </c>
      <c r="C21" s="52">
        <v>920811</v>
      </c>
      <c r="D21" s="52">
        <v>358463</v>
      </c>
      <c r="E21" s="52">
        <v>0</v>
      </c>
      <c r="F21" s="52">
        <v>48827</v>
      </c>
      <c r="G21" s="52">
        <v>343810</v>
      </c>
      <c r="H21" s="52">
        <v>58334</v>
      </c>
      <c r="I21" s="52">
        <v>78984</v>
      </c>
      <c r="J21" s="52">
        <v>0</v>
      </c>
      <c r="K21" s="52">
        <v>0</v>
      </c>
      <c r="L21" s="52">
        <v>3758</v>
      </c>
      <c r="M21" s="52">
        <v>0</v>
      </c>
      <c r="N21" s="52">
        <v>0</v>
      </c>
      <c r="O21" s="52">
        <v>0</v>
      </c>
      <c r="P21" s="52">
        <f t="shared" si="0"/>
        <v>1812987</v>
      </c>
      <c r="Q21" s="35">
        <v>15</v>
      </c>
    </row>
    <row r="22" spans="1:17" x14ac:dyDescent="0.2">
      <c r="A22" s="35">
        <v>16</v>
      </c>
      <c r="B22" s="35" t="s">
        <v>118</v>
      </c>
      <c r="C22" s="52">
        <v>5468392</v>
      </c>
      <c r="D22" s="52">
        <v>1087374</v>
      </c>
      <c r="E22" s="52">
        <v>2311506</v>
      </c>
      <c r="F22" s="52">
        <v>0</v>
      </c>
      <c r="G22" s="52">
        <v>1646416</v>
      </c>
      <c r="H22" s="52">
        <v>280291</v>
      </c>
      <c r="I22" s="52">
        <v>457238</v>
      </c>
      <c r="J22" s="52">
        <v>0</v>
      </c>
      <c r="K22" s="52">
        <v>0</v>
      </c>
      <c r="L22" s="52">
        <v>180307</v>
      </c>
      <c r="M22" s="52">
        <v>157495</v>
      </c>
      <c r="N22" s="52">
        <v>0</v>
      </c>
      <c r="O22" s="52">
        <v>0</v>
      </c>
      <c r="P22" s="52">
        <f t="shared" si="0"/>
        <v>11589019</v>
      </c>
      <c r="Q22" s="35">
        <v>16</v>
      </c>
    </row>
    <row r="23" spans="1:17" x14ac:dyDescent="0.2">
      <c r="A23" s="35">
        <v>17</v>
      </c>
      <c r="B23" s="35" t="s">
        <v>119</v>
      </c>
      <c r="C23" s="52">
        <v>2233473</v>
      </c>
      <c r="D23" s="52">
        <v>633668</v>
      </c>
      <c r="E23" s="52">
        <v>905098</v>
      </c>
      <c r="F23" s="52">
        <v>0</v>
      </c>
      <c r="G23" s="52">
        <v>1155454</v>
      </c>
      <c r="H23" s="52">
        <v>92961</v>
      </c>
      <c r="I23" s="52">
        <v>296994</v>
      </c>
      <c r="J23" s="52">
        <v>0</v>
      </c>
      <c r="K23" s="52">
        <v>0</v>
      </c>
      <c r="L23" s="52">
        <v>164406</v>
      </c>
      <c r="M23" s="52">
        <v>1279634</v>
      </c>
      <c r="N23" s="52">
        <v>0</v>
      </c>
      <c r="O23" s="52">
        <v>0</v>
      </c>
      <c r="P23" s="52">
        <f t="shared" si="0"/>
        <v>6761688</v>
      </c>
      <c r="Q23" s="35">
        <v>17</v>
      </c>
    </row>
    <row r="24" spans="1:17" x14ac:dyDescent="0.2">
      <c r="A24" s="35">
        <v>18</v>
      </c>
      <c r="B24" s="35" t="s">
        <v>120</v>
      </c>
      <c r="C24" s="52">
        <v>1890750</v>
      </c>
      <c r="D24" s="52">
        <v>723890</v>
      </c>
      <c r="E24" s="52">
        <v>0</v>
      </c>
      <c r="F24" s="52">
        <v>0</v>
      </c>
      <c r="G24" s="52">
        <v>677298</v>
      </c>
      <c r="H24" s="52">
        <v>15536</v>
      </c>
      <c r="I24" s="52">
        <v>147653</v>
      </c>
      <c r="J24" s="52">
        <v>0</v>
      </c>
      <c r="K24" s="52">
        <v>0</v>
      </c>
      <c r="L24" s="52">
        <v>331329</v>
      </c>
      <c r="M24" s="52">
        <v>557173</v>
      </c>
      <c r="N24" s="52">
        <v>0</v>
      </c>
      <c r="O24" s="52">
        <v>103078</v>
      </c>
      <c r="P24" s="52">
        <f t="shared" si="0"/>
        <v>4446707</v>
      </c>
      <c r="Q24" s="35">
        <v>18</v>
      </c>
    </row>
    <row r="25" spans="1:17" x14ac:dyDescent="0.2">
      <c r="A25" s="35">
        <v>19</v>
      </c>
      <c r="B25" s="35" t="s">
        <v>121</v>
      </c>
      <c r="C25" s="52">
        <v>851629</v>
      </c>
      <c r="D25" s="52">
        <v>155933</v>
      </c>
      <c r="E25" s="52">
        <v>0</v>
      </c>
      <c r="F25" s="52">
        <v>14560</v>
      </c>
      <c r="G25" s="52">
        <v>45</v>
      </c>
      <c r="H25" s="52">
        <v>0</v>
      </c>
      <c r="I25" s="52">
        <v>68127</v>
      </c>
      <c r="J25" s="52">
        <v>0</v>
      </c>
      <c r="K25" s="52">
        <v>0</v>
      </c>
      <c r="L25" s="52">
        <v>2510</v>
      </c>
      <c r="M25" s="52">
        <v>0</v>
      </c>
      <c r="N25" s="52">
        <v>0</v>
      </c>
      <c r="O25" s="52">
        <v>37710</v>
      </c>
      <c r="P25" s="52">
        <f t="shared" si="0"/>
        <v>1130514</v>
      </c>
      <c r="Q25" s="35">
        <v>19</v>
      </c>
    </row>
    <row r="26" spans="1:17" x14ac:dyDescent="0.2">
      <c r="A26" s="35">
        <v>20</v>
      </c>
      <c r="B26" s="35" t="s">
        <v>122</v>
      </c>
      <c r="C26" s="52">
        <v>665109</v>
      </c>
      <c r="D26" s="52">
        <v>218978</v>
      </c>
      <c r="E26" s="52">
        <v>0</v>
      </c>
      <c r="F26" s="52">
        <v>0</v>
      </c>
      <c r="G26" s="52">
        <v>326969</v>
      </c>
      <c r="H26" s="52">
        <v>0</v>
      </c>
      <c r="I26" s="52">
        <v>55844</v>
      </c>
      <c r="J26" s="52">
        <v>0</v>
      </c>
      <c r="K26" s="52">
        <v>0</v>
      </c>
      <c r="L26" s="52">
        <v>0</v>
      </c>
      <c r="M26" s="52">
        <v>0</v>
      </c>
      <c r="N26" s="52">
        <v>0</v>
      </c>
      <c r="O26" s="52">
        <v>29351</v>
      </c>
      <c r="P26" s="52">
        <f t="shared" si="0"/>
        <v>1296251</v>
      </c>
      <c r="Q26" s="35">
        <v>20</v>
      </c>
    </row>
    <row r="27" spans="1:17" x14ac:dyDescent="0.2">
      <c r="A27" s="35">
        <v>21</v>
      </c>
      <c r="B27" s="35" t="s">
        <v>123</v>
      </c>
      <c r="C27" s="52">
        <v>52482114</v>
      </c>
      <c r="D27" s="52">
        <v>8329669</v>
      </c>
      <c r="E27" s="52">
        <v>22538092</v>
      </c>
      <c r="F27" s="52">
        <v>0</v>
      </c>
      <c r="G27" s="52">
        <v>15240626</v>
      </c>
      <c r="H27" s="52">
        <v>2669092</v>
      </c>
      <c r="I27" s="52">
        <v>5274569</v>
      </c>
      <c r="J27" s="52">
        <v>0</v>
      </c>
      <c r="K27" s="52">
        <v>0</v>
      </c>
      <c r="L27" s="52">
        <v>5746917</v>
      </c>
      <c r="M27" s="52">
        <v>0</v>
      </c>
      <c r="N27" s="52">
        <v>0</v>
      </c>
      <c r="O27" s="52">
        <v>591856</v>
      </c>
      <c r="P27" s="52">
        <f t="shared" si="0"/>
        <v>112872935</v>
      </c>
      <c r="Q27" s="35">
        <v>21</v>
      </c>
    </row>
    <row r="28" spans="1:17" x14ac:dyDescent="0.2">
      <c r="A28" s="35">
        <v>22</v>
      </c>
      <c r="B28" s="35" t="s">
        <v>124</v>
      </c>
      <c r="C28" s="52">
        <v>957003</v>
      </c>
      <c r="D28" s="52">
        <v>390840</v>
      </c>
      <c r="E28" s="52">
        <v>22010</v>
      </c>
      <c r="F28" s="52">
        <v>0</v>
      </c>
      <c r="G28" s="52">
        <v>321283</v>
      </c>
      <c r="H28" s="52">
        <v>0</v>
      </c>
      <c r="I28" s="52">
        <v>288834</v>
      </c>
      <c r="J28" s="52">
        <v>0</v>
      </c>
      <c r="K28" s="52">
        <v>0</v>
      </c>
      <c r="L28" s="52">
        <v>25298</v>
      </c>
      <c r="M28" s="52">
        <v>0</v>
      </c>
      <c r="N28" s="52">
        <v>0</v>
      </c>
      <c r="O28" s="52">
        <v>0</v>
      </c>
      <c r="P28" s="52">
        <f t="shared" si="0"/>
        <v>2005268</v>
      </c>
      <c r="Q28" s="35">
        <v>22</v>
      </c>
    </row>
    <row r="29" spans="1:17" x14ac:dyDescent="0.2">
      <c r="A29" s="35">
        <v>23</v>
      </c>
      <c r="B29" s="35" t="s">
        <v>125</v>
      </c>
      <c r="C29" s="52">
        <v>176912</v>
      </c>
      <c r="D29" s="52">
        <v>118571</v>
      </c>
      <c r="E29" s="52">
        <v>0</v>
      </c>
      <c r="F29" s="52">
        <v>4300</v>
      </c>
      <c r="G29" s="52">
        <v>0</v>
      </c>
      <c r="H29" s="52">
        <v>0</v>
      </c>
      <c r="I29" s="52">
        <v>35287</v>
      </c>
      <c r="J29" s="52">
        <v>0</v>
      </c>
      <c r="K29" s="52">
        <v>0</v>
      </c>
      <c r="L29" s="52">
        <v>20301</v>
      </c>
      <c r="M29" s="52">
        <v>81833</v>
      </c>
      <c r="N29" s="52">
        <v>0</v>
      </c>
      <c r="O29" s="52">
        <v>13047</v>
      </c>
      <c r="P29" s="52">
        <f t="shared" si="0"/>
        <v>450251</v>
      </c>
      <c r="Q29" s="35">
        <v>23</v>
      </c>
    </row>
    <row r="30" spans="1:17" x14ac:dyDescent="0.2">
      <c r="A30" s="35">
        <v>24</v>
      </c>
      <c r="B30" s="35" t="s">
        <v>126</v>
      </c>
      <c r="C30" s="52">
        <v>6535334</v>
      </c>
      <c r="D30" s="52">
        <v>853940</v>
      </c>
      <c r="E30" s="52">
        <v>0</v>
      </c>
      <c r="F30" s="52">
        <v>0</v>
      </c>
      <c r="G30" s="52">
        <v>813619</v>
      </c>
      <c r="H30" s="52">
        <v>0</v>
      </c>
      <c r="I30" s="52">
        <v>849730</v>
      </c>
      <c r="J30" s="52">
        <v>0</v>
      </c>
      <c r="K30" s="52">
        <v>0</v>
      </c>
      <c r="L30" s="52">
        <v>18755</v>
      </c>
      <c r="M30" s="52">
        <v>0</v>
      </c>
      <c r="N30" s="52">
        <v>0</v>
      </c>
      <c r="O30" s="52">
        <v>0</v>
      </c>
      <c r="P30" s="52">
        <f t="shared" si="0"/>
        <v>9071378</v>
      </c>
      <c r="Q30" s="35">
        <v>24</v>
      </c>
    </row>
    <row r="31" spans="1:17" x14ac:dyDescent="0.2">
      <c r="A31" s="35">
        <v>25</v>
      </c>
      <c r="B31" s="35" t="s">
        <v>127</v>
      </c>
      <c r="C31" s="52">
        <v>558321</v>
      </c>
      <c r="D31" s="52">
        <v>175912</v>
      </c>
      <c r="E31" s="52">
        <v>122524</v>
      </c>
      <c r="F31" s="52">
        <v>0</v>
      </c>
      <c r="G31" s="52">
        <v>239154</v>
      </c>
      <c r="H31" s="52">
        <v>17133</v>
      </c>
      <c r="I31" s="52">
        <v>88806</v>
      </c>
      <c r="J31" s="52">
        <v>0</v>
      </c>
      <c r="K31" s="52">
        <v>0</v>
      </c>
      <c r="L31" s="52">
        <v>0</v>
      </c>
      <c r="M31" s="52">
        <v>0</v>
      </c>
      <c r="N31" s="52">
        <v>0</v>
      </c>
      <c r="O31" s="52">
        <v>0</v>
      </c>
      <c r="P31" s="52">
        <f t="shared" si="0"/>
        <v>1201850</v>
      </c>
      <c r="Q31" s="35">
        <v>25</v>
      </c>
    </row>
    <row r="32" spans="1:17" x14ac:dyDescent="0.2">
      <c r="A32" s="35">
        <v>26</v>
      </c>
      <c r="B32" s="35" t="s">
        <v>128</v>
      </c>
      <c r="C32" s="52">
        <v>704786</v>
      </c>
      <c r="D32" s="52">
        <v>309954</v>
      </c>
      <c r="E32" s="52">
        <v>0</v>
      </c>
      <c r="F32" s="52">
        <v>55184</v>
      </c>
      <c r="G32" s="52">
        <v>0</v>
      </c>
      <c r="H32" s="52">
        <v>0</v>
      </c>
      <c r="I32" s="52">
        <v>23757</v>
      </c>
      <c r="J32" s="52">
        <v>0</v>
      </c>
      <c r="K32" s="52">
        <v>0</v>
      </c>
      <c r="L32" s="52">
        <v>33595</v>
      </c>
      <c r="M32" s="52">
        <v>0</v>
      </c>
      <c r="N32" s="52">
        <v>8598301</v>
      </c>
      <c r="O32" s="52">
        <v>24867</v>
      </c>
      <c r="P32" s="52">
        <f t="shared" si="0"/>
        <v>9750444</v>
      </c>
      <c r="Q32" s="35">
        <v>26</v>
      </c>
    </row>
    <row r="33" spans="1:17" x14ac:dyDescent="0.2">
      <c r="A33" s="35">
        <v>27</v>
      </c>
      <c r="B33" s="35" t="s">
        <v>129</v>
      </c>
      <c r="C33" s="52">
        <v>1888552</v>
      </c>
      <c r="D33" s="52">
        <v>525290</v>
      </c>
      <c r="E33" s="52">
        <v>1058339</v>
      </c>
      <c r="F33" s="52">
        <v>0</v>
      </c>
      <c r="G33" s="52">
        <v>560780</v>
      </c>
      <c r="H33" s="52">
        <v>199495</v>
      </c>
      <c r="I33" s="52">
        <v>207421</v>
      </c>
      <c r="J33" s="52">
        <v>0</v>
      </c>
      <c r="K33" s="52">
        <v>82397</v>
      </c>
      <c r="L33" s="52">
        <v>105601</v>
      </c>
      <c r="M33" s="52">
        <v>902126</v>
      </c>
      <c r="N33" s="52">
        <v>0</v>
      </c>
      <c r="O33" s="52">
        <v>250902</v>
      </c>
      <c r="P33" s="52">
        <f t="shared" si="0"/>
        <v>5780903</v>
      </c>
      <c r="Q33" s="35">
        <v>27</v>
      </c>
    </row>
    <row r="34" spans="1:17" x14ac:dyDescent="0.2">
      <c r="A34" s="35">
        <v>28</v>
      </c>
      <c r="B34" s="35" t="s">
        <v>130</v>
      </c>
      <c r="C34" s="52">
        <v>1795784</v>
      </c>
      <c r="D34" s="52">
        <v>233913</v>
      </c>
      <c r="E34" s="52">
        <v>0</v>
      </c>
      <c r="F34" s="52">
        <v>0</v>
      </c>
      <c r="G34" s="52">
        <v>392998</v>
      </c>
      <c r="H34" s="52">
        <v>0</v>
      </c>
      <c r="I34" s="52">
        <v>31182</v>
      </c>
      <c r="J34" s="52">
        <v>0</v>
      </c>
      <c r="K34" s="52">
        <v>0</v>
      </c>
      <c r="L34" s="52">
        <v>0</v>
      </c>
      <c r="M34" s="52">
        <v>0</v>
      </c>
      <c r="N34" s="52">
        <v>0</v>
      </c>
      <c r="O34" s="52">
        <v>0</v>
      </c>
      <c r="P34" s="52">
        <f t="shared" si="0"/>
        <v>2453877</v>
      </c>
      <c r="Q34" s="35">
        <v>28</v>
      </c>
    </row>
    <row r="35" spans="1:17" x14ac:dyDescent="0.2">
      <c r="A35" s="35">
        <v>29</v>
      </c>
      <c r="B35" s="35" t="s">
        <v>72</v>
      </c>
      <c r="C35" s="52">
        <v>190285956</v>
      </c>
      <c r="D35" s="52">
        <v>45838072</v>
      </c>
      <c r="E35" s="52">
        <v>167546806</v>
      </c>
      <c r="F35" s="52">
        <v>2884004</v>
      </c>
      <c r="G35" s="52">
        <v>27427152</v>
      </c>
      <c r="H35" s="52">
        <v>23699652</v>
      </c>
      <c r="I35" s="52">
        <v>27157993</v>
      </c>
      <c r="J35" s="52">
        <v>5787235</v>
      </c>
      <c r="K35" s="52">
        <v>0</v>
      </c>
      <c r="L35" s="52">
        <v>22918266</v>
      </c>
      <c r="M35" s="52">
        <v>0</v>
      </c>
      <c r="N35" s="52">
        <v>0</v>
      </c>
      <c r="O35" s="52">
        <v>4192614</v>
      </c>
      <c r="P35" s="52">
        <f t="shared" si="0"/>
        <v>517737750</v>
      </c>
      <c r="Q35" s="35">
        <v>29</v>
      </c>
    </row>
    <row r="36" spans="1:17" x14ac:dyDescent="0.2">
      <c r="A36" s="35">
        <v>30</v>
      </c>
      <c r="B36" s="35" t="s">
        <v>131</v>
      </c>
      <c r="C36" s="52">
        <v>9571159</v>
      </c>
      <c r="D36" s="52">
        <v>1742954</v>
      </c>
      <c r="E36" s="52">
        <v>1760438</v>
      </c>
      <c r="F36" s="52">
        <v>0</v>
      </c>
      <c r="G36" s="52">
        <v>2018892</v>
      </c>
      <c r="H36" s="52">
        <v>205169</v>
      </c>
      <c r="I36" s="52">
        <v>1746669</v>
      </c>
      <c r="J36" s="52">
        <v>0</v>
      </c>
      <c r="K36" s="52">
        <v>0</v>
      </c>
      <c r="L36" s="52">
        <v>104733</v>
      </c>
      <c r="M36" s="52">
        <v>0</v>
      </c>
      <c r="N36" s="52">
        <v>0</v>
      </c>
      <c r="O36" s="52">
        <v>0</v>
      </c>
      <c r="P36" s="52">
        <f t="shared" si="0"/>
        <v>17150014</v>
      </c>
      <c r="Q36" s="35">
        <v>30</v>
      </c>
    </row>
    <row r="37" spans="1:17" x14ac:dyDescent="0.2">
      <c r="A37" s="35">
        <v>31</v>
      </c>
      <c r="B37" s="35" t="s">
        <v>132</v>
      </c>
      <c r="C37" s="52">
        <v>961822</v>
      </c>
      <c r="D37" s="52">
        <v>412520</v>
      </c>
      <c r="E37" s="52">
        <v>0</v>
      </c>
      <c r="F37" s="52">
        <v>30838</v>
      </c>
      <c r="G37" s="52">
        <v>406395</v>
      </c>
      <c r="H37" s="52">
        <v>0</v>
      </c>
      <c r="I37" s="52">
        <v>3920</v>
      </c>
      <c r="J37" s="52">
        <v>0</v>
      </c>
      <c r="K37" s="52">
        <v>0</v>
      </c>
      <c r="L37" s="52">
        <v>60141</v>
      </c>
      <c r="M37" s="52">
        <v>207673</v>
      </c>
      <c r="N37" s="52">
        <v>0</v>
      </c>
      <c r="O37" s="52">
        <v>16589</v>
      </c>
      <c r="P37" s="52">
        <f t="shared" si="0"/>
        <v>2099898</v>
      </c>
      <c r="Q37" s="35">
        <v>31</v>
      </c>
    </row>
    <row r="38" spans="1:17" x14ac:dyDescent="0.2">
      <c r="A38" s="35">
        <v>32</v>
      </c>
      <c r="B38" s="35" t="s">
        <v>133</v>
      </c>
      <c r="C38" s="52">
        <v>1826331</v>
      </c>
      <c r="D38" s="52">
        <v>565364</v>
      </c>
      <c r="E38" s="52">
        <v>0</v>
      </c>
      <c r="F38" s="52">
        <v>0</v>
      </c>
      <c r="G38" s="52">
        <v>895510</v>
      </c>
      <c r="H38" s="52">
        <v>96888</v>
      </c>
      <c r="I38" s="52">
        <v>345832</v>
      </c>
      <c r="J38" s="52">
        <v>0</v>
      </c>
      <c r="K38" s="52">
        <v>0</v>
      </c>
      <c r="L38" s="52">
        <v>0</v>
      </c>
      <c r="M38" s="52">
        <v>0</v>
      </c>
      <c r="N38" s="52">
        <v>0</v>
      </c>
      <c r="O38" s="52">
        <v>0</v>
      </c>
      <c r="P38" s="52">
        <f t="shared" si="0"/>
        <v>3729925</v>
      </c>
      <c r="Q38" s="35">
        <v>32</v>
      </c>
    </row>
    <row r="39" spans="1:17" x14ac:dyDescent="0.2">
      <c r="A39" s="35">
        <v>33</v>
      </c>
      <c r="B39" s="35" t="s">
        <v>74</v>
      </c>
      <c r="C39" s="52">
        <v>5544968</v>
      </c>
      <c r="D39" s="52">
        <v>996808</v>
      </c>
      <c r="E39" s="52">
        <v>3659</v>
      </c>
      <c r="F39" s="52">
        <v>244986</v>
      </c>
      <c r="G39" s="52">
        <v>2058850</v>
      </c>
      <c r="H39" s="52">
        <v>252918</v>
      </c>
      <c r="I39" s="52">
        <v>533816</v>
      </c>
      <c r="J39" s="52">
        <v>0</v>
      </c>
      <c r="K39" s="52">
        <v>0</v>
      </c>
      <c r="L39" s="52">
        <v>120111</v>
      </c>
      <c r="M39" s="52">
        <v>1215742</v>
      </c>
      <c r="N39" s="52">
        <v>0</v>
      </c>
      <c r="O39" s="52">
        <v>0</v>
      </c>
      <c r="P39" s="52">
        <f t="shared" si="0"/>
        <v>10971858</v>
      </c>
      <c r="Q39" s="35">
        <v>33</v>
      </c>
    </row>
    <row r="40" spans="1:17" x14ac:dyDescent="0.2">
      <c r="A40" s="35">
        <v>34</v>
      </c>
      <c r="B40" s="35" t="s">
        <v>134</v>
      </c>
      <c r="C40" s="52">
        <v>14344226</v>
      </c>
      <c r="D40" s="52">
        <v>3739978</v>
      </c>
      <c r="E40" s="52">
        <v>7563051</v>
      </c>
      <c r="F40" s="52">
        <v>0</v>
      </c>
      <c r="G40" s="52">
        <v>2600084</v>
      </c>
      <c r="H40" s="52">
        <v>476944</v>
      </c>
      <c r="I40" s="52">
        <v>1782444</v>
      </c>
      <c r="J40" s="52">
        <v>0</v>
      </c>
      <c r="K40" s="52">
        <v>0</v>
      </c>
      <c r="L40" s="52">
        <v>696929</v>
      </c>
      <c r="M40" s="52">
        <v>5397931</v>
      </c>
      <c r="N40" s="52">
        <v>0</v>
      </c>
      <c r="O40" s="52">
        <v>32789</v>
      </c>
      <c r="P40" s="52">
        <f t="shared" si="0"/>
        <v>36634376</v>
      </c>
      <c r="Q40" s="35">
        <v>34</v>
      </c>
    </row>
    <row r="41" spans="1:17" x14ac:dyDescent="0.2">
      <c r="A41" s="35">
        <v>35</v>
      </c>
      <c r="B41" s="35" t="s">
        <v>135</v>
      </c>
      <c r="C41" s="52">
        <v>1646485</v>
      </c>
      <c r="D41" s="52">
        <v>243561</v>
      </c>
      <c r="E41" s="52">
        <v>0</v>
      </c>
      <c r="F41" s="52">
        <v>5423</v>
      </c>
      <c r="G41" s="52">
        <v>201137</v>
      </c>
      <c r="H41" s="52">
        <v>0</v>
      </c>
      <c r="I41" s="52">
        <v>73386</v>
      </c>
      <c r="J41" s="52">
        <v>0</v>
      </c>
      <c r="K41" s="52">
        <v>0</v>
      </c>
      <c r="L41" s="52">
        <v>123669</v>
      </c>
      <c r="M41" s="52">
        <v>0</v>
      </c>
      <c r="N41" s="52">
        <v>0</v>
      </c>
      <c r="O41" s="52">
        <v>50598</v>
      </c>
      <c r="P41" s="52">
        <f t="shared" si="0"/>
        <v>2344259</v>
      </c>
      <c r="Q41" s="35">
        <v>35</v>
      </c>
    </row>
    <row r="42" spans="1:17" x14ac:dyDescent="0.2">
      <c r="A42" s="35">
        <v>36</v>
      </c>
      <c r="B42" s="35" t="s">
        <v>136</v>
      </c>
      <c r="C42" s="52">
        <v>4868752</v>
      </c>
      <c r="D42" s="52">
        <v>877027</v>
      </c>
      <c r="E42" s="52">
        <v>1931649</v>
      </c>
      <c r="F42" s="52">
        <v>0</v>
      </c>
      <c r="G42" s="52">
        <v>0</v>
      </c>
      <c r="H42" s="52">
        <v>348377</v>
      </c>
      <c r="I42" s="52">
        <v>484800</v>
      </c>
      <c r="J42" s="52">
        <v>0</v>
      </c>
      <c r="K42" s="52">
        <v>0</v>
      </c>
      <c r="L42" s="52">
        <v>225940</v>
      </c>
      <c r="M42" s="52">
        <v>2377951</v>
      </c>
      <c r="N42" s="52">
        <v>0</v>
      </c>
      <c r="O42" s="52">
        <v>0</v>
      </c>
      <c r="P42" s="52">
        <f t="shared" si="0"/>
        <v>11114496</v>
      </c>
      <c r="Q42" s="35">
        <v>36</v>
      </c>
    </row>
    <row r="43" spans="1:17" x14ac:dyDescent="0.2">
      <c r="A43" s="35">
        <v>37</v>
      </c>
      <c r="B43" s="35" t="s">
        <v>137</v>
      </c>
      <c r="C43" s="52">
        <v>3263319</v>
      </c>
      <c r="D43" s="52">
        <v>484220</v>
      </c>
      <c r="E43" s="52">
        <v>951138</v>
      </c>
      <c r="F43" s="52">
        <v>0</v>
      </c>
      <c r="G43" s="52">
        <v>117532</v>
      </c>
      <c r="H43" s="52">
        <v>799367</v>
      </c>
      <c r="I43" s="52">
        <v>659757</v>
      </c>
      <c r="J43" s="52">
        <v>0</v>
      </c>
      <c r="K43" s="52">
        <v>0</v>
      </c>
      <c r="L43" s="52">
        <v>143660</v>
      </c>
      <c r="M43" s="52">
        <v>0</v>
      </c>
      <c r="N43" s="52">
        <v>0</v>
      </c>
      <c r="O43" s="52">
        <v>105587</v>
      </c>
      <c r="P43" s="52">
        <f t="shared" si="0"/>
        <v>6524580</v>
      </c>
      <c r="Q43" s="35">
        <v>37</v>
      </c>
    </row>
    <row r="44" spans="1:17" x14ac:dyDescent="0.2">
      <c r="A44" s="35">
        <v>38</v>
      </c>
      <c r="B44" s="35" t="s">
        <v>138</v>
      </c>
      <c r="C44" s="52">
        <v>474923</v>
      </c>
      <c r="D44" s="52">
        <v>344112</v>
      </c>
      <c r="E44" s="52">
        <v>0</v>
      </c>
      <c r="F44" s="52">
        <v>0</v>
      </c>
      <c r="G44" s="52">
        <v>244336</v>
      </c>
      <c r="H44" s="52">
        <v>14292</v>
      </c>
      <c r="I44" s="52">
        <v>128601</v>
      </c>
      <c r="J44" s="52">
        <v>0</v>
      </c>
      <c r="K44" s="52">
        <v>0</v>
      </c>
      <c r="L44" s="52">
        <v>29699</v>
      </c>
      <c r="M44" s="52">
        <v>0</v>
      </c>
      <c r="N44" s="52">
        <v>0</v>
      </c>
      <c r="O44" s="52">
        <v>36984</v>
      </c>
      <c r="P44" s="52">
        <f t="shared" si="0"/>
        <v>1272947</v>
      </c>
      <c r="Q44" s="35">
        <v>38</v>
      </c>
    </row>
    <row r="45" spans="1:17" x14ac:dyDescent="0.2">
      <c r="A45" s="35">
        <v>39</v>
      </c>
      <c r="B45" s="35" t="s">
        <v>139</v>
      </c>
      <c r="C45" s="52">
        <v>2125077</v>
      </c>
      <c r="D45" s="52">
        <v>430447</v>
      </c>
      <c r="E45" s="52">
        <v>693149</v>
      </c>
      <c r="F45" s="52">
        <v>0</v>
      </c>
      <c r="G45" s="52">
        <v>469023</v>
      </c>
      <c r="H45" s="52">
        <v>74011</v>
      </c>
      <c r="I45" s="52">
        <v>310088</v>
      </c>
      <c r="J45" s="52">
        <v>0</v>
      </c>
      <c r="K45" s="52">
        <v>0</v>
      </c>
      <c r="L45" s="52">
        <v>305331</v>
      </c>
      <c r="M45" s="52">
        <v>735403</v>
      </c>
      <c r="N45" s="52">
        <v>0</v>
      </c>
      <c r="O45" s="52">
        <v>0</v>
      </c>
      <c r="P45" s="52">
        <f t="shared" si="0"/>
        <v>5142529</v>
      </c>
      <c r="Q45" s="35">
        <v>39</v>
      </c>
    </row>
    <row r="46" spans="1:17" x14ac:dyDescent="0.2">
      <c r="A46" s="67">
        <v>40</v>
      </c>
      <c r="B46" s="67" t="s">
        <v>140</v>
      </c>
      <c r="C46" s="68">
        <v>1264228</v>
      </c>
      <c r="D46" s="68">
        <v>294469</v>
      </c>
      <c r="E46" s="68">
        <v>459666</v>
      </c>
      <c r="F46" s="68">
        <v>48641</v>
      </c>
      <c r="G46" s="68">
        <v>202185</v>
      </c>
      <c r="H46" s="68">
        <v>0</v>
      </c>
      <c r="I46" s="68">
        <v>38168</v>
      </c>
      <c r="J46" s="68">
        <v>0</v>
      </c>
      <c r="K46" s="68">
        <v>0</v>
      </c>
      <c r="L46" s="68">
        <v>64300</v>
      </c>
      <c r="M46" s="68">
        <v>292539</v>
      </c>
      <c r="N46" s="68">
        <v>0</v>
      </c>
      <c r="O46" s="68">
        <v>41230</v>
      </c>
      <c r="P46" s="68">
        <f t="shared" si="0"/>
        <v>2705426</v>
      </c>
      <c r="Q46" s="67">
        <v>40</v>
      </c>
    </row>
    <row r="47" spans="1:17" x14ac:dyDescent="0.2">
      <c r="A47" s="35">
        <v>41</v>
      </c>
      <c r="B47" s="35" t="s">
        <v>141</v>
      </c>
      <c r="C47" s="52">
        <v>3254495</v>
      </c>
      <c r="D47" s="52">
        <v>1083873</v>
      </c>
      <c r="E47" s="52">
        <v>393609</v>
      </c>
      <c r="F47" s="52">
        <v>39908</v>
      </c>
      <c r="G47" s="52">
        <v>1148063</v>
      </c>
      <c r="H47" s="52">
        <v>0</v>
      </c>
      <c r="I47" s="52">
        <v>169978</v>
      </c>
      <c r="J47" s="52">
        <v>0</v>
      </c>
      <c r="K47" s="52">
        <v>0</v>
      </c>
      <c r="L47" s="52">
        <v>248530</v>
      </c>
      <c r="M47" s="52">
        <v>280507</v>
      </c>
      <c r="N47" s="52">
        <v>0</v>
      </c>
      <c r="O47" s="52">
        <v>922772</v>
      </c>
      <c r="P47" s="52">
        <f t="shared" si="0"/>
        <v>7541735</v>
      </c>
      <c r="Q47" s="35">
        <v>41</v>
      </c>
    </row>
    <row r="48" spans="1:17" s="70" customFormat="1" x14ac:dyDescent="0.2">
      <c r="A48" s="50">
        <v>42</v>
      </c>
      <c r="B48" s="50" t="s">
        <v>142</v>
      </c>
      <c r="C48" s="69">
        <v>22863888</v>
      </c>
      <c r="D48" s="69">
        <v>1933884</v>
      </c>
      <c r="E48" s="69">
        <v>750250</v>
      </c>
      <c r="F48" s="69">
        <v>591708</v>
      </c>
      <c r="G48" s="69">
        <v>0</v>
      </c>
      <c r="H48" s="69">
        <v>1022062</v>
      </c>
      <c r="I48" s="69">
        <v>2526252</v>
      </c>
      <c r="J48" s="69">
        <v>0</v>
      </c>
      <c r="K48" s="69">
        <v>0</v>
      </c>
      <c r="L48" s="69">
        <v>1212370</v>
      </c>
      <c r="M48" s="69">
        <v>0</v>
      </c>
      <c r="N48" s="69">
        <v>0</v>
      </c>
      <c r="O48" s="69">
        <v>0</v>
      </c>
      <c r="P48" s="69">
        <f t="shared" si="0"/>
        <v>30900414</v>
      </c>
      <c r="Q48" s="50">
        <v>42</v>
      </c>
    </row>
    <row r="49" spans="1:17" x14ac:dyDescent="0.2">
      <c r="A49" s="35">
        <v>43</v>
      </c>
      <c r="B49" s="35" t="s">
        <v>143</v>
      </c>
      <c r="C49" s="52">
        <v>68774566</v>
      </c>
      <c r="D49" s="52">
        <v>2826207</v>
      </c>
      <c r="E49" s="52">
        <v>38307817</v>
      </c>
      <c r="F49" s="52">
        <v>0</v>
      </c>
      <c r="G49" s="52">
        <v>7387991</v>
      </c>
      <c r="H49" s="52">
        <v>18241405</v>
      </c>
      <c r="I49" s="52">
        <v>4438247</v>
      </c>
      <c r="J49" s="52">
        <v>0</v>
      </c>
      <c r="K49" s="52">
        <v>0</v>
      </c>
      <c r="L49" s="52">
        <v>14044854</v>
      </c>
      <c r="M49" s="52">
        <v>30243193</v>
      </c>
      <c r="N49" s="52">
        <v>0</v>
      </c>
      <c r="O49" s="52">
        <v>1921838</v>
      </c>
      <c r="P49" s="52">
        <f t="shared" si="0"/>
        <v>186186118</v>
      </c>
      <c r="Q49" s="35">
        <v>43</v>
      </c>
    </row>
    <row r="50" spans="1:17" x14ac:dyDescent="0.2">
      <c r="A50" s="35">
        <v>44</v>
      </c>
      <c r="B50" s="35" t="s">
        <v>144</v>
      </c>
      <c r="C50" s="52">
        <v>4655032</v>
      </c>
      <c r="D50" s="52">
        <v>2990216</v>
      </c>
      <c r="E50" s="52">
        <v>1767598</v>
      </c>
      <c r="F50" s="52">
        <v>0</v>
      </c>
      <c r="G50" s="52">
        <v>911221</v>
      </c>
      <c r="H50" s="52">
        <v>333656</v>
      </c>
      <c r="I50" s="52">
        <v>205910</v>
      </c>
      <c r="J50" s="52">
        <v>0</v>
      </c>
      <c r="K50" s="52">
        <v>0</v>
      </c>
      <c r="L50" s="52">
        <v>132648</v>
      </c>
      <c r="M50" s="52">
        <v>2400818</v>
      </c>
      <c r="N50" s="52">
        <v>0</v>
      </c>
      <c r="O50" s="52">
        <v>0</v>
      </c>
      <c r="P50" s="52">
        <f t="shared" si="0"/>
        <v>13397099</v>
      </c>
      <c r="Q50" s="35">
        <v>44</v>
      </c>
    </row>
    <row r="51" spans="1:17" x14ac:dyDescent="0.2">
      <c r="A51" s="35">
        <v>45</v>
      </c>
      <c r="B51" s="35" t="s">
        <v>145</v>
      </c>
      <c r="C51" s="52">
        <v>124764</v>
      </c>
      <c r="D51" s="52">
        <v>136043</v>
      </c>
      <c r="E51" s="52">
        <v>0</v>
      </c>
      <c r="F51" s="52">
        <v>0</v>
      </c>
      <c r="G51" s="52">
        <v>58333</v>
      </c>
      <c r="H51" s="52">
        <v>13003</v>
      </c>
      <c r="I51" s="52">
        <v>4245</v>
      </c>
      <c r="J51" s="52">
        <v>0</v>
      </c>
      <c r="K51" s="52">
        <v>0</v>
      </c>
      <c r="L51" s="52">
        <v>13065</v>
      </c>
      <c r="M51" s="52">
        <v>0</v>
      </c>
      <c r="N51" s="52">
        <v>0</v>
      </c>
      <c r="O51" s="52">
        <v>0</v>
      </c>
      <c r="P51" s="52">
        <f t="shared" si="0"/>
        <v>349453</v>
      </c>
      <c r="Q51" s="35">
        <v>45</v>
      </c>
    </row>
    <row r="52" spans="1:17" x14ac:dyDescent="0.2">
      <c r="A52" s="35">
        <v>46</v>
      </c>
      <c r="B52" s="35" t="s">
        <v>146</v>
      </c>
      <c r="C52" s="52">
        <v>2733047</v>
      </c>
      <c r="D52" s="52">
        <v>958690</v>
      </c>
      <c r="E52" s="52">
        <v>810219</v>
      </c>
      <c r="F52" s="52">
        <v>0</v>
      </c>
      <c r="G52" s="52">
        <v>1141998</v>
      </c>
      <c r="H52" s="52">
        <v>11045</v>
      </c>
      <c r="I52" s="52">
        <v>455211</v>
      </c>
      <c r="J52" s="52">
        <v>0</v>
      </c>
      <c r="K52" s="52">
        <v>0</v>
      </c>
      <c r="L52" s="52">
        <v>61808</v>
      </c>
      <c r="M52" s="52">
        <v>494132</v>
      </c>
      <c r="N52" s="52">
        <v>0</v>
      </c>
      <c r="O52" s="52">
        <v>133893</v>
      </c>
      <c r="P52" s="52">
        <f t="shared" ref="P52:P101" si="1">SUM(C52:O52)</f>
        <v>6800043</v>
      </c>
      <c r="Q52" s="35">
        <v>46</v>
      </c>
    </row>
    <row r="53" spans="1:17" x14ac:dyDescent="0.2">
      <c r="A53" s="35">
        <v>47</v>
      </c>
      <c r="B53" s="35" t="s">
        <v>147</v>
      </c>
      <c r="C53" s="52">
        <v>15757412</v>
      </c>
      <c r="D53" s="52">
        <v>0</v>
      </c>
      <c r="E53" s="52">
        <v>7658776</v>
      </c>
      <c r="F53" s="52">
        <v>783685</v>
      </c>
      <c r="G53" s="52">
        <v>220060</v>
      </c>
      <c r="H53" s="52">
        <v>0</v>
      </c>
      <c r="I53" s="52">
        <v>1141226</v>
      </c>
      <c r="J53" s="52">
        <v>0</v>
      </c>
      <c r="K53" s="52">
        <v>0</v>
      </c>
      <c r="L53" s="52">
        <v>3715256</v>
      </c>
      <c r="M53" s="52">
        <v>7509825</v>
      </c>
      <c r="N53" s="52">
        <v>0</v>
      </c>
      <c r="O53" s="52">
        <v>416645</v>
      </c>
      <c r="P53" s="52">
        <f t="shared" si="1"/>
        <v>37202885</v>
      </c>
      <c r="Q53" s="35">
        <v>47</v>
      </c>
    </row>
    <row r="54" spans="1:17" x14ac:dyDescent="0.2">
      <c r="A54" s="35">
        <v>48</v>
      </c>
      <c r="B54" s="35" t="s">
        <v>148</v>
      </c>
      <c r="C54" s="52">
        <v>227848</v>
      </c>
      <c r="D54" s="52">
        <v>185773</v>
      </c>
      <c r="E54" s="52">
        <v>33936</v>
      </c>
      <c r="F54" s="52">
        <v>0</v>
      </c>
      <c r="G54" s="52">
        <v>217106</v>
      </c>
      <c r="H54" s="52">
        <v>8644</v>
      </c>
      <c r="I54" s="52">
        <v>42114</v>
      </c>
      <c r="J54" s="52">
        <v>0</v>
      </c>
      <c r="K54" s="52">
        <v>0</v>
      </c>
      <c r="L54" s="52">
        <v>0</v>
      </c>
      <c r="M54" s="52">
        <v>0</v>
      </c>
      <c r="N54" s="52">
        <v>0</v>
      </c>
      <c r="O54" s="52">
        <v>0</v>
      </c>
      <c r="P54" s="52">
        <f t="shared" si="1"/>
        <v>715421</v>
      </c>
      <c r="Q54" s="35">
        <v>48</v>
      </c>
    </row>
    <row r="55" spans="1:17" x14ac:dyDescent="0.2">
      <c r="A55" s="35">
        <v>49</v>
      </c>
      <c r="B55" s="35" t="s">
        <v>149</v>
      </c>
      <c r="C55" s="52">
        <v>2626403</v>
      </c>
      <c r="D55" s="52">
        <v>256543</v>
      </c>
      <c r="E55" s="52">
        <v>1470097</v>
      </c>
      <c r="F55" s="52">
        <v>0</v>
      </c>
      <c r="G55" s="52">
        <v>676208</v>
      </c>
      <c r="H55" s="52">
        <v>172137</v>
      </c>
      <c r="I55" s="52">
        <v>289029</v>
      </c>
      <c r="J55" s="52">
        <v>0</v>
      </c>
      <c r="K55" s="52">
        <v>0</v>
      </c>
      <c r="L55" s="52">
        <v>303936</v>
      </c>
      <c r="M55" s="52">
        <v>1347408</v>
      </c>
      <c r="N55" s="52">
        <v>0</v>
      </c>
      <c r="O55" s="52">
        <v>736000</v>
      </c>
      <c r="P55" s="52">
        <f t="shared" si="1"/>
        <v>7877761</v>
      </c>
      <c r="Q55" s="35">
        <v>49</v>
      </c>
    </row>
    <row r="56" spans="1:17" x14ac:dyDescent="0.2">
      <c r="A56" s="35">
        <v>50</v>
      </c>
      <c r="B56" s="35" t="s">
        <v>150</v>
      </c>
      <c r="C56" s="68">
        <v>1084457</v>
      </c>
      <c r="D56" s="68">
        <v>255977</v>
      </c>
      <c r="E56" s="68">
        <v>501619</v>
      </c>
      <c r="F56" s="68">
        <v>0</v>
      </c>
      <c r="G56" s="68">
        <v>438264</v>
      </c>
      <c r="H56" s="68">
        <v>119162</v>
      </c>
      <c r="I56" s="68">
        <v>226000</v>
      </c>
      <c r="J56" s="68">
        <v>0</v>
      </c>
      <c r="K56" s="68">
        <v>0</v>
      </c>
      <c r="L56" s="68">
        <v>0</v>
      </c>
      <c r="M56" s="68">
        <v>400794</v>
      </c>
      <c r="N56" s="68">
        <v>0</v>
      </c>
      <c r="O56" s="68">
        <v>0</v>
      </c>
      <c r="P56" s="52">
        <f t="shared" si="1"/>
        <v>3026273</v>
      </c>
      <c r="Q56" s="35">
        <v>50</v>
      </c>
    </row>
    <row r="57" spans="1:17" x14ac:dyDescent="0.2">
      <c r="A57" s="35">
        <v>51</v>
      </c>
      <c r="B57" s="35" t="s">
        <v>151</v>
      </c>
      <c r="C57" s="52">
        <v>1652781</v>
      </c>
      <c r="D57" s="52">
        <v>0</v>
      </c>
      <c r="E57" s="52">
        <v>0</v>
      </c>
      <c r="F57" s="52">
        <v>0</v>
      </c>
      <c r="G57" s="52">
        <v>201036</v>
      </c>
      <c r="H57" s="52">
        <v>32901</v>
      </c>
      <c r="I57" s="52">
        <v>158424</v>
      </c>
      <c r="J57" s="52">
        <v>0</v>
      </c>
      <c r="K57" s="52">
        <v>0</v>
      </c>
      <c r="L57" s="52">
        <v>0</v>
      </c>
      <c r="M57" s="52">
        <v>0</v>
      </c>
      <c r="N57" s="52">
        <v>0</v>
      </c>
      <c r="O57" s="52">
        <v>44838</v>
      </c>
      <c r="P57" s="52">
        <f t="shared" si="1"/>
        <v>2089980</v>
      </c>
      <c r="Q57" s="35">
        <v>51</v>
      </c>
    </row>
    <row r="58" spans="1:17" x14ac:dyDescent="0.2">
      <c r="A58" s="35">
        <v>52</v>
      </c>
      <c r="B58" s="35" t="s">
        <v>152</v>
      </c>
      <c r="C58" s="52">
        <v>0</v>
      </c>
      <c r="D58" s="52">
        <v>0</v>
      </c>
      <c r="E58" s="52">
        <v>0</v>
      </c>
      <c r="F58" s="52">
        <v>0</v>
      </c>
      <c r="G58" s="52">
        <v>0</v>
      </c>
      <c r="H58" s="52">
        <v>0</v>
      </c>
      <c r="I58" s="52">
        <v>0</v>
      </c>
      <c r="J58" s="52">
        <v>0</v>
      </c>
      <c r="K58" s="52">
        <v>0</v>
      </c>
      <c r="L58" s="52">
        <v>0</v>
      </c>
      <c r="M58" s="52">
        <v>0</v>
      </c>
      <c r="N58" s="52">
        <v>0</v>
      </c>
      <c r="O58" s="52">
        <v>0</v>
      </c>
      <c r="P58" s="52">
        <f t="shared" si="1"/>
        <v>0</v>
      </c>
      <c r="Q58" s="35">
        <v>52</v>
      </c>
    </row>
    <row r="59" spans="1:17" x14ac:dyDescent="0.2">
      <c r="A59" s="35">
        <v>53</v>
      </c>
      <c r="B59" s="35" t="s">
        <v>153</v>
      </c>
      <c r="C59" s="52">
        <v>77782399</v>
      </c>
      <c r="D59" s="52">
        <v>11192327</v>
      </c>
      <c r="E59" s="52">
        <v>40070878</v>
      </c>
      <c r="F59" s="52">
        <v>0</v>
      </c>
      <c r="G59" s="52">
        <v>7081843</v>
      </c>
      <c r="H59" s="52">
        <v>4012088</v>
      </c>
      <c r="I59" s="52">
        <v>10289868</v>
      </c>
      <c r="J59" s="52">
        <v>0</v>
      </c>
      <c r="K59" s="52">
        <v>0</v>
      </c>
      <c r="L59" s="52">
        <v>6493249</v>
      </c>
      <c r="M59" s="52">
        <v>0</v>
      </c>
      <c r="N59" s="52">
        <v>0</v>
      </c>
      <c r="O59" s="52">
        <v>17997096</v>
      </c>
      <c r="P59" s="52">
        <f t="shared" si="1"/>
        <v>174919748</v>
      </c>
      <c r="Q59" s="35">
        <v>53</v>
      </c>
    </row>
    <row r="60" spans="1:17" x14ac:dyDescent="0.2">
      <c r="A60" s="35">
        <v>54</v>
      </c>
      <c r="B60" s="35" t="s">
        <v>154</v>
      </c>
      <c r="C60" s="52">
        <v>3859107</v>
      </c>
      <c r="D60" s="52">
        <v>652128</v>
      </c>
      <c r="E60" s="52">
        <v>206832</v>
      </c>
      <c r="F60" s="52">
        <v>18244</v>
      </c>
      <c r="G60" s="52">
        <v>1439736</v>
      </c>
      <c r="H60" s="52">
        <v>0</v>
      </c>
      <c r="I60" s="52">
        <v>667383</v>
      </c>
      <c r="J60" s="52">
        <v>0</v>
      </c>
      <c r="K60" s="52">
        <v>0</v>
      </c>
      <c r="L60" s="52">
        <v>189649</v>
      </c>
      <c r="M60" s="52">
        <v>1225806</v>
      </c>
      <c r="N60" s="52">
        <v>0</v>
      </c>
      <c r="O60" s="52">
        <v>0</v>
      </c>
      <c r="P60" s="52">
        <f t="shared" si="1"/>
        <v>8258885</v>
      </c>
      <c r="Q60" s="35">
        <v>54</v>
      </c>
    </row>
    <row r="61" spans="1:17" x14ac:dyDescent="0.2">
      <c r="A61" s="35">
        <v>55</v>
      </c>
      <c r="B61" s="35" t="s">
        <v>155</v>
      </c>
      <c r="C61" s="52">
        <v>449132</v>
      </c>
      <c r="D61" s="52">
        <v>184421</v>
      </c>
      <c r="E61" s="52">
        <v>0</v>
      </c>
      <c r="F61" s="52">
        <v>0</v>
      </c>
      <c r="G61" s="52">
        <v>239000</v>
      </c>
      <c r="H61" s="52">
        <v>0</v>
      </c>
      <c r="I61" s="52">
        <v>58773</v>
      </c>
      <c r="J61" s="52">
        <v>0</v>
      </c>
      <c r="K61" s="52">
        <v>0</v>
      </c>
      <c r="L61" s="52">
        <v>0</v>
      </c>
      <c r="M61" s="52">
        <v>0</v>
      </c>
      <c r="N61" s="52">
        <v>0</v>
      </c>
      <c r="O61" s="52">
        <v>24641</v>
      </c>
      <c r="P61" s="52">
        <f t="shared" si="1"/>
        <v>955967</v>
      </c>
      <c r="Q61" s="35">
        <v>55</v>
      </c>
    </row>
    <row r="62" spans="1:17" x14ac:dyDescent="0.2">
      <c r="A62" s="35">
        <v>56</v>
      </c>
      <c r="B62" s="35" t="s">
        <v>156</v>
      </c>
      <c r="C62" s="52">
        <v>1074001</v>
      </c>
      <c r="D62" s="52">
        <v>397192</v>
      </c>
      <c r="E62" s="52">
        <v>0</v>
      </c>
      <c r="F62" s="52">
        <v>16324</v>
      </c>
      <c r="G62" s="52">
        <v>468604</v>
      </c>
      <c r="H62" s="52">
        <v>133442</v>
      </c>
      <c r="I62" s="52">
        <v>162549</v>
      </c>
      <c r="J62" s="52">
        <v>0</v>
      </c>
      <c r="K62" s="52">
        <v>0</v>
      </c>
      <c r="L62" s="52">
        <v>154340</v>
      </c>
      <c r="M62" s="52">
        <v>502163</v>
      </c>
      <c r="N62" s="52">
        <v>0</v>
      </c>
      <c r="O62" s="52">
        <v>0</v>
      </c>
      <c r="P62" s="52">
        <f t="shared" si="1"/>
        <v>2908615</v>
      </c>
      <c r="Q62" s="35">
        <v>56</v>
      </c>
    </row>
    <row r="63" spans="1:17" x14ac:dyDescent="0.2">
      <c r="A63" s="35">
        <v>57</v>
      </c>
      <c r="B63" s="35" t="s">
        <v>157</v>
      </c>
      <c r="C63" s="52">
        <v>508533</v>
      </c>
      <c r="D63" s="52">
        <v>152448</v>
      </c>
      <c r="E63" s="52">
        <v>184942</v>
      </c>
      <c r="F63" s="52">
        <v>0</v>
      </c>
      <c r="G63" s="52">
        <v>300405</v>
      </c>
      <c r="H63" s="52">
        <v>99325</v>
      </c>
      <c r="I63" s="52">
        <v>90022</v>
      </c>
      <c r="J63" s="52">
        <v>0</v>
      </c>
      <c r="K63" s="52">
        <v>0</v>
      </c>
      <c r="L63" s="52">
        <v>0</v>
      </c>
      <c r="M63" s="52">
        <v>285984</v>
      </c>
      <c r="N63" s="52">
        <v>0</v>
      </c>
      <c r="O63" s="52">
        <v>37202</v>
      </c>
      <c r="P63" s="52">
        <f t="shared" si="1"/>
        <v>1658861</v>
      </c>
      <c r="Q63" s="35">
        <v>57</v>
      </c>
    </row>
    <row r="64" spans="1:17" x14ac:dyDescent="0.2">
      <c r="A64" s="35">
        <v>58</v>
      </c>
      <c r="B64" s="35" t="s">
        <v>158</v>
      </c>
      <c r="C64" s="52">
        <v>4726635</v>
      </c>
      <c r="D64" s="52">
        <v>532924</v>
      </c>
      <c r="E64" s="52">
        <v>1750</v>
      </c>
      <c r="F64" s="52">
        <v>6930</v>
      </c>
      <c r="G64" s="52">
        <v>633548</v>
      </c>
      <c r="H64" s="52">
        <v>0</v>
      </c>
      <c r="I64" s="52">
        <v>332581</v>
      </c>
      <c r="J64" s="52">
        <v>0</v>
      </c>
      <c r="K64" s="52">
        <v>0</v>
      </c>
      <c r="L64" s="52">
        <v>83540</v>
      </c>
      <c r="M64" s="52">
        <v>0</v>
      </c>
      <c r="N64" s="52">
        <v>0</v>
      </c>
      <c r="O64" s="52">
        <v>72519</v>
      </c>
      <c r="P64" s="52">
        <f t="shared" si="1"/>
        <v>6390427</v>
      </c>
      <c r="Q64" s="35">
        <v>58</v>
      </c>
    </row>
    <row r="65" spans="1:17" x14ac:dyDescent="0.2">
      <c r="A65" s="35">
        <v>59</v>
      </c>
      <c r="B65" s="35" t="s">
        <v>159</v>
      </c>
      <c r="C65" s="52">
        <v>1143220</v>
      </c>
      <c r="D65" s="52">
        <v>233684</v>
      </c>
      <c r="E65" s="52">
        <v>390067</v>
      </c>
      <c r="F65" s="52">
        <v>0</v>
      </c>
      <c r="G65" s="52">
        <v>282339</v>
      </c>
      <c r="H65" s="52">
        <v>130310</v>
      </c>
      <c r="I65" s="52">
        <v>146552</v>
      </c>
      <c r="J65" s="52">
        <v>0</v>
      </c>
      <c r="K65" s="52">
        <v>0</v>
      </c>
      <c r="L65" s="52">
        <v>48177</v>
      </c>
      <c r="M65" s="52">
        <v>401497</v>
      </c>
      <c r="N65" s="52">
        <v>0</v>
      </c>
      <c r="O65" s="52">
        <v>47189</v>
      </c>
      <c r="P65" s="52">
        <f t="shared" si="1"/>
        <v>2823035</v>
      </c>
      <c r="Q65" s="35">
        <v>59</v>
      </c>
    </row>
    <row r="66" spans="1:17" x14ac:dyDescent="0.2">
      <c r="A66" s="35">
        <v>60</v>
      </c>
      <c r="B66" s="35" t="s">
        <v>160</v>
      </c>
      <c r="C66" s="52">
        <v>9781761</v>
      </c>
      <c r="D66" s="52">
        <v>824535</v>
      </c>
      <c r="E66" s="52">
        <v>0</v>
      </c>
      <c r="F66" s="52">
        <v>0</v>
      </c>
      <c r="G66" s="52">
        <v>781522</v>
      </c>
      <c r="H66" s="52">
        <v>42740</v>
      </c>
      <c r="I66" s="52">
        <v>849449</v>
      </c>
      <c r="J66" s="52">
        <v>0</v>
      </c>
      <c r="K66" s="52">
        <v>0</v>
      </c>
      <c r="L66" s="52">
        <v>40707</v>
      </c>
      <c r="M66" s="52">
        <v>270926</v>
      </c>
      <c r="N66" s="52">
        <v>0</v>
      </c>
      <c r="O66" s="52">
        <v>0</v>
      </c>
      <c r="P66" s="52">
        <f t="shared" si="1"/>
        <v>12591640</v>
      </c>
      <c r="Q66" s="35">
        <v>60</v>
      </c>
    </row>
    <row r="67" spans="1:17" x14ac:dyDescent="0.2">
      <c r="A67" s="35">
        <v>61</v>
      </c>
      <c r="B67" s="35" t="s">
        <v>161</v>
      </c>
      <c r="C67" s="52">
        <v>1307940</v>
      </c>
      <c r="D67" s="52">
        <v>490333</v>
      </c>
      <c r="E67" s="52">
        <v>38168</v>
      </c>
      <c r="F67" s="52">
        <v>89855</v>
      </c>
      <c r="G67" s="52">
        <v>727732</v>
      </c>
      <c r="H67" s="52">
        <v>109836</v>
      </c>
      <c r="I67" s="52">
        <v>229347</v>
      </c>
      <c r="J67" s="52">
        <v>0</v>
      </c>
      <c r="K67" s="52">
        <v>0</v>
      </c>
      <c r="L67" s="52">
        <v>603144</v>
      </c>
      <c r="M67" s="52">
        <v>1127613</v>
      </c>
      <c r="N67" s="52">
        <v>0</v>
      </c>
      <c r="O67" s="52">
        <v>0</v>
      </c>
      <c r="P67" s="52">
        <f t="shared" si="1"/>
        <v>4723968</v>
      </c>
      <c r="Q67" s="35">
        <v>61</v>
      </c>
    </row>
    <row r="68" spans="1:17" x14ac:dyDescent="0.2">
      <c r="A68" s="35">
        <v>62</v>
      </c>
      <c r="B68" s="35" t="s">
        <v>162</v>
      </c>
      <c r="C68" s="52">
        <v>1934551</v>
      </c>
      <c r="D68" s="52">
        <v>322425</v>
      </c>
      <c r="E68" s="52">
        <v>1045788</v>
      </c>
      <c r="F68" s="52">
        <v>7764</v>
      </c>
      <c r="G68" s="52">
        <v>606581</v>
      </c>
      <c r="H68" s="52">
        <v>99543</v>
      </c>
      <c r="I68" s="52">
        <v>442058</v>
      </c>
      <c r="J68" s="52">
        <v>0</v>
      </c>
      <c r="K68" s="52">
        <v>900</v>
      </c>
      <c r="L68" s="52">
        <v>27636</v>
      </c>
      <c r="M68" s="52">
        <v>1004151</v>
      </c>
      <c r="N68" s="52">
        <v>0</v>
      </c>
      <c r="O68" s="52">
        <v>0</v>
      </c>
      <c r="P68" s="52">
        <f t="shared" si="1"/>
        <v>5491397</v>
      </c>
      <c r="Q68" s="35">
        <v>62</v>
      </c>
    </row>
    <row r="69" spans="1:17" x14ac:dyDescent="0.2">
      <c r="A69" s="35">
        <v>63</v>
      </c>
      <c r="B69" s="35" t="s">
        <v>163</v>
      </c>
      <c r="C69" s="52">
        <v>1347759</v>
      </c>
      <c r="D69" s="52">
        <v>328478</v>
      </c>
      <c r="E69" s="52">
        <v>38126</v>
      </c>
      <c r="F69" s="52">
        <v>0</v>
      </c>
      <c r="G69" s="52">
        <v>351828</v>
      </c>
      <c r="H69" s="52">
        <v>32055</v>
      </c>
      <c r="I69" s="52">
        <v>191341</v>
      </c>
      <c r="J69" s="52">
        <v>0</v>
      </c>
      <c r="K69" s="52">
        <v>0</v>
      </c>
      <c r="L69" s="52">
        <v>468790</v>
      </c>
      <c r="M69" s="52">
        <v>375222</v>
      </c>
      <c r="N69" s="52">
        <v>0</v>
      </c>
      <c r="O69" s="52">
        <v>0</v>
      </c>
      <c r="P69" s="52">
        <f t="shared" si="1"/>
        <v>3133599</v>
      </c>
      <c r="Q69" s="35">
        <v>63</v>
      </c>
    </row>
    <row r="70" spans="1:17" x14ac:dyDescent="0.2">
      <c r="A70" s="35">
        <v>64</v>
      </c>
      <c r="B70" s="35" t="s">
        <v>164</v>
      </c>
      <c r="C70" s="52">
        <v>762085</v>
      </c>
      <c r="D70" s="52">
        <v>337821</v>
      </c>
      <c r="E70" s="52">
        <v>0</v>
      </c>
      <c r="F70" s="52">
        <v>0</v>
      </c>
      <c r="G70" s="52">
        <v>373827</v>
      </c>
      <c r="H70" s="52">
        <v>260643</v>
      </c>
      <c r="I70" s="52">
        <v>158791</v>
      </c>
      <c r="J70" s="52">
        <v>0</v>
      </c>
      <c r="K70" s="52">
        <v>0</v>
      </c>
      <c r="L70" s="52">
        <v>0</v>
      </c>
      <c r="M70" s="52">
        <v>0</v>
      </c>
      <c r="N70" s="52">
        <v>0</v>
      </c>
      <c r="O70" s="52">
        <v>56250</v>
      </c>
      <c r="P70" s="52">
        <f t="shared" si="1"/>
        <v>1949417</v>
      </c>
      <c r="Q70" s="35">
        <v>64</v>
      </c>
    </row>
    <row r="71" spans="1:17" x14ac:dyDescent="0.2">
      <c r="A71" s="35">
        <v>65</v>
      </c>
      <c r="B71" s="35" t="s">
        <v>165</v>
      </c>
      <c r="C71" s="52">
        <v>1337785</v>
      </c>
      <c r="D71" s="52">
        <v>150544</v>
      </c>
      <c r="E71" s="52">
        <v>201139</v>
      </c>
      <c r="F71" s="52">
        <v>0</v>
      </c>
      <c r="G71" s="52">
        <v>145851</v>
      </c>
      <c r="H71" s="52">
        <v>0</v>
      </c>
      <c r="I71" s="52">
        <v>82291</v>
      </c>
      <c r="J71" s="52">
        <v>0</v>
      </c>
      <c r="K71" s="52">
        <v>0</v>
      </c>
      <c r="L71" s="52">
        <v>515</v>
      </c>
      <c r="M71" s="52">
        <v>0</v>
      </c>
      <c r="N71" s="52">
        <v>0</v>
      </c>
      <c r="O71" s="52">
        <v>28019</v>
      </c>
      <c r="P71" s="52">
        <f t="shared" si="1"/>
        <v>1946144</v>
      </c>
      <c r="Q71" s="35">
        <v>65</v>
      </c>
    </row>
    <row r="72" spans="1:17" x14ac:dyDescent="0.2">
      <c r="A72" s="35">
        <v>66</v>
      </c>
      <c r="B72" s="35" t="s">
        <v>166</v>
      </c>
      <c r="C72" s="52">
        <v>3437449</v>
      </c>
      <c r="D72" s="52">
        <v>768540</v>
      </c>
      <c r="E72" s="52">
        <v>0</v>
      </c>
      <c r="F72" s="52">
        <v>17440</v>
      </c>
      <c r="G72" s="52">
        <v>1053306</v>
      </c>
      <c r="H72" s="52">
        <v>100897</v>
      </c>
      <c r="I72" s="52">
        <v>542503</v>
      </c>
      <c r="J72" s="52">
        <v>0</v>
      </c>
      <c r="K72" s="52">
        <v>0</v>
      </c>
      <c r="L72" s="52">
        <v>44495</v>
      </c>
      <c r="M72" s="52">
        <v>789063</v>
      </c>
      <c r="N72" s="52">
        <v>0</v>
      </c>
      <c r="O72" s="52">
        <v>0</v>
      </c>
      <c r="P72" s="52">
        <f t="shared" si="1"/>
        <v>6753693</v>
      </c>
      <c r="Q72" s="35">
        <v>66</v>
      </c>
    </row>
    <row r="73" spans="1:17" x14ac:dyDescent="0.2">
      <c r="A73" s="35">
        <v>67</v>
      </c>
      <c r="B73" s="35" t="s">
        <v>167</v>
      </c>
      <c r="C73" s="52">
        <v>1747457</v>
      </c>
      <c r="D73" s="52">
        <v>59768</v>
      </c>
      <c r="E73" s="52">
        <v>175424</v>
      </c>
      <c r="F73" s="52">
        <v>0</v>
      </c>
      <c r="G73" s="52">
        <v>504913</v>
      </c>
      <c r="H73" s="52">
        <v>0</v>
      </c>
      <c r="I73" s="52">
        <v>171588</v>
      </c>
      <c r="J73" s="52">
        <v>0</v>
      </c>
      <c r="K73" s="52">
        <v>0</v>
      </c>
      <c r="L73" s="52">
        <v>1013668</v>
      </c>
      <c r="M73" s="52">
        <v>354730</v>
      </c>
      <c r="N73" s="52">
        <v>0</v>
      </c>
      <c r="O73" s="52">
        <v>0</v>
      </c>
      <c r="P73" s="52">
        <f t="shared" si="1"/>
        <v>4027548</v>
      </c>
      <c r="Q73" s="35">
        <v>67</v>
      </c>
    </row>
    <row r="74" spans="1:17" x14ac:dyDescent="0.2">
      <c r="A74" s="35">
        <v>68</v>
      </c>
      <c r="B74" s="35" t="s">
        <v>168</v>
      </c>
      <c r="C74" s="52">
        <v>1182111</v>
      </c>
      <c r="D74" s="52">
        <v>408760</v>
      </c>
      <c r="E74" s="52">
        <v>0</v>
      </c>
      <c r="F74" s="52">
        <v>4970</v>
      </c>
      <c r="G74" s="52">
        <v>457281</v>
      </c>
      <c r="H74" s="52">
        <v>24902</v>
      </c>
      <c r="I74" s="52">
        <v>92004</v>
      </c>
      <c r="J74" s="52">
        <v>0</v>
      </c>
      <c r="K74" s="52">
        <v>0</v>
      </c>
      <c r="L74" s="52">
        <v>403892</v>
      </c>
      <c r="M74" s="52">
        <v>0</v>
      </c>
      <c r="N74" s="52">
        <v>0</v>
      </c>
      <c r="O74" s="52">
        <v>57039</v>
      </c>
      <c r="P74" s="52">
        <f t="shared" si="1"/>
        <v>2630959</v>
      </c>
      <c r="Q74" s="35">
        <v>68</v>
      </c>
    </row>
    <row r="75" spans="1:17" x14ac:dyDescent="0.2">
      <c r="A75" s="35">
        <v>69</v>
      </c>
      <c r="B75" s="35" t="s">
        <v>169</v>
      </c>
      <c r="C75" s="52">
        <v>2633244</v>
      </c>
      <c r="D75" s="52">
        <v>1299471</v>
      </c>
      <c r="E75" s="52">
        <v>700</v>
      </c>
      <c r="F75" s="52">
        <v>33710</v>
      </c>
      <c r="G75" s="52">
        <v>2347943</v>
      </c>
      <c r="H75" s="52">
        <v>85746</v>
      </c>
      <c r="I75" s="52">
        <v>349399</v>
      </c>
      <c r="J75" s="52">
        <v>0</v>
      </c>
      <c r="K75" s="52">
        <v>0</v>
      </c>
      <c r="L75" s="52">
        <v>0</v>
      </c>
      <c r="M75" s="52">
        <v>773714</v>
      </c>
      <c r="N75" s="52">
        <v>0</v>
      </c>
      <c r="O75" s="52">
        <v>204994</v>
      </c>
      <c r="P75" s="52">
        <f t="shared" si="1"/>
        <v>7728921</v>
      </c>
      <c r="Q75" s="35">
        <v>69</v>
      </c>
    </row>
    <row r="76" spans="1:17" x14ac:dyDescent="0.2">
      <c r="A76" s="35">
        <v>70</v>
      </c>
      <c r="B76" s="35" t="s">
        <v>170</v>
      </c>
      <c r="C76" s="52">
        <v>3268169</v>
      </c>
      <c r="D76" s="52">
        <v>705408</v>
      </c>
      <c r="E76" s="52">
        <v>101315</v>
      </c>
      <c r="F76" s="52">
        <v>273405</v>
      </c>
      <c r="G76" s="52">
        <v>1094043</v>
      </c>
      <c r="H76" s="52">
        <v>0</v>
      </c>
      <c r="I76" s="52">
        <v>431471</v>
      </c>
      <c r="J76" s="52">
        <v>0</v>
      </c>
      <c r="K76" s="52">
        <v>0</v>
      </c>
      <c r="L76" s="52">
        <v>39515</v>
      </c>
      <c r="M76" s="52">
        <v>0</v>
      </c>
      <c r="N76" s="52">
        <v>0</v>
      </c>
      <c r="O76" s="52">
        <v>35093</v>
      </c>
      <c r="P76" s="52">
        <f t="shared" si="1"/>
        <v>5948419</v>
      </c>
      <c r="Q76" s="35">
        <v>70</v>
      </c>
    </row>
    <row r="77" spans="1:17" x14ac:dyDescent="0.2">
      <c r="A77" s="35">
        <v>71</v>
      </c>
      <c r="B77" s="35" t="s">
        <v>171</v>
      </c>
      <c r="C77" s="52">
        <v>0</v>
      </c>
      <c r="D77" s="52">
        <v>0</v>
      </c>
      <c r="E77" s="52">
        <v>0</v>
      </c>
      <c r="F77" s="52">
        <v>0</v>
      </c>
      <c r="G77" s="52">
        <v>0</v>
      </c>
      <c r="H77" s="52">
        <v>0</v>
      </c>
      <c r="I77" s="52">
        <v>0</v>
      </c>
      <c r="J77" s="52">
        <v>0</v>
      </c>
      <c r="K77" s="52">
        <v>0</v>
      </c>
      <c r="L77" s="52">
        <v>0</v>
      </c>
      <c r="M77" s="52">
        <v>0</v>
      </c>
      <c r="N77" s="52">
        <v>0</v>
      </c>
      <c r="O77" s="52">
        <v>0</v>
      </c>
      <c r="P77" s="52">
        <f t="shared" si="1"/>
        <v>0</v>
      </c>
      <c r="Q77" s="35">
        <v>71</v>
      </c>
    </row>
    <row r="78" spans="1:17" x14ac:dyDescent="0.2">
      <c r="A78" s="35">
        <v>72</v>
      </c>
      <c r="B78" s="35" t="s">
        <v>172</v>
      </c>
      <c r="C78" s="52">
        <v>2719468</v>
      </c>
      <c r="D78" s="52">
        <v>871175</v>
      </c>
      <c r="E78" s="52">
        <v>1719426</v>
      </c>
      <c r="F78" s="52">
        <v>0</v>
      </c>
      <c r="G78" s="52">
        <v>1104815</v>
      </c>
      <c r="H78" s="52">
        <v>139945</v>
      </c>
      <c r="I78" s="52">
        <v>397765</v>
      </c>
      <c r="J78" s="52">
        <v>0</v>
      </c>
      <c r="K78" s="52">
        <v>0</v>
      </c>
      <c r="L78" s="52">
        <v>715524</v>
      </c>
      <c r="M78" s="52">
        <v>1216561</v>
      </c>
      <c r="N78" s="52">
        <v>0</v>
      </c>
      <c r="O78" s="52">
        <v>0</v>
      </c>
      <c r="P78" s="52">
        <f t="shared" si="1"/>
        <v>8884679</v>
      </c>
      <c r="Q78" s="35">
        <v>72</v>
      </c>
    </row>
    <row r="79" spans="1:17" x14ac:dyDescent="0.2">
      <c r="A79" s="35">
        <v>73</v>
      </c>
      <c r="B79" s="35" t="s">
        <v>173</v>
      </c>
      <c r="C79" s="52">
        <v>68710000</v>
      </c>
      <c r="D79" s="52">
        <v>14443000</v>
      </c>
      <c r="E79" s="52">
        <v>26945000</v>
      </c>
      <c r="F79" s="52">
        <v>1602000</v>
      </c>
      <c r="G79" s="52">
        <v>8987000</v>
      </c>
      <c r="H79" s="52">
        <v>2307000</v>
      </c>
      <c r="I79" s="52">
        <v>8318000</v>
      </c>
      <c r="J79" s="52">
        <v>0</v>
      </c>
      <c r="K79" s="52">
        <v>0</v>
      </c>
      <c r="L79" s="52">
        <v>5943000</v>
      </c>
      <c r="M79" s="52">
        <v>0</v>
      </c>
      <c r="N79" s="52">
        <v>0</v>
      </c>
      <c r="O79" s="52">
        <v>7793000</v>
      </c>
      <c r="P79" s="52">
        <f t="shared" si="1"/>
        <v>145048000</v>
      </c>
      <c r="Q79" s="35">
        <v>73</v>
      </c>
    </row>
    <row r="80" spans="1:17" x14ac:dyDescent="0.2">
      <c r="A80" s="35">
        <v>74</v>
      </c>
      <c r="B80" s="35" t="s">
        <v>174</v>
      </c>
      <c r="C80" s="52">
        <v>3543264</v>
      </c>
      <c r="D80" s="52">
        <v>657497</v>
      </c>
      <c r="E80" s="52">
        <v>894443</v>
      </c>
      <c r="F80" s="52">
        <v>0</v>
      </c>
      <c r="G80" s="52">
        <v>576367</v>
      </c>
      <c r="H80" s="52">
        <v>21402</v>
      </c>
      <c r="I80" s="52">
        <v>126195</v>
      </c>
      <c r="J80" s="52">
        <v>0</v>
      </c>
      <c r="K80" s="52">
        <v>0</v>
      </c>
      <c r="L80" s="52">
        <v>365125</v>
      </c>
      <c r="M80" s="52">
        <v>1562132</v>
      </c>
      <c r="N80" s="52">
        <v>0</v>
      </c>
      <c r="O80" s="52">
        <v>103268</v>
      </c>
      <c r="P80" s="52">
        <f t="shared" si="1"/>
        <v>7849693</v>
      </c>
      <c r="Q80" s="35">
        <v>74</v>
      </c>
    </row>
    <row r="81" spans="1:17" x14ac:dyDescent="0.2">
      <c r="A81" s="35">
        <v>75</v>
      </c>
      <c r="B81" s="35" t="s">
        <v>175</v>
      </c>
      <c r="C81" s="52">
        <v>596506</v>
      </c>
      <c r="D81" s="52">
        <v>173943</v>
      </c>
      <c r="E81" s="52">
        <v>0</v>
      </c>
      <c r="F81" s="52">
        <v>30988</v>
      </c>
      <c r="G81" s="52">
        <v>211542</v>
      </c>
      <c r="H81" s="52">
        <v>101357</v>
      </c>
      <c r="I81" s="52">
        <v>144931</v>
      </c>
      <c r="J81" s="52">
        <v>0</v>
      </c>
      <c r="K81" s="52">
        <v>0</v>
      </c>
      <c r="L81" s="52">
        <v>59428</v>
      </c>
      <c r="M81" s="52">
        <v>237711</v>
      </c>
      <c r="N81" s="52">
        <v>0</v>
      </c>
      <c r="O81" s="52">
        <v>0</v>
      </c>
      <c r="P81" s="52">
        <f t="shared" si="1"/>
        <v>1556406</v>
      </c>
      <c r="Q81" s="35">
        <v>75</v>
      </c>
    </row>
    <row r="82" spans="1:17" x14ac:dyDescent="0.2">
      <c r="A82" s="35">
        <v>76</v>
      </c>
      <c r="B82" s="35" t="s">
        <v>93</v>
      </c>
      <c r="C82" s="52">
        <v>1490760</v>
      </c>
      <c r="D82" s="52">
        <v>123100</v>
      </c>
      <c r="E82" s="52">
        <v>0</v>
      </c>
      <c r="F82" s="52">
        <v>0</v>
      </c>
      <c r="G82" s="52">
        <v>252417</v>
      </c>
      <c r="H82" s="52">
        <v>0</v>
      </c>
      <c r="I82" s="52">
        <v>77607</v>
      </c>
      <c r="J82" s="52">
        <v>0</v>
      </c>
      <c r="K82" s="52">
        <v>0</v>
      </c>
      <c r="L82" s="52">
        <v>0</v>
      </c>
      <c r="M82" s="52">
        <v>0</v>
      </c>
      <c r="N82" s="52">
        <v>0</v>
      </c>
      <c r="O82" s="52">
        <v>21373</v>
      </c>
      <c r="P82" s="52">
        <f t="shared" si="1"/>
        <v>1965257</v>
      </c>
      <c r="Q82" s="35">
        <v>76</v>
      </c>
    </row>
    <row r="83" spans="1:17" x14ac:dyDescent="0.2">
      <c r="A83" s="35">
        <v>77</v>
      </c>
      <c r="B83" s="35" t="s">
        <v>94</v>
      </c>
      <c r="C83" s="52">
        <v>11029879</v>
      </c>
      <c r="D83" s="52">
        <v>3738985</v>
      </c>
      <c r="E83" s="52">
        <v>7126903</v>
      </c>
      <c r="F83" s="52">
        <v>673020</v>
      </c>
      <c r="G83" s="52">
        <v>2401262</v>
      </c>
      <c r="H83" s="52">
        <v>803331</v>
      </c>
      <c r="I83" s="52">
        <v>1329610</v>
      </c>
      <c r="J83" s="52">
        <v>0</v>
      </c>
      <c r="K83" s="52">
        <v>86512</v>
      </c>
      <c r="L83" s="52">
        <v>1506236</v>
      </c>
      <c r="M83" s="52">
        <v>4517454</v>
      </c>
      <c r="N83" s="52">
        <v>0</v>
      </c>
      <c r="O83" s="52">
        <v>0</v>
      </c>
      <c r="P83" s="52">
        <f t="shared" si="1"/>
        <v>33213192</v>
      </c>
      <c r="Q83" s="35">
        <v>77</v>
      </c>
    </row>
    <row r="84" spans="1:17" x14ac:dyDescent="0.2">
      <c r="A84" s="35">
        <v>78</v>
      </c>
      <c r="B84" s="35" t="s">
        <v>176</v>
      </c>
      <c r="C84" s="52">
        <v>2849016</v>
      </c>
      <c r="D84" s="52">
        <v>584509</v>
      </c>
      <c r="E84" s="52">
        <v>959186</v>
      </c>
      <c r="F84" s="52">
        <v>0</v>
      </c>
      <c r="G84" s="52">
        <v>531572</v>
      </c>
      <c r="H84" s="52">
        <v>215957</v>
      </c>
      <c r="I84" s="52">
        <v>202609</v>
      </c>
      <c r="J84" s="52">
        <v>0</v>
      </c>
      <c r="K84" s="52">
        <v>0</v>
      </c>
      <c r="L84" s="52">
        <v>1657136</v>
      </c>
      <c r="M84" s="52">
        <v>1554996</v>
      </c>
      <c r="N84" s="52">
        <v>0</v>
      </c>
      <c r="O84" s="52">
        <v>0</v>
      </c>
      <c r="P84" s="52">
        <f t="shared" si="1"/>
        <v>8554981</v>
      </c>
      <c r="Q84" s="35">
        <v>78</v>
      </c>
    </row>
    <row r="85" spans="1:17" x14ac:dyDescent="0.2">
      <c r="A85" s="35">
        <v>79</v>
      </c>
      <c r="B85" s="35" t="s">
        <v>177</v>
      </c>
      <c r="C85" s="52">
        <v>6665270</v>
      </c>
      <c r="D85" s="52">
        <v>1114925</v>
      </c>
      <c r="E85" s="52">
        <v>335876</v>
      </c>
      <c r="F85" s="52">
        <v>0</v>
      </c>
      <c r="G85" s="52">
        <v>1350626</v>
      </c>
      <c r="H85" s="52">
        <v>151654</v>
      </c>
      <c r="I85" s="52">
        <v>1040173</v>
      </c>
      <c r="J85" s="52">
        <v>0</v>
      </c>
      <c r="K85" s="52">
        <v>0</v>
      </c>
      <c r="L85" s="52">
        <v>612543</v>
      </c>
      <c r="M85" s="52">
        <v>1275618</v>
      </c>
      <c r="N85" s="52">
        <v>0</v>
      </c>
      <c r="O85" s="52">
        <v>0</v>
      </c>
      <c r="P85" s="52">
        <f t="shared" si="1"/>
        <v>12546685</v>
      </c>
      <c r="Q85" s="35">
        <v>79</v>
      </c>
    </row>
    <row r="86" spans="1:17" x14ac:dyDescent="0.2">
      <c r="A86" s="35">
        <v>80</v>
      </c>
      <c r="B86" s="35" t="s">
        <v>178</v>
      </c>
      <c r="C86" s="52">
        <v>1794619</v>
      </c>
      <c r="D86" s="52">
        <v>532700</v>
      </c>
      <c r="E86" s="52">
        <v>0</v>
      </c>
      <c r="F86" s="52">
        <v>0</v>
      </c>
      <c r="G86" s="52">
        <v>9684</v>
      </c>
      <c r="H86" s="52">
        <v>16838</v>
      </c>
      <c r="I86" s="52">
        <v>24274</v>
      </c>
      <c r="J86" s="52">
        <v>0</v>
      </c>
      <c r="K86" s="52">
        <v>0</v>
      </c>
      <c r="L86" s="52">
        <v>0</v>
      </c>
      <c r="M86" s="52">
        <v>0</v>
      </c>
      <c r="N86" s="52">
        <v>720869</v>
      </c>
      <c r="O86" s="52">
        <v>151512</v>
      </c>
      <c r="P86" s="52">
        <f t="shared" si="1"/>
        <v>3250496</v>
      </c>
      <c r="Q86" s="35">
        <v>80</v>
      </c>
    </row>
    <row r="87" spans="1:17" x14ac:dyDescent="0.2">
      <c r="A87" s="35">
        <v>81</v>
      </c>
      <c r="B87" s="35" t="s">
        <v>179</v>
      </c>
      <c r="C87" s="52">
        <v>1589210</v>
      </c>
      <c r="D87" s="52">
        <v>397733</v>
      </c>
      <c r="E87" s="52">
        <v>0</v>
      </c>
      <c r="F87" s="52">
        <v>68819</v>
      </c>
      <c r="G87" s="52">
        <v>458320</v>
      </c>
      <c r="H87" s="52">
        <v>21143</v>
      </c>
      <c r="I87" s="52">
        <v>87577</v>
      </c>
      <c r="J87" s="52">
        <v>0</v>
      </c>
      <c r="K87" s="52">
        <v>0</v>
      </c>
      <c r="L87" s="52">
        <v>1983</v>
      </c>
      <c r="M87" s="52">
        <v>0</v>
      </c>
      <c r="N87" s="52">
        <v>5039</v>
      </c>
      <c r="O87" s="52">
        <v>0</v>
      </c>
      <c r="P87" s="52">
        <f t="shared" si="1"/>
        <v>2629824</v>
      </c>
      <c r="Q87" s="35">
        <v>81</v>
      </c>
    </row>
    <row r="88" spans="1:17" x14ac:dyDescent="0.2">
      <c r="A88" s="35">
        <v>82</v>
      </c>
      <c r="B88" s="35" t="s">
        <v>180</v>
      </c>
      <c r="C88" s="52">
        <v>3756891</v>
      </c>
      <c r="D88" s="52">
        <v>785236</v>
      </c>
      <c r="E88" s="52">
        <v>0</v>
      </c>
      <c r="F88" s="52">
        <v>26439</v>
      </c>
      <c r="G88" s="52">
        <v>916167</v>
      </c>
      <c r="H88" s="52">
        <v>0</v>
      </c>
      <c r="I88" s="52">
        <v>404259</v>
      </c>
      <c r="J88" s="52">
        <v>0</v>
      </c>
      <c r="K88" s="52">
        <v>0</v>
      </c>
      <c r="L88" s="52">
        <v>166242</v>
      </c>
      <c r="M88" s="52">
        <v>0</v>
      </c>
      <c r="N88" s="52">
        <v>0</v>
      </c>
      <c r="O88" s="52">
        <v>0</v>
      </c>
      <c r="P88" s="52">
        <f t="shared" si="1"/>
        <v>6055234</v>
      </c>
      <c r="Q88" s="35">
        <v>82</v>
      </c>
    </row>
    <row r="89" spans="1:17" x14ac:dyDescent="0.2">
      <c r="A89" s="35">
        <v>83</v>
      </c>
      <c r="B89" s="35" t="s">
        <v>181</v>
      </c>
      <c r="C89" s="52">
        <v>2200129</v>
      </c>
      <c r="D89" s="52">
        <v>566863</v>
      </c>
      <c r="E89" s="52">
        <v>0</v>
      </c>
      <c r="F89" s="52">
        <v>0</v>
      </c>
      <c r="G89" s="52">
        <v>494971</v>
      </c>
      <c r="H89" s="52">
        <v>0</v>
      </c>
      <c r="I89" s="52">
        <v>107380</v>
      </c>
      <c r="J89" s="52">
        <v>0</v>
      </c>
      <c r="K89" s="52">
        <v>0</v>
      </c>
      <c r="L89" s="52">
        <v>52176</v>
      </c>
      <c r="M89" s="52">
        <v>0</v>
      </c>
      <c r="N89" s="52">
        <v>0</v>
      </c>
      <c r="O89" s="52">
        <v>118836</v>
      </c>
      <c r="P89" s="52">
        <f t="shared" si="1"/>
        <v>3540355</v>
      </c>
      <c r="Q89" s="35">
        <v>83</v>
      </c>
    </row>
    <row r="90" spans="1:17" x14ac:dyDescent="0.2">
      <c r="A90" s="35">
        <v>84</v>
      </c>
      <c r="B90" s="35" t="s">
        <v>182</v>
      </c>
      <c r="C90" s="52">
        <v>662947</v>
      </c>
      <c r="D90" s="52">
        <v>531760</v>
      </c>
      <c r="E90" s="52">
        <v>189766</v>
      </c>
      <c r="F90" s="52">
        <v>0</v>
      </c>
      <c r="G90" s="52">
        <v>539363</v>
      </c>
      <c r="H90" s="52">
        <v>38387</v>
      </c>
      <c r="I90" s="52">
        <v>125279</v>
      </c>
      <c r="J90" s="52">
        <v>0</v>
      </c>
      <c r="K90" s="52">
        <v>0</v>
      </c>
      <c r="L90" s="52">
        <v>10908</v>
      </c>
      <c r="M90" s="52">
        <v>176644</v>
      </c>
      <c r="N90" s="52">
        <v>0</v>
      </c>
      <c r="O90" s="52">
        <v>71019</v>
      </c>
      <c r="P90" s="52">
        <f t="shared" si="1"/>
        <v>2346073</v>
      </c>
      <c r="Q90" s="35">
        <v>84</v>
      </c>
    </row>
    <row r="91" spans="1:17" x14ac:dyDescent="0.2">
      <c r="A91" s="35">
        <v>85</v>
      </c>
      <c r="B91" s="35" t="s">
        <v>183</v>
      </c>
      <c r="C91" s="52">
        <v>18933735</v>
      </c>
      <c r="D91" s="52">
        <v>2731219</v>
      </c>
      <c r="E91" s="52">
        <v>4821876</v>
      </c>
      <c r="F91" s="52">
        <v>640113</v>
      </c>
      <c r="G91" s="52">
        <v>3142254</v>
      </c>
      <c r="H91" s="52">
        <v>971355</v>
      </c>
      <c r="I91" s="52">
        <v>2020186</v>
      </c>
      <c r="J91" s="52">
        <v>0</v>
      </c>
      <c r="K91" s="52">
        <v>0</v>
      </c>
      <c r="L91" s="52">
        <v>1462612</v>
      </c>
      <c r="M91" s="52">
        <v>9469342</v>
      </c>
      <c r="N91" s="52">
        <v>0</v>
      </c>
      <c r="O91" s="52">
        <v>5539193</v>
      </c>
      <c r="P91" s="52">
        <f t="shared" si="1"/>
        <v>49731885</v>
      </c>
      <c r="Q91" s="35">
        <v>85</v>
      </c>
    </row>
    <row r="92" spans="1:17" x14ac:dyDescent="0.2">
      <c r="A92" s="35">
        <v>86</v>
      </c>
      <c r="B92" s="35" t="s">
        <v>184</v>
      </c>
      <c r="C92" s="52">
        <v>14958972</v>
      </c>
      <c r="D92" s="52">
        <v>6970652</v>
      </c>
      <c r="E92" s="52">
        <v>0</v>
      </c>
      <c r="F92" s="52">
        <v>295671</v>
      </c>
      <c r="G92" s="52">
        <v>2752636</v>
      </c>
      <c r="H92" s="52">
        <v>620560</v>
      </c>
      <c r="I92" s="52">
        <v>2718176</v>
      </c>
      <c r="J92" s="52">
        <v>0</v>
      </c>
      <c r="K92" s="52">
        <v>0</v>
      </c>
      <c r="L92" s="52">
        <v>2004852</v>
      </c>
      <c r="M92" s="52">
        <v>9103132</v>
      </c>
      <c r="N92" s="52">
        <v>0</v>
      </c>
      <c r="O92" s="52">
        <v>7926312</v>
      </c>
      <c r="P92" s="52">
        <f t="shared" si="1"/>
        <v>47350963</v>
      </c>
      <c r="Q92" s="35">
        <v>86</v>
      </c>
    </row>
    <row r="93" spans="1:17" x14ac:dyDescent="0.2">
      <c r="A93" s="35">
        <v>87</v>
      </c>
      <c r="B93" s="35" t="s">
        <v>185</v>
      </c>
      <c r="C93" s="52">
        <v>502909</v>
      </c>
      <c r="D93" s="52">
        <v>0</v>
      </c>
      <c r="E93" s="52">
        <v>395780</v>
      </c>
      <c r="F93" s="52">
        <v>0</v>
      </c>
      <c r="G93" s="52">
        <v>135484</v>
      </c>
      <c r="H93" s="52">
        <v>0</v>
      </c>
      <c r="I93" s="52">
        <v>71986</v>
      </c>
      <c r="J93" s="52">
        <v>0</v>
      </c>
      <c r="K93" s="52">
        <v>0</v>
      </c>
      <c r="L93" s="52">
        <v>0</v>
      </c>
      <c r="M93" s="52">
        <v>0</v>
      </c>
      <c r="N93" s="52">
        <v>0</v>
      </c>
      <c r="O93" s="52">
        <v>20041</v>
      </c>
      <c r="P93" s="52">
        <f t="shared" si="1"/>
        <v>1126200</v>
      </c>
      <c r="Q93" s="35">
        <v>87</v>
      </c>
    </row>
    <row r="94" spans="1:17" x14ac:dyDescent="0.2">
      <c r="A94" s="35">
        <v>88</v>
      </c>
      <c r="B94" s="35" t="s">
        <v>186</v>
      </c>
      <c r="C94" s="52">
        <v>885439</v>
      </c>
      <c r="D94" s="52">
        <v>92558</v>
      </c>
      <c r="E94" s="52">
        <v>33082</v>
      </c>
      <c r="F94" s="52">
        <v>0</v>
      </c>
      <c r="G94" s="52">
        <v>231840</v>
      </c>
      <c r="H94" s="52">
        <v>13016</v>
      </c>
      <c r="I94" s="52">
        <v>0</v>
      </c>
      <c r="J94" s="52">
        <v>0</v>
      </c>
      <c r="K94" s="52">
        <v>0</v>
      </c>
      <c r="L94" s="52">
        <v>63354</v>
      </c>
      <c r="M94" s="52">
        <v>0</v>
      </c>
      <c r="N94" s="52">
        <v>0</v>
      </c>
      <c r="O94" s="52">
        <v>37435</v>
      </c>
      <c r="P94" s="52">
        <f t="shared" si="1"/>
        <v>1356724</v>
      </c>
      <c r="Q94" s="35">
        <v>88</v>
      </c>
    </row>
    <row r="95" spans="1:17" x14ac:dyDescent="0.2">
      <c r="A95" s="35">
        <v>89</v>
      </c>
      <c r="B95" s="35" t="s">
        <v>187</v>
      </c>
      <c r="C95" s="52">
        <v>4713962</v>
      </c>
      <c r="D95" s="52">
        <v>845507</v>
      </c>
      <c r="E95" s="52">
        <v>0</v>
      </c>
      <c r="F95" s="52">
        <v>22061</v>
      </c>
      <c r="G95" s="52">
        <v>3160</v>
      </c>
      <c r="H95" s="52">
        <v>61364</v>
      </c>
      <c r="I95" s="52">
        <v>208966</v>
      </c>
      <c r="J95" s="52">
        <v>0</v>
      </c>
      <c r="K95" s="52">
        <v>0</v>
      </c>
      <c r="L95" s="52">
        <v>180730</v>
      </c>
      <c r="M95" s="52">
        <v>0</v>
      </c>
      <c r="N95" s="52">
        <v>1659129</v>
      </c>
      <c r="O95" s="52">
        <v>6993</v>
      </c>
      <c r="P95" s="52">
        <f t="shared" si="1"/>
        <v>7701872</v>
      </c>
      <c r="Q95" s="35">
        <v>89</v>
      </c>
    </row>
    <row r="96" spans="1:17" x14ac:dyDescent="0.2">
      <c r="A96" s="35">
        <v>90</v>
      </c>
      <c r="B96" s="35" t="s">
        <v>188</v>
      </c>
      <c r="C96" s="68">
        <v>3925330</v>
      </c>
      <c r="D96" s="68">
        <v>735999</v>
      </c>
      <c r="E96" s="68">
        <v>831320</v>
      </c>
      <c r="F96" s="68">
        <v>0</v>
      </c>
      <c r="G96" s="68">
        <v>895786</v>
      </c>
      <c r="H96" s="68">
        <v>0</v>
      </c>
      <c r="I96" s="68">
        <v>595099</v>
      </c>
      <c r="J96" s="68">
        <v>0</v>
      </c>
      <c r="K96" s="68">
        <v>0</v>
      </c>
      <c r="L96" s="68">
        <v>193895</v>
      </c>
      <c r="M96" s="68">
        <v>1015726</v>
      </c>
      <c r="N96" s="68">
        <v>0</v>
      </c>
      <c r="O96" s="68">
        <v>0</v>
      </c>
      <c r="P96" s="52">
        <f t="shared" si="1"/>
        <v>8193155</v>
      </c>
      <c r="Q96" s="35">
        <v>90</v>
      </c>
    </row>
    <row r="97" spans="1:17" x14ac:dyDescent="0.2">
      <c r="A97" s="35">
        <v>91</v>
      </c>
      <c r="B97" s="35" t="s">
        <v>189</v>
      </c>
      <c r="C97" s="52">
        <v>6957945</v>
      </c>
      <c r="D97" s="52">
        <v>1136652</v>
      </c>
      <c r="E97" s="52">
        <v>0</v>
      </c>
      <c r="F97" s="52">
        <v>152236</v>
      </c>
      <c r="G97" s="52">
        <v>1128996</v>
      </c>
      <c r="H97" s="52">
        <v>45846</v>
      </c>
      <c r="I97" s="52">
        <v>474567</v>
      </c>
      <c r="J97" s="52">
        <v>0</v>
      </c>
      <c r="K97" s="52">
        <v>0</v>
      </c>
      <c r="L97" s="52">
        <v>152105</v>
      </c>
      <c r="M97" s="52">
        <v>0</v>
      </c>
      <c r="N97" s="52">
        <v>0</v>
      </c>
      <c r="O97" s="52">
        <v>0</v>
      </c>
      <c r="P97" s="52">
        <f t="shared" si="1"/>
        <v>10048347</v>
      </c>
      <c r="Q97" s="35">
        <v>91</v>
      </c>
    </row>
    <row r="98" spans="1:17" x14ac:dyDescent="0.2">
      <c r="A98" s="35">
        <v>92</v>
      </c>
      <c r="B98" s="35" t="s">
        <v>190</v>
      </c>
      <c r="C98" s="52">
        <v>830126</v>
      </c>
      <c r="D98" s="52">
        <v>340214</v>
      </c>
      <c r="E98" s="52">
        <v>0</v>
      </c>
      <c r="F98" s="52">
        <v>67249</v>
      </c>
      <c r="G98" s="52">
        <v>819444</v>
      </c>
      <c r="H98" s="52">
        <v>0</v>
      </c>
      <c r="I98" s="52">
        <v>206819</v>
      </c>
      <c r="J98" s="52">
        <v>0</v>
      </c>
      <c r="K98" s="52">
        <v>0</v>
      </c>
      <c r="L98" s="52">
        <v>0</v>
      </c>
      <c r="M98" s="52">
        <v>0</v>
      </c>
      <c r="N98" s="52">
        <v>0</v>
      </c>
      <c r="O98" s="52">
        <v>4215</v>
      </c>
      <c r="P98" s="52">
        <f t="shared" si="1"/>
        <v>2268067</v>
      </c>
      <c r="Q98" s="35">
        <v>92</v>
      </c>
    </row>
    <row r="99" spans="1:17" x14ac:dyDescent="0.2">
      <c r="A99" s="35">
        <v>93</v>
      </c>
      <c r="B99" s="35" t="s">
        <v>191</v>
      </c>
      <c r="C99" s="52">
        <v>0</v>
      </c>
      <c r="D99" s="52">
        <v>0</v>
      </c>
      <c r="E99" s="52">
        <v>0</v>
      </c>
      <c r="F99" s="52">
        <v>0</v>
      </c>
      <c r="G99" s="52">
        <v>0</v>
      </c>
      <c r="H99" s="52">
        <v>0</v>
      </c>
      <c r="I99" s="52">
        <v>0</v>
      </c>
      <c r="J99" s="52">
        <v>0</v>
      </c>
      <c r="K99" s="52">
        <v>0</v>
      </c>
      <c r="L99" s="52">
        <v>0</v>
      </c>
      <c r="M99" s="52">
        <v>0</v>
      </c>
      <c r="N99" s="52">
        <v>0</v>
      </c>
      <c r="O99" s="52">
        <v>0</v>
      </c>
      <c r="P99" s="52">
        <f t="shared" si="1"/>
        <v>0</v>
      </c>
      <c r="Q99" s="35">
        <v>93</v>
      </c>
    </row>
    <row r="100" spans="1:17" x14ac:dyDescent="0.2">
      <c r="A100" s="35">
        <v>94</v>
      </c>
      <c r="B100" s="35" t="s">
        <v>192</v>
      </c>
      <c r="C100" s="52">
        <v>3959231</v>
      </c>
      <c r="D100" s="52">
        <v>732185</v>
      </c>
      <c r="E100" s="52">
        <v>0</v>
      </c>
      <c r="F100" s="52">
        <v>0</v>
      </c>
      <c r="G100" s="52">
        <v>445334</v>
      </c>
      <c r="H100" s="52">
        <v>38350</v>
      </c>
      <c r="I100" s="52">
        <v>147384</v>
      </c>
      <c r="J100" s="52">
        <v>0</v>
      </c>
      <c r="K100" s="52">
        <v>16550</v>
      </c>
      <c r="L100" s="52">
        <v>191010</v>
      </c>
      <c r="M100" s="52">
        <v>793923</v>
      </c>
      <c r="N100" s="52">
        <v>0</v>
      </c>
      <c r="O100" s="52">
        <v>0</v>
      </c>
      <c r="P100" s="52">
        <f t="shared" si="1"/>
        <v>6323967</v>
      </c>
      <c r="Q100" s="35">
        <v>94</v>
      </c>
    </row>
    <row r="101" spans="1:17" x14ac:dyDescent="0.2">
      <c r="A101" s="53">
        <v>95</v>
      </c>
      <c r="B101" s="35" t="s">
        <v>193</v>
      </c>
      <c r="C101" s="54">
        <v>14197978</v>
      </c>
      <c r="D101" s="54">
        <v>232768</v>
      </c>
      <c r="E101" s="54">
        <v>7226009</v>
      </c>
      <c r="F101" s="54">
        <v>4403</v>
      </c>
      <c r="G101" s="54">
        <v>1621817</v>
      </c>
      <c r="H101" s="54">
        <v>348604</v>
      </c>
      <c r="I101" s="54">
        <v>1282266</v>
      </c>
      <c r="J101" s="54">
        <v>0</v>
      </c>
      <c r="K101" s="54">
        <v>0</v>
      </c>
      <c r="L101" s="54">
        <v>5241150</v>
      </c>
      <c r="M101" s="54">
        <v>3360564</v>
      </c>
      <c r="N101" s="54">
        <v>0</v>
      </c>
      <c r="O101" s="54">
        <v>8172</v>
      </c>
      <c r="P101" s="54">
        <f t="shared" si="1"/>
        <v>33523731</v>
      </c>
      <c r="Q101" s="53">
        <v>95</v>
      </c>
    </row>
    <row r="102" spans="1:17" x14ac:dyDescent="0.2">
      <c r="A102" s="53">
        <v>95</v>
      </c>
      <c r="B102" s="55" t="s">
        <v>102</v>
      </c>
      <c r="C102" s="56">
        <f t="shared" ref="C102:P102" si="2">SUM(C7:C101)</f>
        <v>822689186</v>
      </c>
      <c r="D102" s="56">
        <f t="shared" si="2"/>
        <v>167423408</v>
      </c>
      <c r="E102" s="56">
        <f t="shared" si="2"/>
        <v>442609106</v>
      </c>
      <c r="F102" s="56">
        <f t="shared" si="2"/>
        <v>10042318</v>
      </c>
      <c r="G102" s="56">
        <f t="shared" si="2"/>
        <v>131843953</v>
      </c>
      <c r="H102" s="56">
        <f t="shared" si="2"/>
        <v>67151305</v>
      </c>
      <c r="I102" s="56">
        <f t="shared" si="2"/>
        <v>97284956</v>
      </c>
      <c r="J102" s="56">
        <f t="shared" si="2"/>
        <v>7965442</v>
      </c>
      <c r="K102" s="56">
        <f t="shared" si="2"/>
        <v>391470</v>
      </c>
      <c r="L102" s="56">
        <f t="shared" si="2"/>
        <v>113257139</v>
      </c>
      <c r="M102" s="56">
        <f t="shared" si="2"/>
        <v>154643401</v>
      </c>
      <c r="N102" s="56">
        <f t="shared" si="2"/>
        <v>27732820</v>
      </c>
      <c r="O102" s="56">
        <f t="shared" si="2"/>
        <v>81232012</v>
      </c>
      <c r="P102" s="56">
        <f t="shared" si="2"/>
        <v>2124266516</v>
      </c>
      <c r="Q102" s="53">
        <v>95</v>
      </c>
    </row>
    <row r="103" spans="1:17" x14ac:dyDescent="0.2">
      <c r="A103" s="35"/>
      <c r="B103" s="35"/>
      <c r="C103" s="65"/>
      <c r="D103" s="35"/>
      <c r="E103" s="35"/>
      <c r="F103" s="35"/>
      <c r="G103" s="35"/>
      <c r="H103" s="35"/>
      <c r="I103" s="35"/>
      <c r="J103" s="35"/>
      <c r="K103" s="35"/>
      <c r="L103" s="35"/>
      <c r="M103" s="35"/>
      <c r="N103" s="35"/>
      <c r="O103" s="65"/>
      <c r="P103" s="35"/>
      <c r="Q103" s="35"/>
    </row>
    <row r="104" spans="1:17" x14ac:dyDescent="0.2">
      <c r="A104" s="35"/>
      <c r="B104" s="35"/>
      <c r="C104" s="65"/>
      <c r="D104" s="35"/>
      <c r="E104" s="35"/>
      <c r="F104" s="35"/>
      <c r="G104" s="35"/>
      <c r="H104" s="35"/>
      <c r="I104" s="35"/>
      <c r="J104" s="35"/>
      <c r="K104" s="35"/>
      <c r="L104" s="35"/>
      <c r="M104" s="35"/>
      <c r="N104" s="35"/>
      <c r="O104" s="65"/>
      <c r="P104" s="35"/>
      <c r="Q104" s="35"/>
    </row>
    <row r="105" spans="1:17" x14ac:dyDescent="0.2">
      <c r="A105" s="35"/>
      <c r="B105" s="35"/>
      <c r="C105" s="65"/>
      <c r="D105" s="35"/>
      <c r="E105" s="35"/>
      <c r="F105" s="35"/>
      <c r="G105" s="35"/>
      <c r="H105" s="35"/>
      <c r="I105" s="35"/>
      <c r="J105" s="35"/>
      <c r="K105" s="35"/>
      <c r="L105" s="35"/>
      <c r="M105" s="35"/>
      <c r="N105" s="35"/>
      <c r="O105" s="65"/>
      <c r="P105" s="35"/>
      <c r="Q105" s="35"/>
    </row>
  </sheetData>
  <printOptions gridLines="1"/>
  <pageMargins left="0.27" right="0.2" top="0.48" bottom="1.51" header="0.31" footer="0.17"/>
  <pageSetup paperSize="5" scale="86" fitToHeight="0" orientation="landscape" r:id="rId1"/>
  <headerFooter alignWithMargins="0">
    <oddFooter>&amp;A&amp;RPage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zoomScaleNormal="100" workbookViewId="0">
      <selection activeCell="A2" sqref="A2"/>
    </sheetView>
  </sheetViews>
  <sheetFormatPr defaultRowHeight="12.75" x14ac:dyDescent="0.2"/>
  <cols>
    <col min="1" max="1" width="3.7109375" style="32" bestFit="1" customWidth="1"/>
    <col min="2" max="2" width="13" style="32" bestFit="1" customWidth="1"/>
    <col min="3" max="5" width="12.140625" style="32" bestFit="1" customWidth="1"/>
    <col min="6" max="7" width="11.42578125" style="32" bestFit="1" customWidth="1"/>
    <col min="8" max="8" width="12.140625" style="32" bestFit="1" customWidth="1"/>
    <col min="9" max="9" width="10.42578125" style="32" customWidth="1"/>
    <col min="10" max="10" width="11" style="32" bestFit="1" customWidth="1"/>
    <col min="11" max="11" width="8.85546875" style="32" customWidth="1"/>
    <col min="12" max="12" width="12.28515625" style="32" bestFit="1" customWidth="1"/>
    <col min="13" max="13" width="12.140625" style="32" bestFit="1" customWidth="1"/>
    <col min="14" max="14" width="11.85546875" style="32" bestFit="1" customWidth="1"/>
    <col min="15" max="15" width="11" style="32" bestFit="1" customWidth="1"/>
    <col min="16" max="16" width="13.140625" style="32" bestFit="1" customWidth="1"/>
    <col min="17" max="17" width="3.7109375" style="32" bestFit="1" customWidth="1"/>
    <col min="18" max="256" width="9.140625" style="32"/>
    <col min="257" max="257" width="3.7109375" style="32" bestFit="1" customWidth="1"/>
    <col min="258" max="258" width="13" style="32" bestFit="1" customWidth="1"/>
    <col min="259" max="261" width="12.140625" style="32" bestFit="1" customWidth="1"/>
    <col min="262" max="263" width="11.42578125" style="32" bestFit="1" customWidth="1"/>
    <col min="264" max="264" width="12.140625" style="32" bestFit="1" customWidth="1"/>
    <col min="265" max="265" width="10.42578125" style="32" customWidth="1"/>
    <col min="266" max="266" width="11" style="32" bestFit="1" customWidth="1"/>
    <col min="267" max="267" width="8.85546875" style="32" customWidth="1"/>
    <col min="268" max="268" width="12.28515625" style="32" bestFit="1" customWidth="1"/>
    <col min="269" max="269" width="12.140625" style="32" bestFit="1" customWidth="1"/>
    <col min="270" max="270" width="11.85546875" style="32" bestFit="1" customWidth="1"/>
    <col min="271" max="271" width="11" style="32" bestFit="1" customWidth="1"/>
    <col min="272" max="272" width="13.140625" style="32" bestFit="1" customWidth="1"/>
    <col min="273" max="273" width="3.7109375" style="32" bestFit="1" customWidth="1"/>
    <col min="274" max="512" width="9.140625" style="32"/>
    <col min="513" max="513" width="3.7109375" style="32" bestFit="1" customWidth="1"/>
    <col min="514" max="514" width="13" style="32" bestFit="1" customWidth="1"/>
    <col min="515" max="517" width="12.140625" style="32" bestFit="1" customWidth="1"/>
    <col min="518" max="519" width="11.42578125" style="32" bestFit="1" customWidth="1"/>
    <col min="520" max="520" width="12.140625" style="32" bestFit="1" customWidth="1"/>
    <col min="521" max="521" width="10.42578125" style="32" customWidth="1"/>
    <col min="522" max="522" width="11" style="32" bestFit="1" customWidth="1"/>
    <col min="523" max="523" width="8.85546875" style="32" customWidth="1"/>
    <col min="524" max="524" width="12.28515625" style="32" bestFit="1" customWidth="1"/>
    <col min="525" max="525" width="12.140625" style="32" bestFit="1" customWidth="1"/>
    <col min="526" max="526" width="11.85546875" style="32" bestFit="1" customWidth="1"/>
    <col min="527" max="527" width="11" style="32" bestFit="1" customWidth="1"/>
    <col min="528" max="528" width="13.140625" style="32" bestFit="1" customWidth="1"/>
    <col min="529" max="529" width="3.7109375" style="32" bestFit="1" customWidth="1"/>
    <col min="530" max="768" width="9.140625" style="32"/>
    <col min="769" max="769" width="3.7109375" style="32" bestFit="1" customWidth="1"/>
    <col min="770" max="770" width="13" style="32" bestFit="1" customWidth="1"/>
    <col min="771" max="773" width="12.140625" style="32" bestFit="1" customWidth="1"/>
    <col min="774" max="775" width="11.42578125" style="32" bestFit="1" customWidth="1"/>
    <col min="776" max="776" width="12.140625" style="32" bestFit="1" customWidth="1"/>
    <col min="777" max="777" width="10.42578125" style="32" customWidth="1"/>
    <col min="778" max="778" width="11" style="32" bestFit="1" customWidth="1"/>
    <col min="779" max="779" width="8.85546875" style="32" customWidth="1"/>
    <col min="780" max="780" width="12.28515625" style="32" bestFit="1" customWidth="1"/>
    <col min="781" max="781" width="12.140625" style="32" bestFit="1" customWidth="1"/>
    <col min="782" max="782" width="11.85546875" style="32" bestFit="1" customWidth="1"/>
    <col min="783" max="783" width="11" style="32" bestFit="1" customWidth="1"/>
    <col min="784" max="784" width="13.140625" style="32" bestFit="1" customWidth="1"/>
    <col min="785" max="785" width="3.7109375" style="32" bestFit="1" customWidth="1"/>
    <col min="786" max="1024" width="9.140625" style="32"/>
    <col min="1025" max="1025" width="3.7109375" style="32" bestFit="1" customWidth="1"/>
    <col min="1026" max="1026" width="13" style="32" bestFit="1" customWidth="1"/>
    <col min="1027" max="1029" width="12.140625" style="32" bestFit="1" customWidth="1"/>
    <col min="1030" max="1031" width="11.42578125" style="32" bestFit="1" customWidth="1"/>
    <col min="1032" max="1032" width="12.140625" style="32" bestFit="1" customWidth="1"/>
    <col min="1033" max="1033" width="10.42578125" style="32" customWidth="1"/>
    <col min="1034" max="1034" width="11" style="32" bestFit="1" customWidth="1"/>
    <col min="1035" max="1035" width="8.85546875" style="32" customWidth="1"/>
    <col min="1036" max="1036" width="12.28515625" style="32" bestFit="1" customWidth="1"/>
    <col min="1037" max="1037" width="12.140625" style="32" bestFit="1" customWidth="1"/>
    <col min="1038" max="1038" width="11.85546875" style="32" bestFit="1" customWidth="1"/>
    <col min="1039" max="1039" width="11" style="32" bestFit="1" customWidth="1"/>
    <col min="1040" max="1040" width="13.140625" style="32" bestFit="1" customWidth="1"/>
    <col min="1041" max="1041" width="3.7109375" style="32" bestFit="1" customWidth="1"/>
    <col min="1042" max="1280" width="9.140625" style="32"/>
    <col min="1281" max="1281" width="3.7109375" style="32" bestFit="1" customWidth="1"/>
    <col min="1282" max="1282" width="13" style="32" bestFit="1" customWidth="1"/>
    <col min="1283" max="1285" width="12.140625" style="32" bestFit="1" customWidth="1"/>
    <col min="1286" max="1287" width="11.42578125" style="32" bestFit="1" customWidth="1"/>
    <col min="1288" max="1288" width="12.140625" style="32" bestFit="1" customWidth="1"/>
    <col min="1289" max="1289" width="10.42578125" style="32" customWidth="1"/>
    <col min="1290" max="1290" width="11" style="32" bestFit="1" customWidth="1"/>
    <col min="1291" max="1291" width="8.85546875" style="32" customWidth="1"/>
    <col min="1292" max="1292" width="12.28515625" style="32" bestFit="1" customWidth="1"/>
    <col min="1293" max="1293" width="12.140625" style="32" bestFit="1" customWidth="1"/>
    <col min="1294" max="1294" width="11.85546875" style="32" bestFit="1" customWidth="1"/>
    <col min="1295" max="1295" width="11" style="32" bestFit="1" customWidth="1"/>
    <col min="1296" max="1296" width="13.140625" style="32" bestFit="1" customWidth="1"/>
    <col min="1297" max="1297" width="3.7109375" style="32" bestFit="1" customWidth="1"/>
    <col min="1298" max="1536" width="9.140625" style="32"/>
    <col min="1537" max="1537" width="3.7109375" style="32" bestFit="1" customWidth="1"/>
    <col min="1538" max="1538" width="13" style="32" bestFit="1" customWidth="1"/>
    <col min="1539" max="1541" width="12.140625" style="32" bestFit="1" customWidth="1"/>
    <col min="1542" max="1543" width="11.42578125" style="32" bestFit="1" customWidth="1"/>
    <col min="1544" max="1544" width="12.140625" style="32" bestFit="1" customWidth="1"/>
    <col min="1545" max="1545" width="10.42578125" style="32" customWidth="1"/>
    <col min="1546" max="1546" width="11" style="32" bestFit="1" customWidth="1"/>
    <col min="1547" max="1547" width="8.85546875" style="32" customWidth="1"/>
    <col min="1548" max="1548" width="12.28515625" style="32" bestFit="1" customWidth="1"/>
    <col min="1549" max="1549" width="12.140625" style="32" bestFit="1" customWidth="1"/>
    <col min="1550" max="1550" width="11.85546875" style="32" bestFit="1" customWidth="1"/>
    <col min="1551" max="1551" width="11" style="32" bestFit="1" customWidth="1"/>
    <col min="1552" max="1552" width="13.140625" style="32" bestFit="1" customWidth="1"/>
    <col min="1553" max="1553" width="3.7109375" style="32" bestFit="1" customWidth="1"/>
    <col min="1554" max="1792" width="9.140625" style="32"/>
    <col min="1793" max="1793" width="3.7109375" style="32" bestFit="1" customWidth="1"/>
    <col min="1794" max="1794" width="13" style="32" bestFit="1" customWidth="1"/>
    <col min="1795" max="1797" width="12.140625" style="32" bestFit="1" customWidth="1"/>
    <col min="1798" max="1799" width="11.42578125" style="32" bestFit="1" customWidth="1"/>
    <col min="1800" max="1800" width="12.140625" style="32" bestFit="1" customWidth="1"/>
    <col min="1801" max="1801" width="10.42578125" style="32" customWidth="1"/>
    <col min="1802" max="1802" width="11" style="32" bestFit="1" customWidth="1"/>
    <col min="1803" max="1803" width="8.85546875" style="32" customWidth="1"/>
    <col min="1804" max="1804" width="12.28515625" style="32" bestFit="1" customWidth="1"/>
    <col min="1805" max="1805" width="12.140625" style="32" bestFit="1" customWidth="1"/>
    <col min="1806" max="1806" width="11.85546875" style="32" bestFit="1" customWidth="1"/>
    <col min="1807" max="1807" width="11" style="32" bestFit="1" customWidth="1"/>
    <col min="1808" max="1808" width="13.140625" style="32" bestFit="1" customWidth="1"/>
    <col min="1809" max="1809" width="3.7109375" style="32" bestFit="1" customWidth="1"/>
    <col min="1810" max="2048" width="9.140625" style="32"/>
    <col min="2049" max="2049" width="3.7109375" style="32" bestFit="1" customWidth="1"/>
    <col min="2050" max="2050" width="13" style="32" bestFit="1" customWidth="1"/>
    <col min="2051" max="2053" width="12.140625" style="32" bestFit="1" customWidth="1"/>
    <col min="2054" max="2055" width="11.42578125" style="32" bestFit="1" customWidth="1"/>
    <col min="2056" max="2056" width="12.140625" style="32" bestFit="1" customWidth="1"/>
    <col min="2057" max="2057" width="10.42578125" style="32" customWidth="1"/>
    <col min="2058" max="2058" width="11" style="32" bestFit="1" customWidth="1"/>
    <col min="2059" max="2059" width="8.85546875" style="32" customWidth="1"/>
    <col min="2060" max="2060" width="12.28515625" style="32" bestFit="1" customWidth="1"/>
    <col min="2061" max="2061" width="12.140625" style="32" bestFit="1" customWidth="1"/>
    <col min="2062" max="2062" width="11.85546875" style="32" bestFit="1" customWidth="1"/>
    <col min="2063" max="2063" width="11" style="32" bestFit="1" customWidth="1"/>
    <col min="2064" max="2064" width="13.140625" style="32" bestFit="1" customWidth="1"/>
    <col min="2065" max="2065" width="3.7109375" style="32" bestFit="1" customWidth="1"/>
    <col min="2066" max="2304" width="9.140625" style="32"/>
    <col min="2305" max="2305" width="3.7109375" style="32" bestFit="1" customWidth="1"/>
    <col min="2306" max="2306" width="13" style="32" bestFit="1" customWidth="1"/>
    <col min="2307" max="2309" width="12.140625" style="32" bestFit="1" customWidth="1"/>
    <col min="2310" max="2311" width="11.42578125" style="32" bestFit="1" customWidth="1"/>
    <col min="2312" max="2312" width="12.140625" style="32" bestFit="1" customWidth="1"/>
    <col min="2313" max="2313" width="10.42578125" style="32" customWidth="1"/>
    <col min="2314" max="2314" width="11" style="32" bestFit="1" customWidth="1"/>
    <col min="2315" max="2315" width="8.85546875" style="32" customWidth="1"/>
    <col min="2316" max="2316" width="12.28515625" style="32" bestFit="1" customWidth="1"/>
    <col min="2317" max="2317" width="12.140625" style="32" bestFit="1" customWidth="1"/>
    <col min="2318" max="2318" width="11.85546875" style="32" bestFit="1" customWidth="1"/>
    <col min="2319" max="2319" width="11" style="32" bestFit="1" customWidth="1"/>
    <col min="2320" max="2320" width="13.140625" style="32" bestFit="1" customWidth="1"/>
    <col min="2321" max="2321" width="3.7109375" style="32" bestFit="1" customWidth="1"/>
    <col min="2322" max="2560" width="9.140625" style="32"/>
    <col min="2561" max="2561" width="3.7109375" style="32" bestFit="1" customWidth="1"/>
    <col min="2562" max="2562" width="13" style="32" bestFit="1" customWidth="1"/>
    <col min="2563" max="2565" width="12.140625" style="32" bestFit="1" customWidth="1"/>
    <col min="2566" max="2567" width="11.42578125" style="32" bestFit="1" customWidth="1"/>
    <col min="2568" max="2568" width="12.140625" style="32" bestFit="1" customWidth="1"/>
    <col min="2569" max="2569" width="10.42578125" style="32" customWidth="1"/>
    <col min="2570" max="2570" width="11" style="32" bestFit="1" customWidth="1"/>
    <col min="2571" max="2571" width="8.85546875" style="32" customWidth="1"/>
    <col min="2572" max="2572" width="12.28515625" style="32" bestFit="1" customWidth="1"/>
    <col min="2573" max="2573" width="12.140625" style="32" bestFit="1" customWidth="1"/>
    <col min="2574" max="2574" width="11.85546875" style="32" bestFit="1" customWidth="1"/>
    <col min="2575" max="2575" width="11" style="32" bestFit="1" customWidth="1"/>
    <col min="2576" max="2576" width="13.140625" style="32" bestFit="1" customWidth="1"/>
    <col min="2577" max="2577" width="3.7109375" style="32" bestFit="1" customWidth="1"/>
    <col min="2578" max="2816" width="9.140625" style="32"/>
    <col min="2817" max="2817" width="3.7109375" style="32" bestFit="1" customWidth="1"/>
    <col min="2818" max="2818" width="13" style="32" bestFit="1" customWidth="1"/>
    <col min="2819" max="2821" width="12.140625" style="32" bestFit="1" customWidth="1"/>
    <col min="2822" max="2823" width="11.42578125" style="32" bestFit="1" customWidth="1"/>
    <col min="2824" max="2824" width="12.140625" style="32" bestFit="1" customWidth="1"/>
    <col min="2825" max="2825" width="10.42578125" style="32" customWidth="1"/>
    <col min="2826" max="2826" width="11" style="32" bestFit="1" customWidth="1"/>
    <col min="2827" max="2827" width="8.85546875" style="32" customWidth="1"/>
    <col min="2828" max="2828" width="12.28515625" style="32" bestFit="1" customWidth="1"/>
    <col min="2829" max="2829" width="12.140625" style="32" bestFit="1" customWidth="1"/>
    <col min="2830" max="2830" width="11.85546875" style="32" bestFit="1" customWidth="1"/>
    <col min="2831" max="2831" width="11" style="32" bestFit="1" customWidth="1"/>
    <col min="2832" max="2832" width="13.140625" style="32" bestFit="1" customWidth="1"/>
    <col min="2833" max="2833" width="3.7109375" style="32" bestFit="1" customWidth="1"/>
    <col min="2834" max="3072" width="9.140625" style="32"/>
    <col min="3073" max="3073" width="3.7109375" style="32" bestFit="1" customWidth="1"/>
    <col min="3074" max="3074" width="13" style="32" bestFit="1" customWidth="1"/>
    <col min="3075" max="3077" width="12.140625" style="32" bestFit="1" customWidth="1"/>
    <col min="3078" max="3079" width="11.42578125" style="32" bestFit="1" customWidth="1"/>
    <col min="3080" max="3080" width="12.140625" style="32" bestFit="1" customWidth="1"/>
    <col min="3081" max="3081" width="10.42578125" style="32" customWidth="1"/>
    <col min="3082" max="3082" width="11" style="32" bestFit="1" customWidth="1"/>
    <col min="3083" max="3083" width="8.85546875" style="32" customWidth="1"/>
    <col min="3084" max="3084" width="12.28515625" style="32" bestFit="1" customWidth="1"/>
    <col min="3085" max="3085" width="12.140625" style="32" bestFit="1" customWidth="1"/>
    <col min="3086" max="3086" width="11.85546875" style="32" bestFit="1" customWidth="1"/>
    <col min="3087" max="3087" width="11" style="32" bestFit="1" customWidth="1"/>
    <col min="3088" max="3088" width="13.140625" style="32" bestFit="1" customWidth="1"/>
    <col min="3089" max="3089" width="3.7109375" style="32" bestFit="1" customWidth="1"/>
    <col min="3090" max="3328" width="9.140625" style="32"/>
    <col min="3329" max="3329" width="3.7109375" style="32" bestFit="1" customWidth="1"/>
    <col min="3330" max="3330" width="13" style="32" bestFit="1" customWidth="1"/>
    <col min="3331" max="3333" width="12.140625" style="32" bestFit="1" customWidth="1"/>
    <col min="3334" max="3335" width="11.42578125" style="32" bestFit="1" customWidth="1"/>
    <col min="3336" max="3336" width="12.140625" style="32" bestFit="1" customWidth="1"/>
    <col min="3337" max="3337" width="10.42578125" style="32" customWidth="1"/>
    <col min="3338" max="3338" width="11" style="32" bestFit="1" customWidth="1"/>
    <col min="3339" max="3339" width="8.85546875" style="32" customWidth="1"/>
    <col min="3340" max="3340" width="12.28515625" style="32" bestFit="1" customWidth="1"/>
    <col min="3341" max="3341" width="12.140625" style="32" bestFit="1" customWidth="1"/>
    <col min="3342" max="3342" width="11.85546875" style="32" bestFit="1" customWidth="1"/>
    <col min="3343" max="3343" width="11" style="32" bestFit="1" customWidth="1"/>
    <col min="3344" max="3344" width="13.140625" style="32" bestFit="1" customWidth="1"/>
    <col min="3345" max="3345" width="3.7109375" style="32" bestFit="1" customWidth="1"/>
    <col min="3346" max="3584" width="9.140625" style="32"/>
    <col min="3585" max="3585" width="3.7109375" style="32" bestFit="1" customWidth="1"/>
    <col min="3586" max="3586" width="13" style="32" bestFit="1" customWidth="1"/>
    <col min="3587" max="3589" width="12.140625" style="32" bestFit="1" customWidth="1"/>
    <col min="3590" max="3591" width="11.42578125" style="32" bestFit="1" customWidth="1"/>
    <col min="3592" max="3592" width="12.140625" style="32" bestFit="1" customWidth="1"/>
    <col min="3593" max="3593" width="10.42578125" style="32" customWidth="1"/>
    <col min="3594" max="3594" width="11" style="32" bestFit="1" customWidth="1"/>
    <col min="3595" max="3595" width="8.85546875" style="32" customWidth="1"/>
    <col min="3596" max="3596" width="12.28515625" style="32" bestFit="1" customWidth="1"/>
    <col min="3597" max="3597" width="12.140625" style="32" bestFit="1" customWidth="1"/>
    <col min="3598" max="3598" width="11.85546875" style="32" bestFit="1" customWidth="1"/>
    <col min="3599" max="3599" width="11" style="32" bestFit="1" customWidth="1"/>
    <col min="3600" max="3600" width="13.140625" style="32" bestFit="1" customWidth="1"/>
    <col min="3601" max="3601" width="3.7109375" style="32" bestFit="1" customWidth="1"/>
    <col min="3602" max="3840" width="9.140625" style="32"/>
    <col min="3841" max="3841" width="3.7109375" style="32" bestFit="1" customWidth="1"/>
    <col min="3842" max="3842" width="13" style="32" bestFit="1" customWidth="1"/>
    <col min="3843" max="3845" width="12.140625" style="32" bestFit="1" customWidth="1"/>
    <col min="3846" max="3847" width="11.42578125" style="32" bestFit="1" customWidth="1"/>
    <col min="3848" max="3848" width="12.140625" style="32" bestFit="1" customWidth="1"/>
    <col min="3849" max="3849" width="10.42578125" style="32" customWidth="1"/>
    <col min="3850" max="3850" width="11" style="32" bestFit="1" customWidth="1"/>
    <col min="3851" max="3851" width="8.85546875" style="32" customWidth="1"/>
    <col min="3852" max="3852" width="12.28515625" style="32" bestFit="1" customWidth="1"/>
    <col min="3853" max="3853" width="12.140625" style="32" bestFit="1" customWidth="1"/>
    <col min="3854" max="3854" width="11.85546875" style="32" bestFit="1" customWidth="1"/>
    <col min="3855" max="3855" width="11" style="32" bestFit="1" customWidth="1"/>
    <col min="3856" max="3856" width="13.140625" style="32" bestFit="1" customWidth="1"/>
    <col min="3857" max="3857" width="3.7109375" style="32" bestFit="1" customWidth="1"/>
    <col min="3858" max="4096" width="9.140625" style="32"/>
    <col min="4097" max="4097" width="3.7109375" style="32" bestFit="1" customWidth="1"/>
    <col min="4098" max="4098" width="13" style="32" bestFit="1" customWidth="1"/>
    <col min="4099" max="4101" width="12.140625" style="32" bestFit="1" customWidth="1"/>
    <col min="4102" max="4103" width="11.42578125" style="32" bestFit="1" customWidth="1"/>
    <col min="4104" max="4104" width="12.140625" style="32" bestFit="1" customWidth="1"/>
    <col min="4105" max="4105" width="10.42578125" style="32" customWidth="1"/>
    <col min="4106" max="4106" width="11" style="32" bestFit="1" customWidth="1"/>
    <col min="4107" max="4107" width="8.85546875" style="32" customWidth="1"/>
    <col min="4108" max="4108" width="12.28515625" style="32" bestFit="1" customWidth="1"/>
    <col min="4109" max="4109" width="12.140625" style="32" bestFit="1" customWidth="1"/>
    <col min="4110" max="4110" width="11.85546875" style="32" bestFit="1" customWidth="1"/>
    <col min="4111" max="4111" width="11" style="32" bestFit="1" customWidth="1"/>
    <col min="4112" max="4112" width="13.140625" style="32" bestFit="1" customWidth="1"/>
    <col min="4113" max="4113" width="3.7109375" style="32" bestFit="1" customWidth="1"/>
    <col min="4114" max="4352" width="9.140625" style="32"/>
    <col min="4353" max="4353" width="3.7109375" style="32" bestFit="1" customWidth="1"/>
    <col min="4354" max="4354" width="13" style="32" bestFit="1" customWidth="1"/>
    <col min="4355" max="4357" width="12.140625" style="32" bestFit="1" customWidth="1"/>
    <col min="4358" max="4359" width="11.42578125" style="32" bestFit="1" customWidth="1"/>
    <col min="4360" max="4360" width="12.140625" style="32" bestFit="1" customWidth="1"/>
    <col min="4361" max="4361" width="10.42578125" style="32" customWidth="1"/>
    <col min="4362" max="4362" width="11" style="32" bestFit="1" customWidth="1"/>
    <col min="4363" max="4363" width="8.85546875" style="32" customWidth="1"/>
    <col min="4364" max="4364" width="12.28515625" style="32" bestFit="1" customWidth="1"/>
    <col min="4365" max="4365" width="12.140625" style="32" bestFit="1" customWidth="1"/>
    <col min="4366" max="4366" width="11.85546875" style="32" bestFit="1" customWidth="1"/>
    <col min="4367" max="4367" width="11" style="32" bestFit="1" customWidth="1"/>
    <col min="4368" max="4368" width="13.140625" style="32" bestFit="1" customWidth="1"/>
    <col min="4369" max="4369" width="3.7109375" style="32" bestFit="1" customWidth="1"/>
    <col min="4370" max="4608" width="9.140625" style="32"/>
    <col min="4609" max="4609" width="3.7109375" style="32" bestFit="1" customWidth="1"/>
    <col min="4610" max="4610" width="13" style="32" bestFit="1" customWidth="1"/>
    <col min="4611" max="4613" width="12.140625" style="32" bestFit="1" customWidth="1"/>
    <col min="4614" max="4615" width="11.42578125" style="32" bestFit="1" customWidth="1"/>
    <col min="4616" max="4616" width="12.140625" style="32" bestFit="1" customWidth="1"/>
    <col min="4617" max="4617" width="10.42578125" style="32" customWidth="1"/>
    <col min="4618" max="4618" width="11" style="32" bestFit="1" customWidth="1"/>
    <col min="4619" max="4619" width="8.85546875" style="32" customWidth="1"/>
    <col min="4620" max="4620" width="12.28515625" style="32" bestFit="1" customWidth="1"/>
    <col min="4621" max="4621" width="12.140625" style="32" bestFit="1" customWidth="1"/>
    <col min="4622" max="4622" width="11.85546875" style="32" bestFit="1" customWidth="1"/>
    <col min="4623" max="4623" width="11" style="32" bestFit="1" customWidth="1"/>
    <col min="4624" max="4624" width="13.140625" style="32" bestFit="1" customWidth="1"/>
    <col min="4625" max="4625" width="3.7109375" style="32" bestFit="1" customWidth="1"/>
    <col min="4626" max="4864" width="9.140625" style="32"/>
    <col min="4865" max="4865" width="3.7109375" style="32" bestFit="1" customWidth="1"/>
    <col min="4866" max="4866" width="13" style="32" bestFit="1" customWidth="1"/>
    <col min="4867" max="4869" width="12.140625" style="32" bestFit="1" customWidth="1"/>
    <col min="4870" max="4871" width="11.42578125" style="32" bestFit="1" customWidth="1"/>
    <col min="4872" max="4872" width="12.140625" style="32" bestFit="1" customWidth="1"/>
    <col min="4873" max="4873" width="10.42578125" style="32" customWidth="1"/>
    <col min="4874" max="4874" width="11" style="32" bestFit="1" customWidth="1"/>
    <col min="4875" max="4875" width="8.85546875" style="32" customWidth="1"/>
    <col min="4876" max="4876" width="12.28515625" style="32" bestFit="1" customWidth="1"/>
    <col min="4877" max="4877" width="12.140625" style="32" bestFit="1" customWidth="1"/>
    <col min="4878" max="4878" width="11.85546875" style="32" bestFit="1" customWidth="1"/>
    <col min="4879" max="4879" width="11" style="32" bestFit="1" customWidth="1"/>
    <col min="4880" max="4880" width="13.140625" style="32" bestFit="1" customWidth="1"/>
    <col min="4881" max="4881" width="3.7109375" style="32" bestFit="1" customWidth="1"/>
    <col min="4882" max="5120" width="9.140625" style="32"/>
    <col min="5121" max="5121" width="3.7109375" style="32" bestFit="1" customWidth="1"/>
    <col min="5122" max="5122" width="13" style="32" bestFit="1" customWidth="1"/>
    <col min="5123" max="5125" width="12.140625" style="32" bestFit="1" customWidth="1"/>
    <col min="5126" max="5127" width="11.42578125" style="32" bestFit="1" customWidth="1"/>
    <col min="5128" max="5128" width="12.140625" style="32" bestFit="1" customWidth="1"/>
    <col min="5129" max="5129" width="10.42578125" style="32" customWidth="1"/>
    <col min="5130" max="5130" width="11" style="32" bestFit="1" customWidth="1"/>
    <col min="5131" max="5131" width="8.85546875" style="32" customWidth="1"/>
    <col min="5132" max="5132" width="12.28515625" style="32" bestFit="1" customWidth="1"/>
    <col min="5133" max="5133" width="12.140625" style="32" bestFit="1" customWidth="1"/>
    <col min="5134" max="5134" width="11.85546875" style="32" bestFit="1" customWidth="1"/>
    <col min="5135" max="5135" width="11" style="32" bestFit="1" customWidth="1"/>
    <col min="5136" max="5136" width="13.140625" style="32" bestFit="1" customWidth="1"/>
    <col min="5137" max="5137" width="3.7109375" style="32" bestFit="1" customWidth="1"/>
    <col min="5138" max="5376" width="9.140625" style="32"/>
    <col min="5377" max="5377" width="3.7109375" style="32" bestFit="1" customWidth="1"/>
    <col min="5378" max="5378" width="13" style="32" bestFit="1" customWidth="1"/>
    <col min="5379" max="5381" width="12.140625" style="32" bestFit="1" customWidth="1"/>
    <col min="5382" max="5383" width="11.42578125" style="32" bestFit="1" customWidth="1"/>
    <col min="5384" max="5384" width="12.140625" style="32" bestFit="1" customWidth="1"/>
    <col min="5385" max="5385" width="10.42578125" style="32" customWidth="1"/>
    <col min="5386" max="5386" width="11" style="32" bestFit="1" customWidth="1"/>
    <col min="5387" max="5387" width="8.85546875" style="32" customWidth="1"/>
    <col min="5388" max="5388" width="12.28515625" style="32" bestFit="1" customWidth="1"/>
    <col min="5389" max="5389" width="12.140625" style="32" bestFit="1" customWidth="1"/>
    <col min="5390" max="5390" width="11.85546875" style="32" bestFit="1" customWidth="1"/>
    <col min="5391" max="5391" width="11" style="32" bestFit="1" customWidth="1"/>
    <col min="5392" max="5392" width="13.140625" style="32" bestFit="1" customWidth="1"/>
    <col min="5393" max="5393" width="3.7109375" style="32" bestFit="1" customWidth="1"/>
    <col min="5394" max="5632" width="9.140625" style="32"/>
    <col min="5633" max="5633" width="3.7109375" style="32" bestFit="1" customWidth="1"/>
    <col min="5634" max="5634" width="13" style="32" bestFit="1" customWidth="1"/>
    <col min="5635" max="5637" width="12.140625" style="32" bestFit="1" customWidth="1"/>
    <col min="5638" max="5639" width="11.42578125" style="32" bestFit="1" customWidth="1"/>
    <col min="5640" max="5640" width="12.140625" style="32" bestFit="1" customWidth="1"/>
    <col min="5641" max="5641" width="10.42578125" style="32" customWidth="1"/>
    <col min="5642" max="5642" width="11" style="32" bestFit="1" customWidth="1"/>
    <col min="5643" max="5643" width="8.85546875" style="32" customWidth="1"/>
    <col min="5644" max="5644" width="12.28515625" style="32" bestFit="1" customWidth="1"/>
    <col min="5645" max="5645" width="12.140625" style="32" bestFit="1" customWidth="1"/>
    <col min="5646" max="5646" width="11.85546875" style="32" bestFit="1" customWidth="1"/>
    <col min="5647" max="5647" width="11" style="32" bestFit="1" customWidth="1"/>
    <col min="5648" max="5648" width="13.140625" style="32" bestFit="1" customWidth="1"/>
    <col min="5649" max="5649" width="3.7109375" style="32" bestFit="1" customWidth="1"/>
    <col min="5650" max="5888" width="9.140625" style="32"/>
    <col min="5889" max="5889" width="3.7109375" style="32" bestFit="1" customWidth="1"/>
    <col min="5890" max="5890" width="13" style="32" bestFit="1" customWidth="1"/>
    <col min="5891" max="5893" width="12.140625" style="32" bestFit="1" customWidth="1"/>
    <col min="5894" max="5895" width="11.42578125" style="32" bestFit="1" customWidth="1"/>
    <col min="5896" max="5896" width="12.140625" style="32" bestFit="1" customWidth="1"/>
    <col min="5897" max="5897" width="10.42578125" style="32" customWidth="1"/>
    <col min="5898" max="5898" width="11" style="32" bestFit="1" customWidth="1"/>
    <col min="5899" max="5899" width="8.85546875" style="32" customWidth="1"/>
    <col min="5900" max="5900" width="12.28515625" style="32" bestFit="1" customWidth="1"/>
    <col min="5901" max="5901" width="12.140625" style="32" bestFit="1" customWidth="1"/>
    <col min="5902" max="5902" width="11.85546875" style="32" bestFit="1" customWidth="1"/>
    <col min="5903" max="5903" width="11" style="32" bestFit="1" customWidth="1"/>
    <col min="5904" max="5904" width="13.140625" style="32" bestFit="1" customWidth="1"/>
    <col min="5905" max="5905" width="3.7109375" style="32" bestFit="1" customWidth="1"/>
    <col min="5906" max="6144" width="9.140625" style="32"/>
    <col min="6145" max="6145" width="3.7109375" style="32" bestFit="1" customWidth="1"/>
    <col min="6146" max="6146" width="13" style="32" bestFit="1" customWidth="1"/>
    <col min="6147" max="6149" width="12.140625" style="32" bestFit="1" customWidth="1"/>
    <col min="6150" max="6151" width="11.42578125" style="32" bestFit="1" customWidth="1"/>
    <col min="6152" max="6152" width="12.140625" style="32" bestFit="1" customWidth="1"/>
    <col min="6153" max="6153" width="10.42578125" style="32" customWidth="1"/>
    <col min="6154" max="6154" width="11" style="32" bestFit="1" customWidth="1"/>
    <col min="6155" max="6155" width="8.85546875" style="32" customWidth="1"/>
    <col min="6156" max="6156" width="12.28515625" style="32" bestFit="1" customWidth="1"/>
    <col min="6157" max="6157" width="12.140625" style="32" bestFit="1" customWidth="1"/>
    <col min="6158" max="6158" width="11.85546875" style="32" bestFit="1" customWidth="1"/>
    <col min="6159" max="6159" width="11" style="32" bestFit="1" customWidth="1"/>
    <col min="6160" max="6160" width="13.140625" style="32" bestFit="1" customWidth="1"/>
    <col min="6161" max="6161" width="3.7109375" style="32" bestFit="1" customWidth="1"/>
    <col min="6162" max="6400" width="9.140625" style="32"/>
    <col min="6401" max="6401" width="3.7109375" style="32" bestFit="1" customWidth="1"/>
    <col min="6402" max="6402" width="13" style="32" bestFit="1" customWidth="1"/>
    <col min="6403" max="6405" width="12.140625" style="32" bestFit="1" customWidth="1"/>
    <col min="6406" max="6407" width="11.42578125" style="32" bestFit="1" customWidth="1"/>
    <col min="6408" max="6408" width="12.140625" style="32" bestFit="1" customWidth="1"/>
    <col min="6409" max="6409" width="10.42578125" style="32" customWidth="1"/>
    <col min="6410" max="6410" width="11" style="32" bestFit="1" customWidth="1"/>
    <col min="6411" max="6411" width="8.85546875" style="32" customWidth="1"/>
    <col min="6412" max="6412" width="12.28515625" style="32" bestFit="1" customWidth="1"/>
    <col min="6413" max="6413" width="12.140625" style="32" bestFit="1" customWidth="1"/>
    <col min="6414" max="6414" width="11.85546875" style="32" bestFit="1" customWidth="1"/>
    <col min="6415" max="6415" width="11" style="32" bestFit="1" customWidth="1"/>
    <col min="6416" max="6416" width="13.140625" style="32" bestFit="1" customWidth="1"/>
    <col min="6417" max="6417" width="3.7109375" style="32" bestFit="1" customWidth="1"/>
    <col min="6418" max="6656" width="9.140625" style="32"/>
    <col min="6657" max="6657" width="3.7109375" style="32" bestFit="1" customWidth="1"/>
    <col min="6658" max="6658" width="13" style="32" bestFit="1" customWidth="1"/>
    <col min="6659" max="6661" width="12.140625" style="32" bestFit="1" customWidth="1"/>
    <col min="6662" max="6663" width="11.42578125" style="32" bestFit="1" customWidth="1"/>
    <col min="6664" max="6664" width="12.140625" style="32" bestFit="1" customWidth="1"/>
    <col min="6665" max="6665" width="10.42578125" style="32" customWidth="1"/>
    <col min="6666" max="6666" width="11" style="32" bestFit="1" customWidth="1"/>
    <col min="6667" max="6667" width="8.85546875" style="32" customWidth="1"/>
    <col min="6668" max="6668" width="12.28515625" style="32" bestFit="1" customWidth="1"/>
    <col min="6669" max="6669" width="12.140625" style="32" bestFit="1" customWidth="1"/>
    <col min="6670" max="6670" width="11.85546875" style="32" bestFit="1" customWidth="1"/>
    <col min="6671" max="6671" width="11" style="32" bestFit="1" customWidth="1"/>
    <col min="6672" max="6672" width="13.140625" style="32" bestFit="1" customWidth="1"/>
    <col min="6673" max="6673" width="3.7109375" style="32" bestFit="1" customWidth="1"/>
    <col min="6674" max="6912" width="9.140625" style="32"/>
    <col min="6913" max="6913" width="3.7109375" style="32" bestFit="1" customWidth="1"/>
    <col min="6914" max="6914" width="13" style="32" bestFit="1" customWidth="1"/>
    <col min="6915" max="6917" width="12.140625" style="32" bestFit="1" customWidth="1"/>
    <col min="6918" max="6919" width="11.42578125" style="32" bestFit="1" customWidth="1"/>
    <col min="6920" max="6920" width="12.140625" style="32" bestFit="1" customWidth="1"/>
    <col min="6921" max="6921" width="10.42578125" style="32" customWidth="1"/>
    <col min="6922" max="6922" width="11" style="32" bestFit="1" customWidth="1"/>
    <col min="6923" max="6923" width="8.85546875" style="32" customWidth="1"/>
    <col min="6924" max="6924" width="12.28515625" style="32" bestFit="1" customWidth="1"/>
    <col min="6925" max="6925" width="12.140625" style="32" bestFit="1" customWidth="1"/>
    <col min="6926" max="6926" width="11.85546875" style="32" bestFit="1" customWidth="1"/>
    <col min="6927" max="6927" width="11" style="32" bestFit="1" customWidth="1"/>
    <col min="6928" max="6928" width="13.140625" style="32" bestFit="1" customWidth="1"/>
    <col min="6929" max="6929" width="3.7109375" style="32" bestFit="1" customWidth="1"/>
    <col min="6930" max="7168" width="9.140625" style="32"/>
    <col min="7169" max="7169" width="3.7109375" style="32" bestFit="1" customWidth="1"/>
    <col min="7170" max="7170" width="13" style="32" bestFit="1" customWidth="1"/>
    <col min="7171" max="7173" width="12.140625" style="32" bestFit="1" customWidth="1"/>
    <col min="7174" max="7175" width="11.42578125" style="32" bestFit="1" customWidth="1"/>
    <col min="7176" max="7176" width="12.140625" style="32" bestFit="1" customWidth="1"/>
    <col min="7177" max="7177" width="10.42578125" style="32" customWidth="1"/>
    <col min="7178" max="7178" width="11" style="32" bestFit="1" customWidth="1"/>
    <col min="7179" max="7179" width="8.85546875" style="32" customWidth="1"/>
    <col min="7180" max="7180" width="12.28515625" style="32" bestFit="1" customWidth="1"/>
    <col min="7181" max="7181" width="12.140625" style="32" bestFit="1" customWidth="1"/>
    <col min="7182" max="7182" width="11.85546875" style="32" bestFit="1" customWidth="1"/>
    <col min="7183" max="7183" width="11" style="32" bestFit="1" customWidth="1"/>
    <col min="7184" max="7184" width="13.140625" style="32" bestFit="1" customWidth="1"/>
    <col min="7185" max="7185" width="3.7109375" style="32" bestFit="1" customWidth="1"/>
    <col min="7186" max="7424" width="9.140625" style="32"/>
    <col min="7425" max="7425" width="3.7109375" style="32" bestFit="1" customWidth="1"/>
    <col min="7426" max="7426" width="13" style="32" bestFit="1" customWidth="1"/>
    <col min="7427" max="7429" width="12.140625" style="32" bestFit="1" customWidth="1"/>
    <col min="7430" max="7431" width="11.42578125" style="32" bestFit="1" customWidth="1"/>
    <col min="7432" max="7432" width="12.140625" style="32" bestFit="1" customWidth="1"/>
    <col min="7433" max="7433" width="10.42578125" style="32" customWidth="1"/>
    <col min="7434" max="7434" width="11" style="32" bestFit="1" customWidth="1"/>
    <col min="7435" max="7435" width="8.85546875" style="32" customWidth="1"/>
    <col min="7436" max="7436" width="12.28515625" style="32" bestFit="1" customWidth="1"/>
    <col min="7437" max="7437" width="12.140625" style="32" bestFit="1" customWidth="1"/>
    <col min="7438" max="7438" width="11.85546875" style="32" bestFit="1" customWidth="1"/>
    <col min="7439" max="7439" width="11" style="32" bestFit="1" customWidth="1"/>
    <col min="7440" max="7440" width="13.140625" style="32" bestFit="1" customWidth="1"/>
    <col min="7441" max="7441" width="3.7109375" style="32" bestFit="1" customWidth="1"/>
    <col min="7442" max="7680" width="9.140625" style="32"/>
    <col min="7681" max="7681" width="3.7109375" style="32" bestFit="1" customWidth="1"/>
    <col min="7682" max="7682" width="13" style="32" bestFit="1" customWidth="1"/>
    <col min="7683" max="7685" width="12.140625" style="32" bestFit="1" customWidth="1"/>
    <col min="7686" max="7687" width="11.42578125" style="32" bestFit="1" customWidth="1"/>
    <col min="7688" max="7688" width="12.140625" style="32" bestFit="1" customWidth="1"/>
    <col min="7689" max="7689" width="10.42578125" style="32" customWidth="1"/>
    <col min="7690" max="7690" width="11" style="32" bestFit="1" customWidth="1"/>
    <col min="7691" max="7691" width="8.85546875" style="32" customWidth="1"/>
    <col min="7692" max="7692" width="12.28515625" style="32" bestFit="1" customWidth="1"/>
    <col min="7693" max="7693" width="12.140625" style="32" bestFit="1" customWidth="1"/>
    <col min="7694" max="7694" width="11.85546875" style="32" bestFit="1" customWidth="1"/>
    <col min="7695" max="7695" width="11" style="32" bestFit="1" customWidth="1"/>
    <col min="7696" max="7696" width="13.140625" style="32" bestFit="1" customWidth="1"/>
    <col min="7697" max="7697" width="3.7109375" style="32" bestFit="1" customWidth="1"/>
    <col min="7698" max="7936" width="9.140625" style="32"/>
    <col min="7937" max="7937" width="3.7109375" style="32" bestFit="1" customWidth="1"/>
    <col min="7938" max="7938" width="13" style="32" bestFit="1" customWidth="1"/>
    <col min="7939" max="7941" width="12.140625" style="32" bestFit="1" customWidth="1"/>
    <col min="7942" max="7943" width="11.42578125" style="32" bestFit="1" customWidth="1"/>
    <col min="7944" max="7944" width="12.140625" style="32" bestFit="1" customWidth="1"/>
    <col min="7945" max="7945" width="10.42578125" style="32" customWidth="1"/>
    <col min="7946" max="7946" width="11" style="32" bestFit="1" customWidth="1"/>
    <col min="7947" max="7947" width="8.85546875" style="32" customWidth="1"/>
    <col min="7948" max="7948" width="12.28515625" style="32" bestFit="1" customWidth="1"/>
    <col min="7949" max="7949" width="12.140625" style="32" bestFit="1" customWidth="1"/>
    <col min="7950" max="7950" width="11.85546875" style="32" bestFit="1" customWidth="1"/>
    <col min="7951" max="7951" width="11" style="32" bestFit="1" customWidth="1"/>
    <col min="7952" max="7952" width="13.140625" style="32" bestFit="1" customWidth="1"/>
    <col min="7953" max="7953" width="3.7109375" style="32" bestFit="1" customWidth="1"/>
    <col min="7954" max="8192" width="9.140625" style="32"/>
    <col min="8193" max="8193" width="3.7109375" style="32" bestFit="1" customWidth="1"/>
    <col min="8194" max="8194" width="13" style="32" bestFit="1" customWidth="1"/>
    <col min="8195" max="8197" width="12.140625" style="32" bestFit="1" customWidth="1"/>
    <col min="8198" max="8199" width="11.42578125" style="32" bestFit="1" customWidth="1"/>
    <col min="8200" max="8200" width="12.140625" style="32" bestFit="1" customWidth="1"/>
    <col min="8201" max="8201" width="10.42578125" style="32" customWidth="1"/>
    <col min="8202" max="8202" width="11" style="32" bestFit="1" customWidth="1"/>
    <col min="8203" max="8203" width="8.85546875" style="32" customWidth="1"/>
    <col min="8204" max="8204" width="12.28515625" style="32" bestFit="1" customWidth="1"/>
    <col min="8205" max="8205" width="12.140625" style="32" bestFit="1" customWidth="1"/>
    <col min="8206" max="8206" width="11.85546875" style="32" bestFit="1" customWidth="1"/>
    <col min="8207" max="8207" width="11" style="32" bestFit="1" customWidth="1"/>
    <col min="8208" max="8208" width="13.140625" style="32" bestFit="1" customWidth="1"/>
    <col min="8209" max="8209" width="3.7109375" style="32" bestFit="1" customWidth="1"/>
    <col min="8210" max="8448" width="9.140625" style="32"/>
    <col min="8449" max="8449" width="3.7109375" style="32" bestFit="1" customWidth="1"/>
    <col min="8450" max="8450" width="13" style="32" bestFit="1" customWidth="1"/>
    <col min="8451" max="8453" width="12.140625" style="32" bestFit="1" customWidth="1"/>
    <col min="8454" max="8455" width="11.42578125" style="32" bestFit="1" customWidth="1"/>
    <col min="8456" max="8456" width="12.140625" style="32" bestFit="1" customWidth="1"/>
    <col min="8457" max="8457" width="10.42578125" style="32" customWidth="1"/>
    <col min="8458" max="8458" width="11" style="32" bestFit="1" customWidth="1"/>
    <col min="8459" max="8459" width="8.85546875" style="32" customWidth="1"/>
    <col min="8460" max="8460" width="12.28515625" style="32" bestFit="1" customWidth="1"/>
    <col min="8461" max="8461" width="12.140625" style="32" bestFit="1" customWidth="1"/>
    <col min="8462" max="8462" width="11.85546875" style="32" bestFit="1" customWidth="1"/>
    <col min="8463" max="8463" width="11" style="32" bestFit="1" customWidth="1"/>
    <col min="8464" max="8464" width="13.140625" style="32" bestFit="1" customWidth="1"/>
    <col min="8465" max="8465" width="3.7109375" style="32" bestFit="1" customWidth="1"/>
    <col min="8466" max="8704" width="9.140625" style="32"/>
    <col min="8705" max="8705" width="3.7109375" style="32" bestFit="1" customWidth="1"/>
    <col min="8706" max="8706" width="13" style="32" bestFit="1" customWidth="1"/>
    <col min="8707" max="8709" width="12.140625" style="32" bestFit="1" customWidth="1"/>
    <col min="8710" max="8711" width="11.42578125" style="32" bestFit="1" customWidth="1"/>
    <col min="8712" max="8712" width="12.140625" style="32" bestFit="1" customWidth="1"/>
    <col min="8713" max="8713" width="10.42578125" style="32" customWidth="1"/>
    <col min="8714" max="8714" width="11" style="32" bestFit="1" customWidth="1"/>
    <col min="8715" max="8715" width="8.85546875" style="32" customWidth="1"/>
    <col min="8716" max="8716" width="12.28515625" style="32" bestFit="1" customWidth="1"/>
    <col min="8717" max="8717" width="12.140625" style="32" bestFit="1" customWidth="1"/>
    <col min="8718" max="8718" width="11.85546875" style="32" bestFit="1" customWidth="1"/>
    <col min="8719" max="8719" width="11" style="32" bestFit="1" customWidth="1"/>
    <col min="8720" max="8720" width="13.140625" style="32" bestFit="1" customWidth="1"/>
    <col min="8721" max="8721" width="3.7109375" style="32" bestFit="1" customWidth="1"/>
    <col min="8722" max="8960" width="9.140625" style="32"/>
    <col min="8961" max="8961" width="3.7109375" style="32" bestFit="1" customWidth="1"/>
    <col min="8962" max="8962" width="13" style="32" bestFit="1" customWidth="1"/>
    <col min="8963" max="8965" width="12.140625" style="32" bestFit="1" customWidth="1"/>
    <col min="8966" max="8967" width="11.42578125" style="32" bestFit="1" customWidth="1"/>
    <col min="8968" max="8968" width="12.140625" style="32" bestFit="1" customWidth="1"/>
    <col min="8969" max="8969" width="10.42578125" style="32" customWidth="1"/>
    <col min="8970" max="8970" width="11" style="32" bestFit="1" customWidth="1"/>
    <col min="8971" max="8971" width="8.85546875" style="32" customWidth="1"/>
    <col min="8972" max="8972" width="12.28515625" style="32" bestFit="1" customWidth="1"/>
    <col min="8973" max="8973" width="12.140625" style="32" bestFit="1" customWidth="1"/>
    <col min="8974" max="8974" width="11.85546875" style="32" bestFit="1" customWidth="1"/>
    <col min="8975" max="8975" width="11" style="32" bestFit="1" customWidth="1"/>
    <col min="8976" max="8976" width="13.140625" style="32" bestFit="1" customWidth="1"/>
    <col min="8977" max="8977" width="3.7109375" style="32" bestFit="1" customWidth="1"/>
    <col min="8978" max="9216" width="9.140625" style="32"/>
    <col min="9217" max="9217" width="3.7109375" style="32" bestFit="1" customWidth="1"/>
    <col min="9218" max="9218" width="13" style="32" bestFit="1" customWidth="1"/>
    <col min="9219" max="9221" width="12.140625" style="32" bestFit="1" customWidth="1"/>
    <col min="9222" max="9223" width="11.42578125" style="32" bestFit="1" customWidth="1"/>
    <col min="9224" max="9224" width="12.140625" style="32" bestFit="1" customWidth="1"/>
    <col min="9225" max="9225" width="10.42578125" style="32" customWidth="1"/>
    <col min="9226" max="9226" width="11" style="32" bestFit="1" customWidth="1"/>
    <col min="9227" max="9227" width="8.85546875" style="32" customWidth="1"/>
    <col min="9228" max="9228" width="12.28515625" style="32" bestFit="1" customWidth="1"/>
    <col min="9229" max="9229" width="12.140625" style="32" bestFit="1" customWidth="1"/>
    <col min="9230" max="9230" width="11.85546875" style="32" bestFit="1" customWidth="1"/>
    <col min="9231" max="9231" width="11" style="32" bestFit="1" customWidth="1"/>
    <col min="9232" max="9232" width="13.140625" style="32" bestFit="1" customWidth="1"/>
    <col min="9233" max="9233" width="3.7109375" style="32" bestFit="1" customWidth="1"/>
    <col min="9234" max="9472" width="9.140625" style="32"/>
    <col min="9473" max="9473" width="3.7109375" style="32" bestFit="1" customWidth="1"/>
    <col min="9474" max="9474" width="13" style="32" bestFit="1" customWidth="1"/>
    <col min="9475" max="9477" width="12.140625" style="32" bestFit="1" customWidth="1"/>
    <col min="9478" max="9479" width="11.42578125" style="32" bestFit="1" customWidth="1"/>
    <col min="9480" max="9480" width="12.140625" style="32" bestFit="1" customWidth="1"/>
    <col min="9481" max="9481" width="10.42578125" style="32" customWidth="1"/>
    <col min="9482" max="9482" width="11" style="32" bestFit="1" customWidth="1"/>
    <col min="9483" max="9483" width="8.85546875" style="32" customWidth="1"/>
    <col min="9484" max="9484" width="12.28515625" style="32" bestFit="1" customWidth="1"/>
    <col min="9485" max="9485" width="12.140625" style="32" bestFit="1" customWidth="1"/>
    <col min="9486" max="9486" width="11.85546875" style="32" bestFit="1" customWidth="1"/>
    <col min="9487" max="9487" width="11" style="32" bestFit="1" customWidth="1"/>
    <col min="9488" max="9488" width="13.140625" style="32" bestFit="1" customWidth="1"/>
    <col min="9489" max="9489" width="3.7109375" style="32" bestFit="1" customWidth="1"/>
    <col min="9490" max="9728" width="9.140625" style="32"/>
    <col min="9729" max="9729" width="3.7109375" style="32" bestFit="1" customWidth="1"/>
    <col min="9730" max="9730" width="13" style="32" bestFit="1" customWidth="1"/>
    <col min="9731" max="9733" width="12.140625" style="32" bestFit="1" customWidth="1"/>
    <col min="9734" max="9735" width="11.42578125" style="32" bestFit="1" customWidth="1"/>
    <col min="9736" max="9736" width="12.140625" style="32" bestFit="1" customWidth="1"/>
    <col min="9737" max="9737" width="10.42578125" style="32" customWidth="1"/>
    <col min="9738" max="9738" width="11" style="32" bestFit="1" customWidth="1"/>
    <col min="9739" max="9739" width="8.85546875" style="32" customWidth="1"/>
    <col min="9740" max="9740" width="12.28515625" style="32" bestFit="1" customWidth="1"/>
    <col min="9741" max="9741" width="12.140625" style="32" bestFit="1" customWidth="1"/>
    <col min="9742" max="9742" width="11.85546875" style="32" bestFit="1" customWidth="1"/>
    <col min="9743" max="9743" width="11" style="32" bestFit="1" customWidth="1"/>
    <col min="9744" max="9744" width="13.140625" style="32" bestFit="1" customWidth="1"/>
    <col min="9745" max="9745" width="3.7109375" style="32" bestFit="1" customWidth="1"/>
    <col min="9746" max="9984" width="9.140625" style="32"/>
    <col min="9985" max="9985" width="3.7109375" style="32" bestFit="1" customWidth="1"/>
    <col min="9986" max="9986" width="13" style="32" bestFit="1" customWidth="1"/>
    <col min="9987" max="9989" width="12.140625" style="32" bestFit="1" customWidth="1"/>
    <col min="9990" max="9991" width="11.42578125" style="32" bestFit="1" customWidth="1"/>
    <col min="9992" max="9992" width="12.140625" style="32" bestFit="1" customWidth="1"/>
    <col min="9993" max="9993" width="10.42578125" style="32" customWidth="1"/>
    <col min="9994" max="9994" width="11" style="32" bestFit="1" customWidth="1"/>
    <col min="9995" max="9995" width="8.85546875" style="32" customWidth="1"/>
    <col min="9996" max="9996" width="12.28515625" style="32" bestFit="1" customWidth="1"/>
    <col min="9997" max="9997" width="12.140625" style="32" bestFit="1" customWidth="1"/>
    <col min="9998" max="9998" width="11.85546875" style="32" bestFit="1" customWidth="1"/>
    <col min="9999" max="9999" width="11" style="32" bestFit="1" customWidth="1"/>
    <col min="10000" max="10000" width="13.140625" style="32" bestFit="1" customWidth="1"/>
    <col min="10001" max="10001" width="3.7109375" style="32" bestFit="1" customWidth="1"/>
    <col min="10002" max="10240" width="9.140625" style="32"/>
    <col min="10241" max="10241" width="3.7109375" style="32" bestFit="1" customWidth="1"/>
    <col min="10242" max="10242" width="13" style="32" bestFit="1" customWidth="1"/>
    <col min="10243" max="10245" width="12.140625" style="32" bestFit="1" customWidth="1"/>
    <col min="10246" max="10247" width="11.42578125" style="32" bestFit="1" customWidth="1"/>
    <col min="10248" max="10248" width="12.140625" style="32" bestFit="1" customWidth="1"/>
    <col min="10249" max="10249" width="10.42578125" style="32" customWidth="1"/>
    <col min="10250" max="10250" width="11" style="32" bestFit="1" customWidth="1"/>
    <col min="10251" max="10251" width="8.85546875" style="32" customWidth="1"/>
    <col min="10252" max="10252" width="12.28515625" style="32" bestFit="1" customWidth="1"/>
    <col min="10253" max="10253" width="12.140625" style="32" bestFit="1" customWidth="1"/>
    <col min="10254" max="10254" width="11.85546875" style="32" bestFit="1" customWidth="1"/>
    <col min="10255" max="10255" width="11" style="32" bestFit="1" customWidth="1"/>
    <col min="10256" max="10256" width="13.140625" style="32" bestFit="1" customWidth="1"/>
    <col min="10257" max="10257" width="3.7109375" style="32" bestFit="1" customWidth="1"/>
    <col min="10258" max="10496" width="9.140625" style="32"/>
    <col min="10497" max="10497" width="3.7109375" style="32" bestFit="1" customWidth="1"/>
    <col min="10498" max="10498" width="13" style="32" bestFit="1" customWidth="1"/>
    <col min="10499" max="10501" width="12.140625" style="32" bestFit="1" customWidth="1"/>
    <col min="10502" max="10503" width="11.42578125" style="32" bestFit="1" customWidth="1"/>
    <col min="10504" max="10504" width="12.140625" style="32" bestFit="1" customWidth="1"/>
    <col min="10505" max="10505" width="10.42578125" style="32" customWidth="1"/>
    <col min="10506" max="10506" width="11" style="32" bestFit="1" customWidth="1"/>
    <col min="10507" max="10507" width="8.85546875" style="32" customWidth="1"/>
    <col min="10508" max="10508" width="12.28515625" style="32" bestFit="1" customWidth="1"/>
    <col min="10509" max="10509" width="12.140625" style="32" bestFit="1" customWidth="1"/>
    <col min="10510" max="10510" width="11.85546875" style="32" bestFit="1" customWidth="1"/>
    <col min="10511" max="10511" width="11" style="32" bestFit="1" customWidth="1"/>
    <col min="10512" max="10512" width="13.140625" style="32" bestFit="1" customWidth="1"/>
    <col min="10513" max="10513" width="3.7109375" style="32" bestFit="1" customWidth="1"/>
    <col min="10514" max="10752" width="9.140625" style="32"/>
    <col min="10753" max="10753" width="3.7109375" style="32" bestFit="1" customWidth="1"/>
    <col min="10754" max="10754" width="13" style="32" bestFit="1" customWidth="1"/>
    <col min="10755" max="10757" width="12.140625" style="32" bestFit="1" customWidth="1"/>
    <col min="10758" max="10759" width="11.42578125" style="32" bestFit="1" customWidth="1"/>
    <col min="10760" max="10760" width="12.140625" style="32" bestFit="1" customWidth="1"/>
    <col min="10761" max="10761" width="10.42578125" style="32" customWidth="1"/>
    <col min="10762" max="10762" width="11" style="32" bestFit="1" customWidth="1"/>
    <col min="10763" max="10763" width="8.85546875" style="32" customWidth="1"/>
    <col min="10764" max="10764" width="12.28515625" style="32" bestFit="1" customWidth="1"/>
    <col min="10765" max="10765" width="12.140625" style="32" bestFit="1" customWidth="1"/>
    <col min="10766" max="10766" width="11.85546875" style="32" bestFit="1" customWidth="1"/>
    <col min="10767" max="10767" width="11" style="32" bestFit="1" customWidth="1"/>
    <col min="10768" max="10768" width="13.140625" style="32" bestFit="1" customWidth="1"/>
    <col min="10769" max="10769" width="3.7109375" style="32" bestFit="1" customWidth="1"/>
    <col min="10770" max="11008" width="9.140625" style="32"/>
    <col min="11009" max="11009" width="3.7109375" style="32" bestFit="1" customWidth="1"/>
    <col min="11010" max="11010" width="13" style="32" bestFit="1" customWidth="1"/>
    <col min="11011" max="11013" width="12.140625" style="32" bestFit="1" customWidth="1"/>
    <col min="11014" max="11015" width="11.42578125" style="32" bestFit="1" customWidth="1"/>
    <col min="11016" max="11016" width="12.140625" style="32" bestFit="1" customWidth="1"/>
    <col min="11017" max="11017" width="10.42578125" style="32" customWidth="1"/>
    <col min="11018" max="11018" width="11" style="32" bestFit="1" customWidth="1"/>
    <col min="11019" max="11019" width="8.85546875" style="32" customWidth="1"/>
    <col min="11020" max="11020" width="12.28515625" style="32" bestFit="1" customWidth="1"/>
    <col min="11021" max="11021" width="12.140625" style="32" bestFit="1" customWidth="1"/>
    <col min="11022" max="11022" width="11.85546875" style="32" bestFit="1" customWidth="1"/>
    <col min="11023" max="11023" width="11" style="32" bestFit="1" customWidth="1"/>
    <col min="11024" max="11024" width="13.140625" style="32" bestFit="1" customWidth="1"/>
    <col min="11025" max="11025" width="3.7109375" style="32" bestFit="1" customWidth="1"/>
    <col min="11026" max="11264" width="9.140625" style="32"/>
    <col min="11265" max="11265" width="3.7109375" style="32" bestFit="1" customWidth="1"/>
    <col min="11266" max="11266" width="13" style="32" bestFit="1" customWidth="1"/>
    <col min="11267" max="11269" width="12.140625" style="32" bestFit="1" customWidth="1"/>
    <col min="11270" max="11271" width="11.42578125" style="32" bestFit="1" customWidth="1"/>
    <col min="11272" max="11272" width="12.140625" style="32" bestFit="1" customWidth="1"/>
    <col min="11273" max="11273" width="10.42578125" style="32" customWidth="1"/>
    <col min="11274" max="11274" width="11" style="32" bestFit="1" customWidth="1"/>
    <col min="11275" max="11275" width="8.85546875" style="32" customWidth="1"/>
    <col min="11276" max="11276" width="12.28515625" style="32" bestFit="1" customWidth="1"/>
    <col min="11277" max="11277" width="12.140625" style="32" bestFit="1" customWidth="1"/>
    <col min="11278" max="11278" width="11.85546875" style="32" bestFit="1" customWidth="1"/>
    <col min="11279" max="11279" width="11" style="32" bestFit="1" customWidth="1"/>
    <col min="11280" max="11280" width="13.140625" style="32" bestFit="1" customWidth="1"/>
    <col min="11281" max="11281" width="3.7109375" style="32" bestFit="1" customWidth="1"/>
    <col min="11282" max="11520" width="9.140625" style="32"/>
    <col min="11521" max="11521" width="3.7109375" style="32" bestFit="1" customWidth="1"/>
    <col min="11522" max="11522" width="13" style="32" bestFit="1" customWidth="1"/>
    <col min="11523" max="11525" width="12.140625" style="32" bestFit="1" customWidth="1"/>
    <col min="11526" max="11527" width="11.42578125" style="32" bestFit="1" customWidth="1"/>
    <col min="11528" max="11528" width="12.140625" style="32" bestFit="1" customWidth="1"/>
    <col min="11529" max="11529" width="10.42578125" style="32" customWidth="1"/>
    <col min="11530" max="11530" width="11" style="32" bestFit="1" customWidth="1"/>
    <col min="11531" max="11531" width="8.85546875" style="32" customWidth="1"/>
    <col min="11532" max="11532" width="12.28515625" style="32" bestFit="1" customWidth="1"/>
    <col min="11533" max="11533" width="12.140625" style="32" bestFit="1" customWidth="1"/>
    <col min="11534" max="11534" width="11.85546875" style="32" bestFit="1" customWidth="1"/>
    <col min="11535" max="11535" width="11" style="32" bestFit="1" customWidth="1"/>
    <col min="11536" max="11536" width="13.140625" style="32" bestFit="1" customWidth="1"/>
    <col min="11537" max="11537" width="3.7109375" style="32" bestFit="1" customWidth="1"/>
    <col min="11538" max="11776" width="9.140625" style="32"/>
    <col min="11777" max="11777" width="3.7109375" style="32" bestFit="1" customWidth="1"/>
    <col min="11778" max="11778" width="13" style="32" bestFit="1" customWidth="1"/>
    <col min="11779" max="11781" width="12.140625" style="32" bestFit="1" customWidth="1"/>
    <col min="11782" max="11783" width="11.42578125" style="32" bestFit="1" customWidth="1"/>
    <col min="11784" max="11784" width="12.140625" style="32" bestFit="1" customWidth="1"/>
    <col min="11785" max="11785" width="10.42578125" style="32" customWidth="1"/>
    <col min="11786" max="11786" width="11" style="32" bestFit="1" customWidth="1"/>
    <col min="11787" max="11787" width="8.85546875" style="32" customWidth="1"/>
    <col min="11788" max="11788" width="12.28515625" style="32" bestFit="1" customWidth="1"/>
    <col min="11789" max="11789" width="12.140625" style="32" bestFit="1" customWidth="1"/>
    <col min="11790" max="11790" width="11.85546875" style="32" bestFit="1" customWidth="1"/>
    <col min="11791" max="11791" width="11" style="32" bestFit="1" customWidth="1"/>
    <col min="11792" max="11792" width="13.140625" style="32" bestFit="1" customWidth="1"/>
    <col min="11793" max="11793" width="3.7109375" style="32" bestFit="1" customWidth="1"/>
    <col min="11794" max="12032" width="9.140625" style="32"/>
    <col min="12033" max="12033" width="3.7109375" style="32" bestFit="1" customWidth="1"/>
    <col min="12034" max="12034" width="13" style="32" bestFit="1" customWidth="1"/>
    <col min="12035" max="12037" width="12.140625" style="32" bestFit="1" customWidth="1"/>
    <col min="12038" max="12039" width="11.42578125" style="32" bestFit="1" customWidth="1"/>
    <col min="12040" max="12040" width="12.140625" style="32" bestFit="1" customWidth="1"/>
    <col min="12041" max="12041" width="10.42578125" style="32" customWidth="1"/>
    <col min="12042" max="12042" width="11" style="32" bestFit="1" customWidth="1"/>
    <col min="12043" max="12043" width="8.85546875" style="32" customWidth="1"/>
    <col min="12044" max="12044" width="12.28515625" style="32" bestFit="1" customWidth="1"/>
    <col min="12045" max="12045" width="12.140625" style="32" bestFit="1" customWidth="1"/>
    <col min="12046" max="12046" width="11.85546875" style="32" bestFit="1" customWidth="1"/>
    <col min="12047" max="12047" width="11" style="32" bestFit="1" customWidth="1"/>
    <col min="12048" max="12048" width="13.140625" style="32" bestFit="1" customWidth="1"/>
    <col min="12049" max="12049" width="3.7109375" style="32" bestFit="1" customWidth="1"/>
    <col min="12050" max="12288" width="9.140625" style="32"/>
    <col min="12289" max="12289" width="3.7109375" style="32" bestFit="1" customWidth="1"/>
    <col min="12290" max="12290" width="13" style="32" bestFit="1" customWidth="1"/>
    <col min="12291" max="12293" width="12.140625" style="32" bestFit="1" customWidth="1"/>
    <col min="12294" max="12295" width="11.42578125" style="32" bestFit="1" customWidth="1"/>
    <col min="12296" max="12296" width="12.140625" style="32" bestFit="1" customWidth="1"/>
    <col min="12297" max="12297" width="10.42578125" style="32" customWidth="1"/>
    <col min="12298" max="12298" width="11" style="32" bestFit="1" customWidth="1"/>
    <col min="12299" max="12299" width="8.85546875" style="32" customWidth="1"/>
    <col min="12300" max="12300" width="12.28515625" style="32" bestFit="1" customWidth="1"/>
    <col min="12301" max="12301" width="12.140625" style="32" bestFit="1" customWidth="1"/>
    <col min="12302" max="12302" width="11.85546875" style="32" bestFit="1" customWidth="1"/>
    <col min="12303" max="12303" width="11" style="32" bestFit="1" customWidth="1"/>
    <col min="12304" max="12304" width="13.140625" style="32" bestFit="1" customWidth="1"/>
    <col min="12305" max="12305" width="3.7109375" style="32" bestFit="1" customWidth="1"/>
    <col min="12306" max="12544" width="9.140625" style="32"/>
    <col min="12545" max="12545" width="3.7109375" style="32" bestFit="1" customWidth="1"/>
    <col min="12546" max="12546" width="13" style="32" bestFit="1" customWidth="1"/>
    <col min="12547" max="12549" width="12.140625" style="32" bestFit="1" customWidth="1"/>
    <col min="12550" max="12551" width="11.42578125" style="32" bestFit="1" customWidth="1"/>
    <col min="12552" max="12552" width="12.140625" style="32" bestFit="1" customWidth="1"/>
    <col min="12553" max="12553" width="10.42578125" style="32" customWidth="1"/>
    <col min="12554" max="12554" width="11" style="32" bestFit="1" customWidth="1"/>
    <col min="12555" max="12555" width="8.85546875" style="32" customWidth="1"/>
    <col min="12556" max="12556" width="12.28515625" style="32" bestFit="1" customWidth="1"/>
    <col min="12557" max="12557" width="12.140625" style="32" bestFit="1" customWidth="1"/>
    <col min="12558" max="12558" width="11.85546875" style="32" bestFit="1" customWidth="1"/>
    <col min="12559" max="12559" width="11" style="32" bestFit="1" customWidth="1"/>
    <col min="12560" max="12560" width="13.140625" style="32" bestFit="1" customWidth="1"/>
    <col min="12561" max="12561" width="3.7109375" style="32" bestFit="1" customWidth="1"/>
    <col min="12562" max="12800" width="9.140625" style="32"/>
    <col min="12801" max="12801" width="3.7109375" style="32" bestFit="1" customWidth="1"/>
    <col min="12802" max="12802" width="13" style="32" bestFit="1" customWidth="1"/>
    <col min="12803" max="12805" width="12.140625" style="32" bestFit="1" customWidth="1"/>
    <col min="12806" max="12807" width="11.42578125" style="32" bestFit="1" customWidth="1"/>
    <col min="12808" max="12808" width="12.140625" style="32" bestFit="1" customWidth="1"/>
    <col min="12809" max="12809" width="10.42578125" style="32" customWidth="1"/>
    <col min="12810" max="12810" width="11" style="32" bestFit="1" customWidth="1"/>
    <col min="12811" max="12811" width="8.85546875" style="32" customWidth="1"/>
    <col min="12812" max="12812" width="12.28515625" style="32" bestFit="1" customWidth="1"/>
    <col min="12813" max="12813" width="12.140625" style="32" bestFit="1" customWidth="1"/>
    <col min="12814" max="12814" width="11.85546875" style="32" bestFit="1" customWidth="1"/>
    <col min="12815" max="12815" width="11" style="32" bestFit="1" customWidth="1"/>
    <col min="12816" max="12816" width="13.140625" style="32" bestFit="1" customWidth="1"/>
    <col min="12817" max="12817" width="3.7109375" style="32" bestFit="1" customWidth="1"/>
    <col min="12818" max="13056" width="9.140625" style="32"/>
    <col min="13057" max="13057" width="3.7109375" style="32" bestFit="1" customWidth="1"/>
    <col min="13058" max="13058" width="13" style="32" bestFit="1" customWidth="1"/>
    <col min="13059" max="13061" width="12.140625" style="32" bestFit="1" customWidth="1"/>
    <col min="13062" max="13063" width="11.42578125" style="32" bestFit="1" customWidth="1"/>
    <col min="13064" max="13064" width="12.140625" style="32" bestFit="1" customWidth="1"/>
    <col min="13065" max="13065" width="10.42578125" style="32" customWidth="1"/>
    <col min="13066" max="13066" width="11" style="32" bestFit="1" customWidth="1"/>
    <col min="13067" max="13067" width="8.85546875" style="32" customWidth="1"/>
    <col min="13068" max="13068" width="12.28515625" style="32" bestFit="1" customWidth="1"/>
    <col min="13069" max="13069" width="12.140625" style="32" bestFit="1" customWidth="1"/>
    <col min="13070" max="13070" width="11.85546875" style="32" bestFit="1" customWidth="1"/>
    <col min="13071" max="13071" width="11" style="32" bestFit="1" customWidth="1"/>
    <col min="13072" max="13072" width="13.140625" style="32" bestFit="1" customWidth="1"/>
    <col min="13073" max="13073" width="3.7109375" style="32" bestFit="1" customWidth="1"/>
    <col min="13074" max="13312" width="9.140625" style="32"/>
    <col min="13313" max="13313" width="3.7109375" style="32" bestFit="1" customWidth="1"/>
    <col min="13314" max="13314" width="13" style="32" bestFit="1" customWidth="1"/>
    <col min="13315" max="13317" width="12.140625" style="32" bestFit="1" customWidth="1"/>
    <col min="13318" max="13319" width="11.42578125" style="32" bestFit="1" customWidth="1"/>
    <col min="13320" max="13320" width="12.140625" style="32" bestFit="1" customWidth="1"/>
    <col min="13321" max="13321" width="10.42578125" style="32" customWidth="1"/>
    <col min="13322" max="13322" width="11" style="32" bestFit="1" customWidth="1"/>
    <col min="13323" max="13323" width="8.85546875" style="32" customWidth="1"/>
    <col min="13324" max="13324" width="12.28515625" style="32" bestFit="1" customWidth="1"/>
    <col min="13325" max="13325" width="12.140625" style="32" bestFit="1" customWidth="1"/>
    <col min="13326" max="13326" width="11.85546875" style="32" bestFit="1" customWidth="1"/>
    <col min="13327" max="13327" width="11" style="32" bestFit="1" customWidth="1"/>
    <col min="13328" max="13328" width="13.140625" style="32" bestFit="1" customWidth="1"/>
    <col min="13329" max="13329" width="3.7109375" style="32" bestFit="1" customWidth="1"/>
    <col min="13330" max="13568" width="9.140625" style="32"/>
    <col min="13569" max="13569" width="3.7109375" style="32" bestFit="1" customWidth="1"/>
    <col min="13570" max="13570" width="13" style="32" bestFit="1" customWidth="1"/>
    <col min="13571" max="13573" width="12.140625" style="32" bestFit="1" customWidth="1"/>
    <col min="13574" max="13575" width="11.42578125" style="32" bestFit="1" customWidth="1"/>
    <col min="13576" max="13576" width="12.140625" style="32" bestFit="1" customWidth="1"/>
    <col min="13577" max="13577" width="10.42578125" style="32" customWidth="1"/>
    <col min="13578" max="13578" width="11" style="32" bestFit="1" customWidth="1"/>
    <col min="13579" max="13579" width="8.85546875" style="32" customWidth="1"/>
    <col min="13580" max="13580" width="12.28515625" style="32" bestFit="1" customWidth="1"/>
    <col min="13581" max="13581" width="12.140625" style="32" bestFit="1" customWidth="1"/>
    <col min="13582" max="13582" width="11.85546875" style="32" bestFit="1" customWidth="1"/>
    <col min="13583" max="13583" width="11" style="32" bestFit="1" customWidth="1"/>
    <col min="13584" max="13584" width="13.140625" style="32" bestFit="1" customWidth="1"/>
    <col min="13585" max="13585" width="3.7109375" style="32" bestFit="1" customWidth="1"/>
    <col min="13586" max="13824" width="9.140625" style="32"/>
    <col min="13825" max="13825" width="3.7109375" style="32" bestFit="1" customWidth="1"/>
    <col min="13826" max="13826" width="13" style="32" bestFit="1" customWidth="1"/>
    <col min="13827" max="13829" width="12.140625" style="32" bestFit="1" customWidth="1"/>
    <col min="13830" max="13831" width="11.42578125" style="32" bestFit="1" customWidth="1"/>
    <col min="13832" max="13832" width="12.140625" style="32" bestFit="1" customWidth="1"/>
    <col min="13833" max="13833" width="10.42578125" style="32" customWidth="1"/>
    <col min="13834" max="13834" width="11" style="32" bestFit="1" customWidth="1"/>
    <col min="13835" max="13835" width="8.85546875" style="32" customWidth="1"/>
    <col min="13836" max="13836" width="12.28515625" style="32" bestFit="1" customWidth="1"/>
    <col min="13837" max="13837" width="12.140625" style="32" bestFit="1" customWidth="1"/>
    <col min="13838" max="13838" width="11.85546875" style="32" bestFit="1" customWidth="1"/>
    <col min="13839" max="13839" width="11" style="32" bestFit="1" customWidth="1"/>
    <col min="13840" max="13840" width="13.140625" style="32" bestFit="1" customWidth="1"/>
    <col min="13841" max="13841" width="3.7109375" style="32" bestFit="1" customWidth="1"/>
    <col min="13842" max="14080" width="9.140625" style="32"/>
    <col min="14081" max="14081" width="3.7109375" style="32" bestFit="1" customWidth="1"/>
    <col min="14082" max="14082" width="13" style="32" bestFit="1" customWidth="1"/>
    <col min="14083" max="14085" width="12.140625" style="32" bestFit="1" customWidth="1"/>
    <col min="14086" max="14087" width="11.42578125" style="32" bestFit="1" customWidth="1"/>
    <col min="14088" max="14088" width="12.140625" style="32" bestFit="1" customWidth="1"/>
    <col min="14089" max="14089" width="10.42578125" style="32" customWidth="1"/>
    <col min="14090" max="14090" width="11" style="32" bestFit="1" customWidth="1"/>
    <col min="14091" max="14091" width="8.85546875" style="32" customWidth="1"/>
    <col min="14092" max="14092" width="12.28515625" style="32" bestFit="1" customWidth="1"/>
    <col min="14093" max="14093" width="12.140625" style="32" bestFit="1" customWidth="1"/>
    <col min="14094" max="14094" width="11.85546875" style="32" bestFit="1" customWidth="1"/>
    <col min="14095" max="14095" width="11" style="32" bestFit="1" customWidth="1"/>
    <col min="14096" max="14096" width="13.140625" style="32" bestFit="1" customWidth="1"/>
    <col min="14097" max="14097" width="3.7109375" style="32" bestFit="1" customWidth="1"/>
    <col min="14098" max="14336" width="9.140625" style="32"/>
    <col min="14337" max="14337" width="3.7109375" style="32" bestFit="1" customWidth="1"/>
    <col min="14338" max="14338" width="13" style="32" bestFit="1" customWidth="1"/>
    <col min="14339" max="14341" width="12.140625" style="32" bestFit="1" customWidth="1"/>
    <col min="14342" max="14343" width="11.42578125" style="32" bestFit="1" customWidth="1"/>
    <col min="14344" max="14344" width="12.140625" style="32" bestFit="1" customWidth="1"/>
    <col min="14345" max="14345" width="10.42578125" style="32" customWidth="1"/>
    <col min="14346" max="14346" width="11" style="32" bestFit="1" customWidth="1"/>
    <col min="14347" max="14347" width="8.85546875" style="32" customWidth="1"/>
    <col min="14348" max="14348" width="12.28515625" style="32" bestFit="1" customWidth="1"/>
    <col min="14349" max="14349" width="12.140625" style="32" bestFit="1" customWidth="1"/>
    <col min="14350" max="14350" width="11.85546875" style="32" bestFit="1" customWidth="1"/>
    <col min="14351" max="14351" width="11" style="32" bestFit="1" customWidth="1"/>
    <col min="14352" max="14352" width="13.140625" style="32" bestFit="1" customWidth="1"/>
    <col min="14353" max="14353" width="3.7109375" style="32" bestFit="1" customWidth="1"/>
    <col min="14354" max="14592" width="9.140625" style="32"/>
    <col min="14593" max="14593" width="3.7109375" style="32" bestFit="1" customWidth="1"/>
    <col min="14594" max="14594" width="13" style="32" bestFit="1" customWidth="1"/>
    <col min="14595" max="14597" width="12.140625" style="32" bestFit="1" customWidth="1"/>
    <col min="14598" max="14599" width="11.42578125" style="32" bestFit="1" customWidth="1"/>
    <col min="14600" max="14600" width="12.140625" style="32" bestFit="1" customWidth="1"/>
    <col min="14601" max="14601" width="10.42578125" style="32" customWidth="1"/>
    <col min="14602" max="14602" width="11" style="32" bestFit="1" customWidth="1"/>
    <col min="14603" max="14603" width="8.85546875" style="32" customWidth="1"/>
    <col min="14604" max="14604" width="12.28515625" style="32" bestFit="1" customWidth="1"/>
    <col min="14605" max="14605" width="12.140625" style="32" bestFit="1" customWidth="1"/>
    <col min="14606" max="14606" width="11.85546875" style="32" bestFit="1" customWidth="1"/>
    <col min="14607" max="14607" width="11" style="32" bestFit="1" customWidth="1"/>
    <col min="14608" max="14608" width="13.140625" style="32" bestFit="1" customWidth="1"/>
    <col min="14609" max="14609" width="3.7109375" style="32" bestFit="1" customWidth="1"/>
    <col min="14610" max="14848" width="9.140625" style="32"/>
    <col min="14849" max="14849" width="3.7109375" style="32" bestFit="1" customWidth="1"/>
    <col min="14850" max="14850" width="13" style="32" bestFit="1" customWidth="1"/>
    <col min="14851" max="14853" width="12.140625" style="32" bestFit="1" customWidth="1"/>
    <col min="14854" max="14855" width="11.42578125" style="32" bestFit="1" customWidth="1"/>
    <col min="14856" max="14856" width="12.140625" style="32" bestFit="1" customWidth="1"/>
    <col min="14857" max="14857" width="10.42578125" style="32" customWidth="1"/>
    <col min="14858" max="14858" width="11" style="32" bestFit="1" customWidth="1"/>
    <col min="14859" max="14859" width="8.85546875" style="32" customWidth="1"/>
    <col min="14860" max="14860" width="12.28515625" style="32" bestFit="1" customWidth="1"/>
    <col min="14861" max="14861" width="12.140625" style="32" bestFit="1" customWidth="1"/>
    <col min="14862" max="14862" width="11.85546875" style="32" bestFit="1" customWidth="1"/>
    <col min="14863" max="14863" width="11" style="32" bestFit="1" customWidth="1"/>
    <col min="14864" max="14864" width="13.140625" style="32" bestFit="1" customWidth="1"/>
    <col min="14865" max="14865" width="3.7109375" style="32" bestFit="1" customWidth="1"/>
    <col min="14866" max="15104" width="9.140625" style="32"/>
    <col min="15105" max="15105" width="3.7109375" style="32" bestFit="1" customWidth="1"/>
    <col min="15106" max="15106" width="13" style="32" bestFit="1" customWidth="1"/>
    <col min="15107" max="15109" width="12.140625" style="32" bestFit="1" customWidth="1"/>
    <col min="15110" max="15111" width="11.42578125" style="32" bestFit="1" customWidth="1"/>
    <col min="15112" max="15112" width="12.140625" style="32" bestFit="1" customWidth="1"/>
    <col min="15113" max="15113" width="10.42578125" style="32" customWidth="1"/>
    <col min="15114" max="15114" width="11" style="32" bestFit="1" customWidth="1"/>
    <col min="15115" max="15115" width="8.85546875" style="32" customWidth="1"/>
    <col min="15116" max="15116" width="12.28515625" style="32" bestFit="1" customWidth="1"/>
    <col min="15117" max="15117" width="12.140625" style="32" bestFit="1" customWidth="1"/>
    <col min="15118" max="15118" width="11.85546875" style="32" bestFit="1" customWidth="1"/>
    <col min="15119" max="15119" width="11" style="32" bestFit="1" customWidth="1"/>
    <col min="15120" max="15120" width="13.140625" style="32" bestFit="1" customWidth="1"/>
    <col min="15121" max="15121" width="3.7109375" style="32" bestFit="1" customWidth="1"/>
    <col min="15122" max="15360" width="9.140625" style="32"/>
    <col min="15361" max="15361" width="3.7109375" style="32" bestFit="1" customWidth="1"/>
    <col min="15362" max="15362" width="13" style="32" bestFit="1" customWidth="1"/>
    <col min="15363" max="15365" width="12.140625" style="32" bestFit="1" customWidth="1"/>
    <col min="15366" max="15367" width="11.42578125" style="32" bestFit="1" customWidth="1"/>
    <col min="15368" max="15368" width="12.140625" style="32" bestFit="1" customWidth="1"/>
    <col min="15369" max="15369" width="10.42578125" style="32" customWidth="1"/>
    <col min="15370" max="15370" width="11" style="32" bestFit="1" customWidth="1"/>
    <col min="15371" max="15371" width="8.85546875" style="32" customWidth="1"/>
    <col min="15372" max="15372" width="12.28515625" style="32" bestFit="1" customWidth="1"/>
    <col min="15373" max="15373" width="12.140625" style="32" bestFit="1" customWidth="1"/>
    <col min="15374" max="15374" width="11.85546875" style="32" bestFit="1" customWidth="1"/>
    <col min="15375" max="15375" width="11" style="32" bestFit="1" customWidth="1"/>
    <col min="15376" max="15376" width="13.140625" style="32" bestFit="1" customWidth="1"/>
    <col min="15377" max="15377" width="3.7109375" style="32" bestFit="1" customWidth="1"/>
    <col min="15378" max="15616" width="9.140625" style="32"/>
    <col min="15617" max="15617" width="3.7109375" style="32" bestFit="1" customWidth="1"/>
    <col min="15618" max="15618" width="13" style="32" bestFit="1" customWidth="1"/>
    <col min="15619" max="15621" width="12.140625" style="32" bestFit="1" customWidth="1"/>
    <col min="15622" max="15623" width="11.42578125" style="32" bestFit="1" customWidth="1"/>
    <col min="15624" max="15624" width="12.140625" style="32" bestFit="1" customWidth="1"/>
    <col min="15625" max="15625" width="10.42578125" style="32" customWidth="1"/>
    <col min="15626" max="15626" width="11" style="32" bestFit="1" customWidth="1"/>
    <col min="15627" max="15627" width="8.85546875" style="32" customWidth="1"/>
    <col min="15628" max="15628" width="12.28515625" style="32" bestFit="1" customWidth="1"/>
    <col min="15629" max="15629" width="12.140625" style="32" bestFit="1" customWidth="1"/>
    <col min="15630" max="15630" width="11.85546875" style="32" bestFit="1" customWidth="1"/>
    <col min="15631" max="15631" width="11" style="32" bestFit="1" customWidth="1"/>
    <col min="15632" max="15632" width="13.140625" style="32" bestFit="1" customWidth="1"/>
    <col min="15633" max="15633" width="3.7109375" style="32" bestFit="1" customWidth="1"/>
    <col min="15634" max="15872" width="9.140625" style="32"/>
    <col min="15873" max="15873" width="3.7109375" style="32" bestFit="1" customWidth="1"/>
    <col min="15874" max="15874" width="13" style="32" bestFit="1" customWidth="1"/>
    <col min="15875" max="15877" width="12.140625" style="32" bestFit="1" customWidth="1"/>
    <col min="15878" max="15879" width="11.42578125" style="32" bestFit="1" customWidth="1"/>
    <col min="15880" max="15880" width="12.140625" style="32" bestFit="1" customWidth="1"/>
    <col min="15881" max="15881" width="10.42578125" style="32" customWidth="1"/>
    <col min="15882" max="15882" width="11" style="32" bestFit="1" customWidth="1"/>
    <col min="15883" max="15883" width="8.85546875" style="32" customWidth="1"/>
    <col min="15884" max="15884" width="12.28515625" style="32" bestFit="1" customWidth="1"/>
    <col min="15885" max="15885" width="12.140625" style="32" bestFit="1" customWidth="1"/>
    <col min="15886" max="15886" width="11.85546875" style="32" bestFit="1" customWidth="1"/>
    <col min="15887" max="15887" width="11" style="32" bestFit="1" customWidth="1"/>
    <col min="15888" max="15888" width="13.140625" style="32" bestFit="1" customWidth="1"/>
    <col min="15889" max="15889" width="3.7109375" style="32" bestFit="1" customWidth="1"/>
    <col min="15890" max="16128" width="9.140625" style="32"/>
    <col min="16129" max="16129" width="3.7109375" style="32" bestFit="1" customWidth="1"/>
    <col min="16130" max="16130" width="13" style="32" bestFit="1" customWidth="1"/>
    <col min="16131" max="16133" width="12.140625" style="32" bestFit="1" customWidth="1"/>
    <col min="16134" max="16135" width="11.42578125" style="32" bestFit="1" customWidth="1"/>
    <col min="16136" max="16136" width="12.140625" style="32" bestFit="1" customWidth="1"/>
    <col min="16137" max="16137" width="10.42578125" style="32" customWidth="1"/>
    <col min="16138" max="16138" width="11" style="32" bestFit="1" customWidth="1"/>
    <col min="16139" max="16139" width="8.85546875" style="32" customWidth="1"/>
    <col min="16140" max="16140" width="12.28515625" style="32" bestFit="1" customWidth="1"/>
    <col min="16141" max="16141" width="12.140625" style="32" bestFit="1" customWidth="1"/>
    <col min="16142" max="16142" width="11.85546875" style="32" bestFit="1" customWidth="1"/>
    <col min="16143" max="16143" width="11" style="32" bestFit="1" customWidth="1"/>
    <col min="16144" max="16144" width="13.140625" style="32" bestFit="1" customWidth="1"/>
    <col min="16145" max="16145" width="3.7109375" style="32" bestFit="1" customWidth="1"/>
    <col min="16146" max="16384" width="9.140625" style="32"/>
  </cols>
  <sheetData>
    <row r="1" spans="1:17" x14ac:dyDescent="0.2">
      <c r="A1" s="30" t="s">
        <v>42</v>
      </c>
      <c r="B1" s="35"/>
      <c r="C1" s="65"/>
      <c r="D1" s="35"/>
      <c r="E1" s="35"/>
      <c r="F1" s="35"/>
      <c r="G1" s="35"/>
      <c r="H1" s="35"/>
      <c r="I1" s="35"/>
      <c r="J1" s="35"/>
      <c r="K1" s="35"/>
      <c r="L1" s="35"/>
      <c r="M1" s="35"/>
      <c r="N1" s="35"/>
      <c r="O1" s="65"/>
      <c r="P1" s="35"/>
      <c r="Q1" s="35"/>
    </row>
    <row r="2" spans="1:17" x14ac:dyDescent="0.2">
      <c r="A2" s="35" t="s">
        <v>525</v>
      </c>
      <c r="B2" s="35"/>
      <c r="C2" s="35"/>
      <c r="D2" s="35"/>
      <c r="E2" s="35"/>
      <c r="F2" s="35"/>
      <c r="G2" s="35"/>
      <c r="H2" s="35"/>
      <c r="I2" s="35"/>
      <c r="J2" s="35"/>
      <c r="K2" s="33"/>
      <c r="L2" s="34"/>
      <c r="M2" s="34"/>
      <c r="N2" s="34"/>
      <c r="O2" s="35"/>
      <c r="P2" s="35"/>
      <c r="Q2" s="33"/>
    </row>
    <row r="3" spans="1:17" x14ac:dyDescent="0.2">
      <c r="A3" s="36" t="s">
        <v>496</v>
      </c>
      <c r="B3" s="35"/>
      <c r="C3" s="35"/>
      <c r="D3" s="35"/>
      <c r="E3" s="35"/>
      <c r="F3" s="35"/>
      <c r="G3" s="35"/>
      <c r="H3" s="35"/>
      <c r="I3" s="35"/>
      <c r="J3" s="35"/>
      <c r="K3" s="33"/>
      <c r="L3" s="34"/>
      <c r="M3" s="34"/>
      <c r="N3" s="34"/>
      <c r="O3" s="35"/>
      <c r="P3" s="35"/>
      <c r="Q3" s="33"/>
    </row>
    <row r="4" spans="1:17" x14ac:dyDescent="0.2">
      <c r="A4" s="36"/>
      <c r="B4" s="35"/>
      <c r="C4" s="35"/>
      <c r="D4" s="35"/>
      <c r="E4" s="35"/>
      <c r="F4" s="35"/>
      <c r="G4" s="35"/>
      <c r="H4" s="35"/>
      <c r="I4" s="35"/>
      <c r="J4" s="35"/>
      <c r="K4" s="33"/>
      <c r="L4" s="34"/>
      <c r="M4" s="34"/>
      <c r="N4" s="34"/>
      <c r="O4" s="35"/>
      <c r="P4" s="35"/>
      <c r="Q4" s="33"/>
    </row>
    <row r="5" spans="1:17" x14ac:dyDescent="0.2">
      <c r="A5" s="35"/>
      <c r="B5" s="35"/>
      <c r="C5" s="35"/>
      <c r="D5" s="35"/>
      <c r="E5" s="35"/>
      <c r="F5" s="35"/>
      <c r="G5" s="35"/>
      <c r="H5" s="35"/>
      <c r="I5" s="35"/>
      <c r="J5" s="35"/>
      <c r="K5" s="35"/>
      <c r="L5" s="35"/>
      <c r="M5" s="35"/>
      <c r="N5" s="35"/>
      <c r="O5" s="35"/>
      <c r="P5" s="60"/>
      <c r="Q5" s="35"/>
    </row>
    <row r="6" spans="1:17" s="66" customFormat="1" x14ac:dyDescent="0.2">
      <c r="A6" s="43"/>
      <c r="B6" s="43"/>
      <c r="C6" s="43"/>
      <c r="D6" s="43"/>
      <c r="E6" s="43"/>
      <c r="F6" s="43"/>
      <c r="G6" s="43"/>
      <c r="H6" s="43"/>
      <c r="I6" s="43"/>
      <c r="J6" s="43"/>
      <c r="K6" s="43"/>
      <c r="L6" s="43"/>
      <c r="M6" s="43"/>
      <c r="N6" s="43"/>
      <c r="O6" s="43"/>
      <c r="P6" s="43"/>
      <c r="Q6" s="43"/>
    </row>
    <row r="7" spans="1:17" s="49" customFormat="1" ht="51" x14ac:dyDescent="0.2">
      <c r="A7" s="46" t="s">
        <v>49</v>
      </c>
      <c r="B7" s="46" t="s">
        <v>51</v>
      </c>
      <c r="C7" s="46" t="s">
        <v>258</v>
      </c>
      <c r="D7" s="46" t="s">
        <v>259</v>
      </c>
      <c r="E7" s="46" t="s">
        <v>260</v>
      </c>
      <c r="F7" s="46" t="s">
        <v>261</v>
      </c>
      <c r="G7" s="46" t="s">
        <v>262</v>
      </c>
      <c r="H7" s="46" t="s">
        <v>263</v>
      </c>
      <c r="I7" s="46" t="s">
        <v>264</v>
      </c>
      <c r="J7" s="46" t="s">
        <v>265</v>
      </c>
      <c r="K7" s="46" t="s">
        <v>266</v>
      </c>
      <c r="L7" s="46" t="s">
        <v>267</v>
      </c>
      <c r="M7" s="46" t="s">
        <v>268</v>
      </c>
      <c r="N7" s="46" t="s">
        <v>269</v>
      </c>
      <c r="O7" s="46" t="s">
        <v>13</v>
      </c>
      <c r="P7" s="62" t="s">
        <v>236</v>
      </c>
      <c r="Q7" s="46" t="s">
        <v>49</v>
      </c>
    </row>
    <row r="8" spans="1:17" x14ac:dyDescent="0.2">
      <c r="A8" s="11">
        <v>1</v>
      </c>
      <c r="B8" s="11" t="s">
        <v>194</v>
      </c>
      <c r="C8" s="52">
        <v>488092</v>
      </c>
      <c r="D8" s="52">
        <v>84167</v>
      </c>
      <c r="E8" s="52">
        <v>838602</v>
      </c>
      <c r="F8" s="52">
        <v>60555</v>
      </c>
      <c r="G8" s="52">
        <v>158944</v>
      </c>
      <c r="H8" s="52">
        <v>618639</v>
      </c>
      <c r="I8" s="52">
        <v>0</v>
      </c>
      <c r="J8" s="52">
        <v>256458</v>
      </c>
      <c r="K8" s="52">
        <v>0</v>
      </c>
      <c r="L8" s="52">
        <v>3038690</v>
      </c>
      <c r="M8" s="52">
        <v>896562</v>
      </c>
      <c r="N8" s="52">
        <v>0</v>
      </c>
      <c r="O8" s="52">
        <v>0</v>
      </c>
      <c r="P8" s="52">
        <f t="shared" ref="P8:P37" si="0">SUM(C8:O8)</f>
        <v>6440709</v>
      </c>
      <c r="Q8" s="35">
        <v>1</v>
      </c>
    </row>
    <row r="9" spans="1:17" x14ac:dyDescent="0.2">
      <c r="A9" s="11">
        <v>2</v>
      </c>
      <c r="B9" s="11" t="s">
        <v>195</v>
      </c>
      <c r="C9" s="52">
        <v>576532</v>
      </c>
      <c r="D9" s="52">
        <v>161034</v>
      </c>
      <c r="E9" s="52">
        <v>527836</v>
      </c>
      <c r="F9" s="52">
        <v>0</v>
      </c>
      <c r="G9" s="52">
        <v>118455</v>
      </c>
      <c r="H9" s="52">
        <v>407590</v>
      </c>
      <c r="I9" s="52">
        <v>0</v>
      </c>
      <c r="J9" s="52">
        <v>249339</v>
      </c>
      <c r="K9" s="52">
        <v>0</v>
      </c>
      <c r="L9" s="52">
        <v>787839</v>
      </c>
      <c r="M9" s="52">
        <v>2805264</v>
      </c>
      <c r="N9" s="52">
        <v>0</v>
      </c>
      <c r="O9" s="52">
        <v>47200</v>
      </c>
      <c r="P9" s="52">
        <f t="shared" si="0"/>
        <v>5681089</v>
      </c>
      <c r="Q9" s="35">
        <v>2</v>
      </c>
    </row>
    <row r="10" spans="1:17" x14ac:dyDescent="0.2">
      <c r="A10" s="11">
        <v>3</v>
      </c>
      <c r="B10" s="11" t="s">
        <v>112</v>
      </c>
      <c r="C10" s="52">
        <v>220334</v>
      </c>
      <c r="D10" s="52">
        <v>0</v>
      </c>
      <c r="E10" s="52">
        <v>20730</v>
      </c>
      <c r="F10" s="52">
        <v>0</v>
      </c>
      <c r="G10" s="52">
        <v>0</v>
      </c>
      <c r="H10" s="52">
        <v>318173</v>
      </c>
      <c r="I10" s="52">
        <v>0</v>
      </c>
      <c r="J10" s="52">
        <v>244260</v>
      </c>
      <c r="K10" s="52">
        <v>0</v>
      </c>
      <c r="L10" s="52">
        <v>55657</v>
      </c>
      <c r="M10" s="52">
        <v>1428102</v>
      </c>
      <c r="N10" s="52">
        <v>0</v>
      </c>
      <c r="O10" s="52">
        <v>0</v>
      </c>
      <c r="P10" s="52">
        <f t="shared" si="0"/>
        <v>2287256</v>
      </c>
      <c r="Q10" s="35">
        <v>3</v>
      </c>
    </row>
    <row r="11" spans="1:17" x14ac:dyDescent="0.2">
      <c r="A11" s="11">
        <v>4</v>
      </c>
      <c r="B11" s="11" t="s">
        <v>196</v>
      </c>
      <c r="C11" s="52">
        <v>199882</v>
      </c>
      <c r="D11" s="52">
        <v>100035</v>
      </c>
      <c r="E11" s="52">
        <v>247092</v>
      </c>
      <c r="F11" s="52">
        <v>0</v>
      </c>
      <c r="G11" s="52">
        <v>102664</v>
      </c>
      <c r="H11" s="52">
        <v>141414</v>
      </c>
      <c r="I11" s="52">
        <v>0</v>
      </c>
      <c r="J11" s="52">
        <v>40761</v>
      </c>
      <c r="K11" s="52">
        <v>0</v>
      </c>
      <c r="L11" s="52">
        <v>7963</v>
      </c>
      <c r="M11" s="52">
        <v>235481</v>
      </c>
      <c r="N11" s="52">
        <v>0</v>
      </c>
      <c r="O11" s="52">
        <v>0</v>
      </c>
      <c r="P11" s="52">
        <f t="shared" si="0"/>
        <v>1075292</v>
      </c>
      <c r="Q11" s="35">
        <v>4</v>
      </c>
    </row>
    <row r="12" spans="1:17" x14ac:dyDescent="0.2">
      <c r="A12" s="11">
        <v>5</v>
      </c>
      <c r="B12" s="11" t="s">
        <v>197</v>
      </c>
      <c r="C12" s="52">
        <v>201422</v>
      </c>
      <c r="D12" s="52">
        <v>113187</v>
      </c>
      <c r="E12" s="52">
        <v>293453</v>
      </c>
      <c r="F12" s="52">
        <v>0</v>
      </c>
      <c r="G12" s="52">
        <v>65634</v>
      </c>
      <c r="H12" s="52">
        <v>95600</v>
      </c>
      <c r="I12" s="52">
        <v>0</v>
      </c>
      <c r="J12" s="52">
        <v>50888</v>
      </c>
      <c r="K12" s="52">
        <v>0</v>
      </c>
      <c r="L12" s="52">
        <v>4789</v>
      </c>
      <c r="M12" s="52">
        <v>749410</v>
      </c>
      <c r="N12" s="52">
        <v>38286</v>
      </c>
      <c r="O12" s="52">
        <v>0</v>
      </c>
      <c r="P12" s="52">
        <f t="shared" si="0"/>
        <v>1612669</v>
      </c>
      <c r="Q12" s="35">
        <v>5</v>
      </c>
    </row>
    <row r="13" spans="1:17" x14ac:dyDescent="0.2">
      <c r="A13" s="11">
        <v>6</v>
      </c>
      <c r="B13" s="11" t="s">
        <v>198</v>
      </c>
      <c r="C13" s="52">
        <v>1538871</v>
      </c>
      <c r="D13" s="52">
        <v>890441</v>
      </c>
      <c r="E13" s="52">
        <v>2664578</v>
      </c>
      <c r="F13" s="52">
        <v>505537</v>
      </c>
      <c r="G13" s="52">
        <v>278377</v>
      </c>
      <c r="H13" s="52">
        <v>717686</v>
      </c>
      <c r="I13" s="52">
        <v>0</v>
      </c>
      <c r="J13" s="52">
        <v>173368</v>
      </c>
      <c r="K13" s="52">
        <v>0</v>
      </c>
      <c r="L13" s="52">
        <v>1545612</v>
      </c>
      <c r="M13" s="52">
        <v>5919740</v>
      </c>
      <c r="N13" s="52">
        <v>0</v>
      </c>
      <c r="O13" s="52">
        <v>0</v>
      </c>
      <c r="P13" s="52">
        <f t="shared" si="0"/>
        <v>14234210</v>
      </c>
      <c r="Q13" s="35">
        <v>6</v>
      </c>
    </row>
    <row r="14" spans="1:17" x14ac:dyDescent="0.2">
      <c r="A14" s="11">
        <v>7</v>
      </c>
      <c r="B14" s="11" t="s">
        <v>199</v>
      </c>
      <c r="C14" s="52">
        <v>209198</v>
      </c>
      <c r="D14" s="52">
        <v>15619</v>
      </c>
      <c r="E14" s="52">
        <v>189018</v>
      </c>
      <c r="F14" s="52">
        <v>0</v>
      </c>
      <c r="G14" s="52">
        <v>57932</v>
      </c>
      <c r="H14" s="52">
        <v>142867</v>
      </c>
      <c r="I14" s="52">
        <v>0</v>
      </c>
      <c r="J14" s="52">
        <v>87303</v>
      </c>
      <c r="K14" s="52">
        <v>0</v>
      </c>
      <c r="L14" s="52">
        <v>29608</v>
      </c>
      <c r="M14" s="52">
        <v>675820</v>
      </c>
      <c r="N14" s="52">
        <v>0</v>
      </c>
      <c r="O14" s="52">
        <v>0</v>
      </c>
      <c r="P14" s="52">
        <f t="shared" si="0"/>
        <v>1407365</v>
      </c>
      <c r="Q14" s="35">
        <v>7</v>
      </c>
    </row>
    <row r="15" spans="1:17" x14ac:dyDescent="0.2">
      <c r="A15" s="11">
        <v>8</v>
      </c>
      <c r="B15" s="11" t="s">
        <v>200</v>
      </c>
      <c r="C15" s="52">
        <v>353613</v>
      </c>
      <c r="D15" s="52">
        <v>121427</v>
      </c>
      <c r="E15" s="52">
        <v>597659</v>
      </c>
      <c r="F15" s="52">
        <v>7458</v>
      </c>
      <c r="G15" s="52">
        <v>32441</v>
      </c>
      <c r="H15" s="52">
        <v>231111</v>
      </c>
      <c r="I15" s="52">
        <v>0</v>
      </c>
      <c r="J15" s="52">
        <v>290745</v>
      </c>
      <c r="K15" s="52">
        <v>0</v>
      </c>
      <c r="L15" s="52">
        <v>0</v>
      </c>
      <c r="M15" s="52">
        <v>1599634</v>
      </c>
      <c r="N15" s="52">
        <v>0</v>
      </c>
      <c r="O15" s="52">
        <v>26635</v>
      </c>
      <c r="P15" s="52">
        <f t="shared" si="0"/>
        <v>3260723</v>
      </c>
      <c r="Q15" s="35">
        <v>8</v>
      </c>
    </row>
    <row r="16" spans="1:17" x14ac:dyDescent="0.2">
      <c r="A16" s="11">
        <v>9</v>
      </c>
      <c r="B16" s="11" t="s">
        <v>201</v>
      </c>
      <c r="C16" s="52">
        <v>206402</v>
      </c>
      <c r="D16" s="52">
        <v>541858</v>
      </c>
      <c r="E16" s="52">
        <v>222382</v>
      </c>
      <c r="F16" s="52">
        <v>0</v>
      </c>
      <c r="G16" s="52">
        <v>87762</v>
      </c>
      <c r="H16" s="52">
        <v>185621</v>
      </c>
      <c r="I16" s="52">
        <v>0</v>
      </c>
      <c r="J16" s="52">
        <v>17599</v>
      </c>
      <c r="K16" s="52">
        <v>0</v>
      </c>
      <c r="L16" s="52">
        <v>0</v>
      </c>
      <c r="M16" s="52">
        <v>646425</v>
      </c>
      <c r="N16" s="52">
        <v>0</v>
      </c>
      <c r="O16" s="52">
        <v>34500</v>
      </c>
      <c r="P16" s="52">
        <f t="shared" si="0"/>
        <v>1942549</v>
      </c>
      <c r="Q16" s="35">
        <v>9</v>
      </c>
    </row>
    <row r="17" spans="1:17" x14ac:dyDescent="0.2">
      <c r="A17" s="11">
        <v>10</v>
      </c>
      <c r="B17" s="11" t="s">
        <v>202</v>
      </c>
      <c r="C17" s="52">
        <v>195207</v>
      </c>
      <c r="D17" s="52">
        <v>71514</v>
      </c>
      <c r="E17" s="52">
        <v>75383</v>
      </c>
      <c r="F17" s="52">
        <v>0</v>
      </c>
      <c r="G17" s="52">
        <v>77132</v>
      </c>
      <c r="H17" s="52">
        <v>113524</v>
      </c>
      <c r="I17" s="52">
        <v>0</v>
      </c>
      <c r="J17" s="52">
        <v>54003</v>
      </c>
      <c r="K17" s="52">
        <v>0</v>
      </c>
      <c r="L17" s="52">
        <v>0</v>
      </c>
      <c r="M17" s="52">
        <v>181382</v>
      </c>
      <c r="N17" s="52">
        <v>0</v>
      </c>
      <c r="O17" s="52">
        <v>0</v>
      </c>
      <c r="P17" s="52">
        <f t="shared" si="0"/>
        <v>768145</v>
      </c>
      <c r="Q17" s="35">
        <v>10</v>
      </c>
    </row>
    <row r="18" spans="1:17" x14ac:dyDescent="0.2">
      <c r="A18" s="11">
        <v>11</v>
      </c>
      <c r="B18" s="11" t="s">
        <v>203</v>
      </c>
      <c r="C18" s="52">
        <v>2076594</v>
      </c>
      <c r="D18" s="52">
        <v>604614</v>
      </c>
      <c r="E18" s="52">
        <v>2603996</v>
      </c>
      <c r="F18" s="52">
        <v>128788</v>
      </c>
      <c r="G18" s="52">
        <v>603805</v>
      </c>
      <c r="H18" s="52">
        <v>934793</v>
      </c>
      <c r="I18" s="52">
        <v>0</v>
      </c>
      <c r="J18" s="52">
        <v>465833</v>
      </c>
      <c r="K18" s="52">
        <v>0</v>
      </c>
      <c r="L18" s="52">
        <v>1600581</v>
      </c>
      <c r="M18" s="52">
        <v>7283251</v>
      </c>
      <c r="N18" s="52">
        <v>0</v>
      </c>
      <c r="O18" s="52">
        <v>0</v>
      </c>
      <c r="P18" s="52">
        <f t="shared" si="0"/>
        <v>16302255</v>
      </c>
      <c r="Q18" s="35">
        <v>11</v>
      </c>
    </row>
    <row r="19" spans="1:17" x14ac:dyDescent="0.2">
      <c r="A19" s="11">
        <v>12</v>
      </c>
      <c r="B19" s="10" t="s">
        <v>204</v>
      </c>
      <c r="C19" s="52">
        <v>117540</v>
      </c>
      <c r="D19" s="52">
        <v>163115</v>
      </c>
      <c r="E19" s="52">
        <v>219656</v>
      </c>
      <c r="F19" s="52">
        <v>0</v>
      </c>
      <c r="G19" s="52">
        <v>50886</v>
      </c>
      <c r="H19" s="52">
        <v>76641</v>
      </c>
      <c r="I19" s="52">
        <v>0</v>
      </c>
      <c r="J19" s="52">
        <v>12997</v>
      </c>
      <c r="K19" s="52">
        <v>0</v>
      </c>
      <c r="L19" s="52">
        <v>9118</v>
      </c>
      <c r="M19" s="52">
        <v>427740</v>
      </c>
      <c r="N19" s="52">
        <v>0</v>
      </c>
      <c r="O19" s="52">
        <v>0</v>
      </c>
      <c r="P19" s="52">
        <f t="shared" si="0"/>
        <v>1077693</v>
      </c>
      <c r="Q19" s="35">
        <v>12</v>
      </c>
    </row>
    <row r="20" spans="1:17" x14ac:dyDescent="0.2">
      <c r="A20" s="11">
        <v>13</v>
      </c>
      <c r="B20" s="11" t="s">
        <v>205</v>
      </c>
      <c r="C20" s="52">
        <v>239060</v>
      </c>
      <c r="D20" s="52">
        <v>105262</v>
      </c>
      <c r="E20" s="52">
        <v>126808</v>
      </c>
      <c r="F20" s="52">
        <v>0</v>
      </c>
      <c r="G20" s="52">
        <v>71086</v>
      </c>
      <c r="H20" s="52">
        <v>71397</v>
      </c>
      <c r="I20" s="52">
        <v>0</v>
      </c>
      <c r="J20" s="52">
        <v>83171</v>
      </c>
      <c r="K20" s="52">
        <v>0</v>
      </c>
      <c r="L20" s="52">
        <v>63348</v>
      </c>
      <c r="M20" s="52">
        <v>491018</v>
      </c>
      <c r="N20" s="52">
        <v>0</v>
      </c>
      <c r="O20" s="52">
        <v>0</v>
      </c>
      <c r="P20" s="52">
        <f t="shared" si="0"/>
        <v>1251150</v>
      </c>
      <c r="Q20" s="35">
        <v>13</v>
      </c>
    </row>
    <row r="21" spans="1:17" x14ac:dyDescent="0.2">
      <c r="A21" s="11">
        <v>14</v>
      </c>
      <c r="B21" s="11" t="s">
        <v>126</v>
      </c>
      <c r="C21" s="52">
        <v>1587561</v>
      </c>
      <c r="D21" s="52">
        <v>65117</v>
      </c>
      <c r="E21" s="52">
        <v>966873</v>
      </c>
      <c r="F21" s="52">
        <v>0</v>
      </c>
      <c r="G21" s="52">
        <v>0</v>
      </c>
      <c r="H21" s="52">
        <v>483997</v>
      </c>
      <c r="I21" s="52">
        <v>0</v>
      </c>
      <c r="J21" s="52">
        <v>247326</v>
      </c>
      <c r="K21" s="52">
        <v>43569</v>
      </c>
      <c r="L21" s="52">
        <v>448369</v>
      </c>
      <c r="M21" s="52">
        <v>4332531</v>
      </c>
      <c r="N21" s="52">
        <v>0</v>
      </c>
      <c r="O21" s="52">
        <v>0</v>
      </c>
      <c r="P21" s="52">
        <f t="shared" si="0"/>
        <v>8175343</v>
      </c>
      <c r="Q21" s="35">
        <v>14</v>
      </c>
    </row>
    <row r="22" spans="1:17" x14ac:dyDescent="0.2">
      <c r="A22" s="11">
        <v>15</v>
      </c>
      <c r="B22" s="11" t="s">
        <v>206</v>
      </c>
      <c r="C22" s="52">
        <v>403763</v>
      </c>
      <c r="D22" s="52">
        <v>195047</v>
      </c>
      <c r="E22" s="52">
        <v>391997</v>
      </c>
      <c r="F22" s="52">
        <v>121125</v>
      </c>
      <c r="G22" s="52">
        <v>3759</v>
      </c>
      <c r="H22" s="52">
        <v>42456</v>
      </c>
      <c r="I22" s="52">
        <v>0</v>
      </c>
      <c r="J22" s="52">
        <v>191957</v>
      </c>
      <c r="K22" s="52">
        <v>0</v>
      </c>
      <c r="L22" s="52">
        <v>176358</v>
      </c>
      <c r="M22" s="52">
        <v>691409</v>
      </c>
      <c r="N22" s="52">
        <v>0</v>
      </c>
      <c r="O22" s="52">
        <v>39995</v>
      </c>
      <c r="P22" s="52">
        <f t="shared" si="0"/>
        <v>2257866</v>
      </c>
      <c r="Q22" s="35">
        <v>15</v>
      </c>
    </row>
    <row r="23" spans="1:17" x14ac:dyDescent="0.2">
      <c r="A23" s="11">
        <v>16</v>
      </c>
      <c r="B23" s="11" t="s">
        <v>207</v>
      </c>
      <c r="C23" s="52">
        <v>392110</v>
      </c>
      <c r="D23" s="52">
        <v>380347</v>
      </c>
      <c r="E23" s="52">
        <v>1499673</v>
      </c>
      <c r="F23" s="52">
        <v>23048</v>
      </c>
      <c r="G23" s="52">
        <v>101383</v>
      </c>
      <c r="H23" s="52">
        <v>256119</v>
      </c>
      <c r="I23" s="52">
        <v>0</v>
      </c>
      <c r="J23" s="52">
        <v>196232</v>
      </c>
      <c r="K23" s="52">
        <v>0</v>
      </c>
      <c r="L23" s="52">
        <v>639815</v>
      </c>
      <c r="M23" s="52">
        <v>2936957</v>
      </c>
      <c r="N23" s="52">
        <v>0</v>
      </c>
      <c r="O23" s="52">
        <v>27267</v>
      </c>
      <c r="P23" s="52">
        <f t="shared" si="0"/>
        <v>6452951</v>
      </c>
      <c r="Q23" s="35">
        <v>16</v>
      </c>
    </row>
    <row r="24" spans="1:17" x14ac:dyDescent="0.2">
      <c r="A24" s="11">
        <v>17</v>
      </c>
      <c r="B24" s="11" t="s">
        <v>208</v>
      </c>
      <c r="C24" s="52">
        <v>951020</v>
      </c>
      <c r="D24" s="52">
        <v>232517</v>
      </c>
      <c r="E24" s="52">
        <v>763876</v>
      </c>
      <c r="F24" s="52">
        <v>49029</v>
      </c>
      <c r="G24" s="52">
        <v>377554</v>
      </c>
      <c r="H24" s="52">
        <v>319706</v>
      </c>
      <c r="I24" s="52">
        <v>0</v>
      </c>
      <c r="J24" s="52">
        <v>0</v>
      </c>
      <c r="K24" s="52">
        <v>0</v>
      </c>
      <c r="L24" s="52">
        <v>316171</v>
      </c>
      <c r="M24" s="52">
        <v>1755650</v>
      </c>
      <c r="N24" s="52">
        <v>0</v>
      </c>
      <c r="O24" s="52">
        <v>0</v>
      </c>
      <c r="P24" s="52">
        <f t="shared" si="0"/>
        <v>4765523</v>
      </c>
      <c r="Q24" s="35">
        <v>17</v>
      </c>
    </row>
    <row r="25" spans="1:17" x14ac:dyDescent="0.2">
      <c r="A25" s="11">
        <v>18</v>
      </c>
      <c r="B25" s="11" t="s">
        <v>209</v>
      </c>
      <c r="C25" s="52">
        <v>1871909</v>
      </c>
      <c r="D25" s="52">
        <v>798265</v>
      </c>
      <c r="E25" s="52">
        <v>4930755</v>
      </c>
      <c r="F25" s="52">
        <v>0</v>
      </c>
      <c r="G25" s="52">
        <v>461004</v>
      </c>
      <c r="H25" s="52">
        <v>386039</v>
      </c>
      <c r="I25" s="52">
        <v>0</v>
      </c>
      <c r="J25" s="52">
        <v>254081</v>
      </c>
      <c r="K25" s="52">
        <v>0</v>
      </c>
      <c r="L25" s="52">
        <v>2345943</v>
      </c>
      <c r="M25" s="52">
        <v>2308551</v>
      </c>
      <c r="N25" s="52">
        <v>0</v>
      </c>
      <c r="O25" s="52">
        <v>414510</v>
      </c>
      <c r="P25" s="52">
        <f t="shared" si="0"/>
        <v>13771057</v>
      </c>
      <c r="Q25" s="35">
        <v>18</v>
      </c>
    </row>
    <row r="26" spans="1:17" x14ac:dyDescent="0.2">
      <c r="A26" s="11">
        <v>19</v>
      </c>
      <c r="B26" s="11" t="s">
        <v>210</v>
      </c>
      <c r="C26" s="52">
        <v>5693638</v>
      </c>
      <c r="D26" s="52">
        <v>1383235</v>
      </c>
      <c r="E26" s="52">
        <v>3840451</v>
      </c>
      <c r="F26" s="52">
        <v>255908</v>
      </c>
      <c r="G26" s="52">
        <v>1086694</v>
      </c>
      <c r="H26" s="52">
        <v>1330907</v>
      </c>
      <c r="I26" s="52">
        <v>0</v>
      </c>
      <c r="J26" s="52">
        <v>726665</v>
      </c>
      <c r="K26" s="52">
        <v>0</v>
      </c>
      <c r="L26" s="52">
        <v>862456</v>
      </c>
      <c r="M26" s="52">
        <v>5827426</v>
      </c>
      <c r="N26" s="52">
        <v>0</v>
      </c>
      <c r="O26" s="52">
        <v>361704</v>
      </c>
      <c r="P26" s="52">
        <f t="shared" si="0"/>
        <v>21369084</v>
      </c>
      <c r="Q26" s="35">
        <v>19</v>
      </c>
    </row>
    <row r="27" spans="1:17" x14ac:dyDescent="0.2">
      <c r="A27" s="11">
        <v>20</v>
      </c>
      <c r="B27" s="11" t="s">
        <v>211</v>
      </c>
      <c r="C27" s="52">
        <v>195600</v>
      </c>
      <c r="D27" s="52">
        <v>70113</v>
      </c>
      <c r="E27" s="52">
        <v>330098</v>
      </c>
      <c r="F27" s="52">
        <v>35112</v>
      </c>
      <c r="G27" s="52">
        <v>57654</v>
      </c>
      <c r="H27" s="52">
        <v>263527</v>
      </c>
      <c r="I27" s="52">
        <v>0</v>
      </c>
      <c r="J27" s="52">
        <v>134664</v>
      </c>
      <c r="K27" s="52">
        <v>0</v>
      </c>
      <c r="L27" s="52">
        <v>204916</v>
      </c>
      <c r="M27" s="52">
        <v>681755</v>
      </c>
      <c r="N27" s="52">
        <v>0</v>
      </c>
      <c r="O27" s="52">
        <v>18591</v>
      </c>
      <c r="P27" s="52">
        <f t="shared" si="0"/>
        <v>1992030</v>
      </c>
      <c r="Q27" s="35">
        <v>20</v>
      </c>
    </row>
    <row r="28" spans="1:17" x14ac:dyDescent="0.2">
      <c r="A28" s="11">
        <v>21</v>
      </c>
      <c r="B28" s="11" t="s">
        <v>212</v>
      </c>
      <c r="C28" s="52">
        <v>207433</v>
      </c>
      <c r="D28" s="52">
        <v>111331</v>
      </c>
      <c r="E28" s="52">
        <v>625016</v>
      </c>
      <c r="F28" s="52">
        <v>6363</v>
      </c>
      <c r="G28" s="52">
        <v>82481</v>
      </c>
      <c r="H28" s="52">
        <v>181215</v>
      </c>
      <c r="I28" s="52">
        <v>0</v>
      </c>
      <c r="J28" s="52">
        <v>96140</v>
      </c>
      <c r="K28" s="52">
        <v>0</v>
      </c>
      <c r="L28" s="52">
        <v>128529</v>
      </c>
      <c r="M28" s="52">
        <v>1358010</v>
      </c>
      <c r="N28" s="52">
        <v>0</v>
      </c>
      <c r="O28" s="52">
        <v>0</v>
      </c>
      <c r="P28" s="52">
        <f t="shared" si="0"/>
        <v>2796518</v>
      </c>
      <c r="Q28" s="35">
        <v>21</v>
      </c>
    </row>
    <row r="29" spans="1:17" x14ac:dyDescent="0.2">
      <c r="A29" s="11">
        <v>22</v>
      </c>
      <c r="B29" s="10" t="s">
        <v>166</v>
      </c>
      <c r="C29" s="52">
        <v>231072</v>
      </c>
      <c r="D29" s="52">
        <v>257938</v>
      </c>
      <c r="E29" s="52">
        <v>206</v>
      </c>
      <c r="F29" s="52">
        <v>0</v>
      </c>
      <c r="G29" s="52">
        <v>89060</v>
      </c>
      <c r="H29" s="52">
        <v>178975</v>
      </c>
      <c r="I29" s="52">
        <v>0</v>
      </c>
      <c r="J29" s="52">
        <v>77520</v>
      </c>
      <c r="K29" s="52">
        <v>0</v>
      </c>
      <c r="L29" s="52">
        <v>149260</v>
      </c>
      <c r="M29" s="52">
        <v>1289772</v>
      </c>
      <c r="N29" s="52">
        <v>0</v>
      </c>
      <c r="O29" s="52">
        <v>0</v>
      </c>
      <c r="P29" s="52">
        <f t="shared" si="0"/>
        <v>2273803</v>
      </c>
      <c r="Q29" s="35">
        <v>22</v>
      </c>
    </row>
    <row r="30" spans="1:17" x14ac:dyDescent="0.2">
      <c r="A30" s="11">
        <v>23</v>
      </c>
      <c r="B30" s="11" t="s">
        <v>174</v>
      </c>
      <c r="C30" s="52">
        <v>603917</v>
      </c>
      <c r="D30" s="52">
        <v>228402</v>
      </c>
      <c r="E30" s="52">
        <v>443782</v>
      </c>
      <c r="F30" s="52">
        <v>0</v>
      </c>
      <c r="G30" s="52">
        <v>113181</v>
      </c>
      <c r="H30" s="52">
        <v>176780</v>
      </c>
      <c r="I30" s="52">
        <v>0</v>
      </c>
      <c r="J30" s="52">
        <v>148785</v>
      </c>
      <c r="K30" s="52">
        <v>0</v>
      </c>
      <c r="L30" s="52">
        <v>33538</v>
      </c>
      <c r="M30" s="52">
        <v>998008</v>
      </c>
      <c r="N30" s="52">
        <v>0</v>
      </c>
      <c r="O30" s="52">
        <v>51755</v>
      </c>
      <c r="P30" s="52">
        <f t="shared" si="0"/>
        <v>2798148</v>
      </c>
      <c r="Q30" s="35">
        <v>23</v>
      </c>
    </row>
    <row r="31" spans="1:17" x14ac:dyDescent="0.2">
      <c r="A31" s="11">
        <v>24</v>
      </c>
      <c r="B31" s="13" t="s">
        <v>213</v>
      </c>
      <c r="C31" s="52">
        <v>1225507</v>
      </c>
      <c r="D31" s="52">
        <v>222898</v>
      </c>
      <c r="E31" s="52">
        <v>888875</v>
      </c>
      <c r="F31" s="52">
        <v>12743</v>
      </c>
      <c r="G31" s="52">
        <v>181409</v>
      </c>
      <c r="H31" s="52">
        <v>356412</v>
      </c>
      <c r="I31" s="52">
        <v>0</v>
      </c>
      <c r="J31" s="52">
        <v>209943</v>
      </c>
      <c r="K31" s="52">
        <v>0</v>
      </c>
      <c r="L31" s="52">
        <v>0</v>
      </c>
      <c r="M31" s="52">
        <v>2206283</v>
      </c>
      <c r="N31" s="52">
        <v>0</v>
      </c>
      <c r="O31" s="52">
        <v>0</v>
      </c>
      <c r="P31" s="52">
        <f t="shared" si="0"/>
        <v>5304070</v>
      </c>
      <c r="Q31" s="35">
        <v>24</v>
      </c>
    </row>
    <row r="32" spans="1:17" x14ac:dyDescent="0.2">
      <c r="A32" s="11">
        <v>25</v>
      </c>
      <c r="B32" s="11" t="s">
        <v>214</v>
      </c>
      <c r="C32" s="52">
        <v>384909</v>
      </c>
      <c r="D32" s="52">
        <v>254836</v>
      </c>
      <c r="E32" s="52">
        <v>460171</v>
      </c>
      <c r="F32" s="52">
        <v>0</v>
      </c>
      <c r="G32" s="52">
        <v>34130</v>
      </c>
      <c r="H32" s="52">
        <v>207839</v>
      </c>
      <c r="I32" s="52">
        <v>0</v>
      </c>
      <c r="J32" s="52">
        <v>90308</v>
      </c>
      <c r="K32" s="52">
        <v>0</v>
      </c>
      <c r="L32" s="52">
        <v>0</v>
      </c>
      <c r="M32" s="52">
        <v>775145</v>
      </c>
      <c r="N32" s="52">
        <v>0</v>
      </c>
      <c r="O32" s="52">
        <v>0</v>
      </c>
      <c r="P32" s="52">
        <f t="shared" si="0"/>
        <v>2207338</v>
      </c>
      <c r="Q32" s="35">
        <v>25</v>
      </c>
    </row>
    <row r="33" spans="1:17" x14ac:dyDescent="0.2">
      <c r="A33" s="11">
        <v>26</v>
      </c>
      <c r="B33" s="11" t="s">
        <v>215</v>
      </c>
      <c r="C33" s="52">
        <v>219461</v>
      </c>
      <c r="D33" s="52">
        <v>323155</v>
      </c>
      <c r="E33" s="52">
        <v>703410</v>
      </c>
      <c r="F33" s="52">
        <v>0</v>
      </c>
      <c r="G33" s="52">
        <v>0</v>
      </c>
      <c r="H33" s="52">
        <v>319352</v>
      </c>
      <c r="I33" s="52">
        <v>0</v>
      </c>
      <c r="J33" s="52">
        <v>87225</v>
      </c>
      <c r="K33" s="52">
        <v>0</v>
      </c>
      <c r="L33" s="52">
        <v>212306</v>
      </c>
      <c r="M33" s="52">
        <v>1564903</v>
      </c>
      <c r="N33" s="52">
        <v>0</v>
      </c>
      <c r="O33" s="52">
        <v>0</v>
      </c>
      <c r="P33" s="52">
        <f t="shared" si="0"/>
        <v>3429812</v>
      </c>
      <c r="Q33" s="35">
        <v>26</v>
      </c>
    </row>
    <row r="34" spans="1:17" x14ac:dyDescent="0.2">
      <c r="A34" s="11">
        <v>27</v>
      </c>
      <c r="B34" s="11" t="s">
        <v>216</v>
      </c>
      <c r="C34" s="52">
        <v>357250</v>
      </c>
      <c r="D34" s="52">
        <v>192386</v>
      </c>
      <c r="E34" s="52">
        <v>403131</v>
      </c>
      <c r="F34" s="52">
        <v>0</v>
      </c>
      <c r="G34" s="52">
        <v>254331</v>
      </c>
      <c r="H34" s="52">
        <v>157713</v>
      </c>
      <c r="I34" s="52">
        <v>0</v>
      </c>
      <c r="J34" s="52">
        <v>161289</v>
      </c>
      <c r="K34" s="52">
        <v>0</v>
      </c>
      <c r="L34" s="52">
        <v>221906</v>
      </c>
      <c r="M34" s="52">
        <v>1810845</v>
      </c>
      <c r="N34" s="52">
        <v>0</v>
      </c>
      <c r="O34" s="52">
        <v>48946</v>
      </c>
      <c r="P34" s="52">
        <f t="shared" si="0"/>
        <v>3607797</v>
      </c>
      <c r="Q34" s="35">
        <v>27</v>
      </c>
    </row>
    <row r="35" spans="1:17" x14ac:dyDescent="0.2">
      <c r="A35" s="11">
        <v>28</v>
      </c>
      <c r="B35" s="11" t="s">
        <v>217</v>
      </c>
      <c r="C35" s="52">
        <v>443828</v>
      </c>
      <c r="D35" s="52">
        <v>412782</v>
      </c>
      <c r="E35" s="52">
        <v>600042</v>
      </c>
      <c r="F35" s="52">
        <v>13040</v>
      </c>
      <c r="G35" s="52">
        <v>136856</v>
      </c>
      <c r="H35" s="52">
        <v>321059</v>
      </c>
      <c r="I35" s="52">
        <v>0</v>
      </c>
      <c r="J35" s="52">
        <v>92001</v>
      </c>
      <c r="K35" s="52">
        <v>0</v>
      </c>
      <c r="L35" s="52">
        <v>237017</v>
      </c>
      <c r="M35" s="52">
        <v>2058523</v>
      </c>
      <c r="N35" s="52">
        <v>0</v>
      </c>
      <c r="O35" s="52">
        <v>99848</v>
      </c>
      <c r="P35" s="52">
        <f t="shared" si="0"/>
        <v>4414996</v>
      </c>
      <c r="Q35" s="35">
        <v>28</v>
      </c>
    </row>
    <row r="36" spans="1:17" x14ac:dyDescent="0.2">
      <c r="A36" s="11">
        <v>29</v>
      </c>
      <c r="B36" s="11" t="s">
        <v>218</v>
      </c>
      <c r="C36" s="52">
        <v>517773</v>
      </c>
      <c r="D36" s="52">
        <v>193783</v>
      </c>
      <c r="E36" s="52">
        <v>852522</v>
      </c>
      <c r="F36" s="52">
        <v>0</v>
      </c>
      <c r="G36" s="52">
        <v>41323</v>
      </c>
      <c r="H36" s="52">
        <v>252417</v>
      </c>
      <c r="I36" s="52">
        <v>0</v>
      </c>
      <c r="J36" s="52">
        <v>0</v>
      </c>
      <c r="K36" s="52">
        <v>0</v>
      </c>
      <c r="L36" s="52">
        <v>502969</v>
      </c>
      <c r="M36" s="52">
        <v>1985463</v>
      </c>
      <c r="N36" s="52">
        <v>0</v>
      </c>
      <c r="O36" s="52">
        <v>342510</v>
      </c>
      <c r="P36" s="52">
        <f t="shared" si="0"/>
        <v>4688760</v>
      </c>
      <c r="Q36" s="35">
        <v>29</v>
      </c>
    </row>
    <row r="37" spans="1:17" x14ac:dyDescent="0.2">
      <c r="A37" s="11">
        <v>30</v>
      </c>
      <c r="B37" s="11" t="s">
        <v>219</v>
      </c>
      <c r="C37" s="52">
        <v>394025</v>
      </c>
      <c r="D37" s="52">
        <v>155648</v>
      </c>
      <c r="E37" s="52">
        <v>137475</v>
      </c>
      <c r="F37" s="52">
        <v>12440</v>
      </c>
      <c r="G37" s="52">
        <v>176152</v>
      </c>
      <c r="H37" s="52">
        <v>111316</v>
      </c>
      <c r="I37" s="52">
        <v>0</v>
      </c>
      <c r="J37" s="52">
        <v>121020</v>
      </c>
      <c r="K37" s="52">
        <v>0</v>
      </c>
      <c r="L37" s="52">
        <v>182577</v>
      </c>
      <c r="M37" s="52">
        <v>803566</v>
      </c>
      <c r="N37" s="52">
        <v>0</v>
      </c>
      <c r="O37" s="52">
        <v>0</v>
      </c>
      <c r="P37" s="52">
        <f t="shared" si="0"/>
        <v>2094219</v>
      </c>
      <c r="Q37" s="35">
        <v>30</v>
      </c>
    </row>
    <row r="38" spans="1:17" x14ac:dyDescent="0.2">
      <c r="A38" s="11">
        <v>31</v>
      </c>
      <c r="B38" s="11" t="s">
        <v>187</v>
      </c>
      <c r="C38" s="52">
        <v>297171</v>
      </c>
      <c r="D38" s="52">
        <v>17666</v>
      </c>
      <c r="E38" s="52">
        <v>244020</v>
      </c>
      <c r="F38" s="52">
        <v>0</v>
      </c>
      <c r="G38" s="52">
        <v>36897</v>
      </c>
      <c r="H38" s="52">
        <v>204058</v>
      </c>
      <c r="I38" s="52">
        <v>0</v>
      </c>
      <c r="J38" s="52">
        <v>107677</v>
      </c>
      <c r="K38" s="52">
        <v>0</v>
      </c>
      <c r="L38" s="52">
        <v>8393</v>
      </c>
      <c r="M38" s="52">
        <v>821109</v>
      </c>
      <c r="N38" s="52">
        <v>0</v>
      </c>
      <c r="O38" s="52">
        <v>0</v>
      </c>
      <c r="P38" s="52">
        <f t="shared" ref="P38:P45" si="1">SUM(C38:O38)</f>
        <v>1736991</v>
      </c>
      <c r="Q38" s="35">
        <v>31</v>
      </c>
    </row>
    <row r="39" spans="1:17" x14ac:dyDescent="0.2">
      <c r="A39" s="11">
        <v>32</v>
      </c>
      <c r="B39" s="11" t="s">
        <v>220</v>
      </c>
      <c r="C39" s="52">
        <v>1493524</v>
      </c>
      <c r="D39" s="52">
        <v>684098</v>
      </c>
      <c r="E39" s="52">
        <v>2389726</v>
      </c>
      <c r="F39" s="52">
        <v>455031</v>
      </c>
      <c r="G39" s="52">
        <v>395429</v>
      </c>
      <c r="H39" s="52">
        <v>1114289</v>
      </c>
      <c r="I39" s="52">
        <v>0</v>
      </c>
      <c r="J39" s="52">
        <v>206304</v>
      </c>
      <c r="K39" s="52">
        <v>0</v>
      </c>
      <c r="L39" s="52">
        <v>0</v>
      </c>
      <c r="M39" s="52">
        <v>2829794</v>
      </c>
      <c r="N39" s="52">
        <v>0</v>
      </c>
      <c r="O39" s="52">
        <v>964480</v>
      </c>
      <c r="P39" s="52">
        <f t="shared" si="1"/>
        <v>10532675</v>
      </c>
      <c r="Q39" s="35">
        <v>32</v>
      </c>
    </row>
    <row r="40" spans="1:17" x14ac:dyDescent="0.2">
      <c r="A40" s="11">
        <v>33</v>
      </c>
      <c r="B40" s="11" t="s">
        <v>221</v>
      </c>
      <c r="C40" s="52">
        <v>1468511</v>
      </c>
      <c r="D40" s="52">
        <v>412186</v>
      </c>
      <c r="E40" s="52">
        <v>586740</v>
      </c>
      <c r="F40" s="52">
        <v>61165</v>
      </c>
      <c r="G40" s="52">
        <v>167873</v>
      </c>
      <c r="H40" s="52">
        <v>230859</v>
      </c>
      <c r="I40" s="52">
        <v>0</v>
      </c>
      <c r="J40" s="52">
        <v>153104</v>
      </c>
      <c r="K40" s="52">
        <v>2324</v>
      </c>
      <c r="L40" s="52">
        <v>2940</v>
      </c>
      <c r="M40" s="52">
        <v>1078908</v>
      </c>
      <c r="N40" s="52">
        <v>0</v>
      </c>
      <c r="O40" s="52">
        <v>88889</v>
      </c>
      <c r="P40" s="52">
        <f t="shared" si="1"/>
        <v>4253499</v>
      </c>
      <c r="Q40" s="35">
        <v>33</v>
      </c>
    </row>
    <row r="41" spans="1:17" x14ac:dyDescent="0.2">
      <c r="A41" s="11">
        <v>34</v>
      </c>
      <c r="B41" s="11" t="s">
        <v>222</v>
      </c>
      <c r="C41" s="52">
        <v>709173</v>
      </c>
      <c r="D41" s="52">
        <v>498267</v>
      </c>
      <c r="E41" s="52">
        <v>1998815</v>
      </c>
      <c r="F41" s="52">
        <v>22450</v>
      </c>
      <c r="G41" s="52">
        <v>216600</v>
      </c>
      <c r="H41" s="52">
        <v>932498</v>
      </c>
      <c r="I41" s="52">
        <v>0</v>
      </c>
      <c r="J41" s="52">
        <v>184943</v>
      </c>
      <c r="K41" s="52">
        <v>0</v>
      </c>
      <c r="L41" s="52">
        <v>220994</v>
      </c>
      <c r="M41" s="52">
        <v>2659254</v>
      </c>
      <c r="N41" s="52">
        <v>0</v>
      </c>
      <c r="O41" s="52">
        <v>47762</v>
      </c>
      <c r="P41" s="52">
        <f t="shared" si="1"/>
        <v>7490756</v>
      </c>
      <c r="Q41" s="35">
        <v>34</v>
      </c>
    </row>
    <row r="42" spans="1:17" x14ac:dyDescent="0.2">
      <c r="A42" s="11">
        <v>35</v>
      </c>
      <c r="B42" s="11" t="s">
        <v>223</v>
      </c>
      <c r="C42" s="52">
        <v>332346</v>
      </c>
      <c r="D42" s="52">
        <v>114466</v>
      </c>
      <c r="E42" s="52">
        <v>226418</v>
      </c>
      <c r="F42" s="52">
        <v>0</v>
      </c>
      <c r="G42" s="52">
        <v>53848</v>
      </c>
      <c r="H42" s="52">
        <v>70250</v>
      </c>
      <c r="I42" s="52">
        <v>0</v>
      </c>
      <c r="J42" s="52">
        <v>0</v>
      </c>
      <c r="K42" s="52">
        <v>0</v>
      </c>
      <c r="L42" s="52">
        <v>0</v>
      </c>
      <c r="M42" s="52">
        <v>320366</v>
      </c>
      <c r="N42" s="52">
        <v>0</v>
      </c>
      <c r="O42" s="52">
        <v>44465</v>
      </c>
      <c r="P42" s="52">
        <f t="shared" si="1"/>
        <v>1162159</v>
      </c>
      <c r="Q42" s="35">
        <v>35</v>
      </c>
    </row>
    <row r="43" spans="1:17" x14ac:dyDescent="0.2">
      <c r="A43" s="11">
        <v>36</v>
      </c>
      <c r="B43" s="11" t="s">
        <v>191</v>
      </c>
      <c r="C43" s="52">
        <v>114549</v>
      </c>
      <c r="D43" s="52">
        <v>105702</v>
      </c>
      <c r="E43" s="52">
        <v>407875</v>
      </c>
      <c r="F43" s="52">
        <v>4604</v>
      </c>
      <c r="G43" s="52">
        <v>0</v>
      </c>
      <c r="H43" s="52">
        <v>188546</v>
      </c>
      <c r="I43" s="52">
        <v>0</v>
      </c>
      <c r="J43" s="52">
        <v>47940</v>
      </c>
      <c r="K43" s="52">
        <v>0</v>
      </c>
      <c r="L43" s="52">
        <v>105724</v>
      </c>
      <c r="M43" s="52">
        <v>1239007</v>
      </c>
      <c r="N43" s="52">
        <v>36240</v>
      </c>
      <c r="O43" s="52">
        <v>0</v>
      </c>
      <c r="P43" s="52">
        <f>SUM(C43:O43)</f>
        <v>2250187</v>
      </c>
      <c r="Q43" s="35">
        <v>36</v>
      </c>
    </row>
    <row r="44" spans="1:17" x14ac:dyDescent="0.2">
      <c r="A44" s="11">
        <v>37</v>
      </c>
      <c r="B44" s="11" t="s">
        <v>224</v>
      </c>
      <c r="C44" s="52">
        <v>264256</v>
      </c>
      <c r="D44" s="52">
        <v>92364</v>
      </c>
      <c r="E44" s="52">
        <v>408278</v>
      </c>
      <c r="F44" s="52">
        <v>0</v>
      </c>
      <c r="G44" s="52">
        <v>108012</v>
      </c>
      <c r="H44" s="52">
        <v>224417</v>
      </c>
      <c r="I44" s="52">
        <v>0</v>
      </c>
      <c r="J44" s="52">
        <v>188589</v>
      </c>
      <c r="K44" s="52">
        <v>440</v>
      </c>
      <c r="L44" s="52">
        <v>292863</v>
      </c>
      <c r="M44" s="52">
        <v>1512305</v>
      </c>
      <c r="N44" s="52">
        <v>0</v>
      </c>
      <c r="O44" s="52">
        <v>22875</v>
      </c>
      <c r="P44" s="52">
        <f>SUM(C44:O44)</f>
        <v>3114399</v>
      </c>
      <c r="Q44" s="35">
        <v>37</v>
      </c>
    </row>
    <row r="45" spans="1:17" x14ac:dyDescent="0.2">
      <c r="A45" s="24">
        <v>38</v>
      </c>
      <c r="B45" s="10" t="s">
        <v>225</v>
      </c>
      <c r="C45" s="54">
        <v>608917</v>
      </c>
      <c r="D45" s="54">
        <v>238097</v>
      </c>
      <c r="E45" s="54">
        <v>1361813</v>
      </c>
      <c r="F45" s="54">
        <v>0</v>
      </c>
      <c r="G45" s="54">
        <v>97375</v>
      </c>
      <c r="H45" s="54">
        <v>425218</v>
      </c>
      <c r="I45" s="54">
        <v>0</v>
      </c>
      <c r="J45" s="54">
        <v>189853</v>
      </c>
      <c r="K45" s="54">
        <v>0</v>
      </c>
      <c r="L45" s="54">
        <v>1502331</v>
      </c>
      <c r="M45" s="54">
        <v>3157233</v>
      </c>
      <c r="N45" s="54">
        <v>0</v>
      </c>
      <c r="O45" s="54">
        <v>74448</v>
      </c>
      <c r="P45" s="54">
        <f t="shared" si="1"/>
        <v>7655285</v>
      </c>
      <c r="Q45" s="35">
        <v>38</v>
      </c>
    </row>
    <row r="46" spans="1:17" x14ac:dyDescent="0.2">
      <c r="A46" s="53">
        <f>A45</f>
        <v>38</v>
      </c>
      <c r="B46" s="55" t="s">
        <v>102</v>
      </c>
      <c r="C46" s="56">
        <f t="shared" ref="C46:P46" si="2">SUM(C8:C45)</f>
        <v>27591970</v>
      </c>
      <c r="D46" s="56">
        <f t="shared" si="2"/>
        <v>10612919</v>
      </c>
      <c r="E46" s="56">
        <f t="shared" si="2"/>
        <v>34089231</v>
      </c>
      <c r="F46" s="56">
        <f t="shared" si="2"/>
        <v>1774396</v>
      </c>
      <c r="G46" s="56">
        <f t="shared" si="2"/>
        <v>5978123</v>
      </c>
      <c r="H46" s="56">
        <f t="shared" si="2"/>
        <v>12791020</v>
      </c>
      <c r="I46" s="56">
        <f t="shared" si="2"/>
        <v>0</v>
      </c>
      <c r="J46" s="56">
        <f t="shared" si="2"/>
        <v>5940291</v>
      </c>
      <c r="K46" s="56">
        <f t="shared" si="2"/>
        <v>46333</v>
      </c>
      <c r="L46" s="56">
        <f t="shared" si="2"/>
        <v>15938580</v>
      </c>
      <c r="M46" s="56">
        <f t="shared" si="2"/>
        <v>70342602</v>
      </c>
      <c r="N46" s="56">
        <f t="shared" si="2"/>
        <v>74526</v>
      </c>
      <c r="O46" s="56">
        <f t="shared" si="2"/>
        <v>2756380</v>
      </c>
      <c r="P46" s="56">
        <f t="shared" si="2"/>
        <v>187936371</v>
      </c>
      <c r="Q46" s="53">
        <f>Q45</f>
        <v>38</v>
      </c>
    </row>
    <row r="47" spans="1:17" x14ac:dyDescent="0.2">
      <c r="A47" s="35"/>
      <c r="B47" s="35"/>
      <c r="C47" s="35"/>
      <c r="D47" s="35"/>
      <c r="E47" s="35"/>
      <c r="F47" s="35"/>
      <c r="G47" s="35"/>
      <c r="H47" s="35"/>
      <c r="I47" s="35"/>
      <c r="J47" s="35"/>
      <c r="K47" s="35"/>
      <c r="L47" s="35"/>
      <c r="M47" s="35"/>
      <c r="N47" s="35"/>
      <c r="O47" s="35"/>
      <c r="P47" s="35"/>
      <c r="Q47" s="35"/>
    </row>
    <row r="48" spans="1:17" x14ac:dyDescent="0.2">
      <c r="A48" s="35"/>
      <c r="B48" s="35"/>
      <c r="C48" s="35"/>
      <c r="D48" s="35"/>
      <c r="E48" s="35"/>
      <c r="F48" s="35"/>
      <c r="G48" s="35"/>
      <c r="H48" s="35"/>
      <c r="I48" s="35"/>
      <c r="J48" s="35"/>
      <c r="K48" s="35"/>
      <c r="L48" s="35"/>
      <c r="M48" s="35"/>
      <c r="N48" s="35"/>
      <c r="O48" s="65"/>
      <c r="P48" s="35"/>
      <c r="Q48" s="35"/>
    </row>
    <row r="49" spans="1:17" x14ac:dyDescent="0.2">
      <c r="A49" s="35"/>
      <c r="B49" s="35"/>
      <c r="C49" s="35"/>
      <c r="D49" s="35"/>
      <c r="E49" s="35"/>
      <c r="F49" s="35"/>
      <c r="G49" s="35"/>
      <c r="H49" s="35"/>
      <c r="I49" s="35"/>
      <c r="J49" s="35"/>
      <c r="K49" s="35"/>
      <c r="L49" s="35"/>
      <c r="M49" s="35"/>
      <c r="N49" s="35"/>
      <c r="O49" s="65"/>
      <c r="P49" s="35"/>
      <c r="Q49" s="35"/>
    </row>
  </sheetData>
  <printOptions gridLines="1"/>
  <pageMargins left="0.5" right="0.25" top="0.5" bottom="0.32" header="0.5" footer="0.17"/>
  <pageSetup paperSize="5" scale="91" fitToWidth="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M160"/>
  <sheetViews>
    <sheetView zoomScaleNormal="100" workbookViewId="0"/>
  </sheetViews>
  <sheetFormatPr defaultColWidth="12.7109375" defaultRowHeight="9.75" customHeight="1" x14ac:dyDescent="0.2"/>
  <cols>
    <col min="1" max="1" width="4.140625" style="32" customWidth="1"/>
    <col min="2" max="2" width="14.42578125" style="32" customWidth="1"/>
    <col min="3" max="3" width="17.7109375" style="32" customWidth="1"/>
    <col min="4" max="4" width="16.5703125" style="32" bestFit="1" customWidth="1"/>
    <col min="5" max="5" width="14.5703125" style="32" bestFit="1" customWidth="1"/>
    <col min="6" max="6" width="13.140625" style="32" bestFit="1" customWidth="1"/>
    <col min="7" max="8" width="14.5703125" style="32" bestFit="1" customWidth="1"/>
    <col min="9" max="9" width="17" style="32" bestFit="1" customWidth="1"/>
    <col min="10" max="10" width="13.140625" style="32" bestFit="1" customWidth="1"/>
    <col min="11" max="11" width="15.140625" style="32" customWidth="1"/>
    <col min="12" max="12" width="14.5703125" style="32" bestFit="1" customWidth="1"/>
    <col min="13" max="13" width="3.5703125" style="32" bestFit="1" customWidth="1"/>
    <col min="14" max="256" width="12.7109375" style="32"/>
    <col min="257" max="257" width="4.140625" style="32" customWidth="1"/>
    <col min="258" max="258" width="14.42578125" style="32" customWidth="1"/>
    <col min="259" max="259" width="17.7109375" style="32" customWidth="1"/>
    <col min="260" max="260" width="16.5703125" style="32" bestFit="1" customWidth="1"/>
    <col min="261" max="261" width="14.5703125" style="32" bestFit="1" customWidth="1"/>
    <col min="262" max="262" width="13.140625" style="32" bestFit="1" customWidth="1"/>
    <col min="263" max="264" width="14.5703125" style="32" bestFit="1" customWidth="1"/>
    <col min="265" max="265" width="17" style="32" bestFit="1" customWidth="1"/>
    <col min="266" max="266" width="13.140625" style="32" bestFit="1" customWidth="1"/>
    <col min="267" max="267" width="15.140625" style="32" customWidth="1"/>
    <col min="268" max="268" width="14.5703125" style="32" bestFit="1" customWidth="1"/>
    <col min="269" max="269" width="3.5703125" style="32" bestFit="1" customWidth="1"/>
    <col min="270" max="512" width="12.7109375" style="32"/>
    <col min="513" max="513" width="4.140625" style="32" customWidth="1"/>
    <col min="514" max="514" width="14.42578125" style="32" customWidth="1"/>
    <col min="515" max="515" width="17.7109375" style="32" customWidth="1"/>
    <col min="516" max="516" width="16.5703125" style="32" bestFit="1" customWidth="1"/>
    <col min="517" max="517" width="14.5703125" style="32" bestFit="1" customWidth="1"/>
    <col min="518" max="518" width="13.140625" style="32" bestFit="1" customWidth="1"/>
    <col min="519" max="520" width="14.5703125" style="32" bestFit="1" customWidth="1"/>
    <col min="521" max="521" width="17" style="32" bestFit="1" customWidth="1"/>
    <col min="522" max="522" width="13.140625" style="32" bestFit="1" customWidth="1"/>
    <col min="523" max="523" width="15.140625" style="32" customWidth="1"/>
    <col min="524" max="524" width="14.5703125" style="32" bestFit="1" customWidth="1"/>
    <col min="525" max="525" width="3.5703125" style="32" bestFit="1" customWidth="1"/>
    <col min="526" max="768" width="12.7109375" style="32"/>
    <col min="769" max="769" width="4.140625" style="32" customWidth="1"/>
    <col min="770" max="770" width="14.42578125" style="32" customWidth="1"/>
    <col min="771" max="771" width="17.7109375" style="32" customWidth="1"/>
    <col min="772" max="772" width="16.5703125" style="32" bestFit="1" customWidth="1"/>
    <col min="773" max="773" width="14.5703125" style="32" bestFit="1" customWidth="1"/>
    <col min="774" max="774" width="13.140625" style="32" bestFit="1" customWidth="1"/>
    <col min="775" max="776" width="14.5703125" style="32" bestFit="1" customWidth="1"/>
    <col min="777" max="777" width="17" style="32" bestFit="1" customWidth="1"/>
    <col min="778" max="778" width="13.140625" style="32" bestFit="1" customWidth="1"/>
    <col min="779" max="779" width="15.140625" style="32" customWidth="1"/>
    <col min="780" max="780" width="14.5703125" style="32" bestFit="1" customWidth="1"/>
    <col min="781" max="781" width="3.5703125" style="32" bestFit="1" customWidth="1"/>
    <col min="782" max="1024" width="12.7109375" style="32"/>
    <col min="1025" max="1025" width="4.140625" style="32" customWidth="1"/>
    <col min="1026" max="1026" width="14.42578125" style="32" customWidth="1"/>
    <col min="1027" max="1027" width="17.7109375" style="32" customWidth="1"/>
    <col min="1028" max="1028" width="16.5703125" style="32" bestFit="1" customWidth="1"/>
    <col min="1029" max="1029" width="14.5703125" style="32" bestFit="1" customWidth="1"/>
    <col min="1030" max="1030" width="13.140625" style="32" bestFit="1" customWidth="1"/>
    <col min="1031" max="1032" width="14.5703125" style="32" bestFit="1" customWidth="1"/>
    <col min="1033" max="1033" width="17" style="32" bestFit="1" customWidth="1"/>
    <col min="1034" max="1034" width="13.140625" style="32" bestFit="1" customWidth="1"/>
    <col min="1035" max="1035" width="15.140625" style="32" customWidth="1"/>
    <col min="1036" max="1036" width="14.5703125" style="32" bestFit="1" customWidth="1"/>
    <col min="1037" max="1037" width="3.5703125" style="32" bestFit="1" customWidth="1"/>
    <col min="1038" max="1280" width="12.7109375" style="32"/>
    <col min="1281" max="1281" width="4.140625" style="32" customWidth="1"/>
    <col min="1282" max="1282" width="14.42578125" style="32" customWidth="1"/>
    <col min="1283" max="1283" width="17.7109375" style="32" customWidth="1"/>
    <col min="1284" max="1284" width="16.5703125" style="32" bestFit="1" customWidth="1"/>
    <col min="1285" max="1285" width="14.5703125" style="32" bestFit="1" customWidth="1"/>
    <col min="1286" max="1286" width="13.140625" style="32" bestFit="1" customWidth="1"/>
    <col min="1287" max="1288" width="14.5703125" style="32" bestFit="1" customWidth="1"/>
    <col min="1289" max="1289" width="17" style="32" bestFit="1" customWidth="1"/>
    <col min="1290" max="1290" width="13.140625" style="32" bestFit="1" customWidth="1"/>
    <col min="1291" max="1291" width="15.140625" style="32" customWidth="1"/>
    <col min="1292" max="1292" width="14.5703125" style="32" bestFit="1" customWidth="1"/>
    <col min="1293" max="1293" width="3.5703125" style="32" bestFit="1" customWidth="1"/>
    <col min="1294" max="1536" width="12.7109375" style="32"/>
    <col min="1537" max="1537" width="4.140625" style="32" customWidth="1"/>
    <col min="1538" max="1538" width="14.42578125" style="32" customWidth="1"/>
    <col min="1539" max="1539" width="17.7109375" style="32" customWidth="1"/>
    <col min="1540" max="1540" width="16.5703125" style="32" bestFit="1" customWidth="1"/>
    <col min="1541" max="1541" width="14.5703125" style="32" bestFit="1" customWidth="1"/>
    <col min="1542" max="1542" width="13.140625" style="32" bestFit="1" customWidth="1"/>
    <col min="1543" max="1544" width="14.5703125" style="32" bestFit="1" customWidth="1"/>
    <col min="1545" max="1545" width="17" style="32" bestFit="1" customWidth="1"/>
    <col min="1546" max="1546" width="13.140625" style="32" bestFit="1" customWidth="1"/>
    <col min="1547" max="1547" width="15.140625" style="32" customWidth="1"/>
    <col min="1548" max="1548" width="14.5703125" style="32" bestFit="1" customWidth="1"/>
    <col min="1549" max="1549" width="3.5703125" style="32" bestFit="1" customWidth="1"/>
    <col min="1550" max="1792" width="12.7109375" style="32"/>
    <col min="1793" max="1793" width="4.140625" style="32" customWidth="1"/>
    <col min="1794" max="1794" width="14.42578125" style="32" customWidth="1"/>
    <col min="1795" max="1795" width="17.7109375" style="32" customWidth="1"/>
    <col min="1796" max="1796" width="16.5703125" style="32" bestFit="1" customWidth="1"/>
    <col min="1797" max="1797" width="14.5703125" style="32" bestFit="1" customWidth="1"/>
    <col min="1798" max="1798" width="13.140625" style="32" bestFit="1" customWidth="1"/>
    <col min="1799" max="1800" width="14.5703125" style="32" bestFit="1" customWidth="1"/>
    <col min="1801" max="1801" width="17" style="32" bestFit="1" customWidth="1"/>
    <col min="1802" max="1802" width="13.140625" style="32" bestFit="1" customWidth="1"/>
    <col min="1803" max="1803" width="15.140625" style="32" customWidth="1"/>
    <col min="1804" max="1804" width="14.5703125" style="32" bestFit="1" customWidth="1"/>
    <col min="1805" max="1805" width="3.5703125" style="32" bestFit="1" customWidth="1"/>
    <col min="1806" max="2048" width="12.7109375" style="32"/>
    <col min="2049" max="2049" width="4.140625" style="32" customWidth="1"/>
    <col min="2050" max="2050" width="14.42578125" style="32" customWidth="1"/>
    <col min="2051" max="2051" width="17.7109375" style="32" customWidth="1"/>
    <col min="2052" max="2052" width="16.5703125" style="32" bestFit="1" customWidth="1"/>
    <col min="2053" max="2053" width="14.5703125" style="32" bestFit="1" customWidth="1"/>
    <col min="2054" max="2054" width="13.140625" style="32" bestFit="1" customWidth="1"/>
    <col min="2055" max="2056" width="14.5703125" style="32" bestFit="1" customWidth="1"/>
    <col min="2057" max="2057" width="17" style="32" bestFit="1" customWidth="1"/>
    <col min="2058" max="2058" width="13.140625" style="32" bestFit="1" customWidth="1"/>
    <col min="2059" max="2059" width="15.140625" style="32" customWidth="1"/>
    <col min="2060" max="2060" width="14.5703125" style="32" bestFit="1" customWidth="1"/>
    <col min="2061" max="2061" width="3.5703125" style="32" bestFit="1" customWidth="1"/>
    <col min="2062" max="2304" width="12.7109375" style="32"/>
    <col min="2305" max="2305" width="4.140625" style="32" customWidth="1"/>
    <col min="2306" max="2306" width="14.42578125" style="32" customWidth="1"/>
    <col min="2307" max="2307" width="17.7109375" style="32" customWidth="1"/>
    <col min="2308" max="2308" width="16.5703125" style="32" bestFit="1" customWidth="1"/>
    <col min="2309" max="2309" width="14.5703125" style="32" bestFit="1" customWidth="1"/>
    <col min="2310" max="2310" width="13.140625" style="32" bestFit="1" customWidth="1"/>
    <col min="2311" max="2312" width="14.5703125" style="32" bestFit="1" customWidth="1"/>
    <col min="2313" max="2313" width="17" style="32" bestFit="1" customWidth="1"/>
    <col min="2314" max="2314" width="13.140625" style="32" bestFit="1" customWidth="1"/>
    <col min="2315" max="2315" width="15.140625" style="32" customWidth="1"/>
    <col min="2316" max="2316" width="14.5703125" style="32" bestFit="1" customWidth="1"/>
    <col min="2317" max="2317" width="3.5703125" style="32" bestFit="1" customWidth="1"/>
    <col min="2318" max="2560" width="12.7109375" style="32"/>
    <col min="2561" max="2561" width="4.140625" style="32" customWidth="1"/>
    <col min="2562" max="2562" width="14.42578125" style="32" customWidth="1"/>
    <col min="2563" max="2563" width="17.7109375" style="32" customWidth="1"/>
    <col min="2564" max="2564" width="16.5703125" style="32" bestFit="1" customWidth="1"/>
    <col min="2565" max="2565" width="14.5703125" style="32" bestFit="1" customWidth="1"/>
    <col min="2566" max="2566" width="13.140625" style="32" bestFit="1" customWidth="1"/>
    <col min="2567" max="2568" width="14.5703125" style="32" bestFit="1" customWidth="1"/>
    <col min="2569" max="2569" width="17" style="32" bestFit="1" customWidth="1"/>
    <col min="2570" max="2570" width="13.140625" style="32" bestFit="1" customWidth="1"/>
    <col min="2571" max="2571" width="15.140625" style="32" customWidth="1"/>
    <col min="2572" max="2572" width="14.5703125" style="32" bestFit="1" customWidth="1"/>
    <col min="2573" max="2573" width="3.5703125" style="32" bestFit="1" customWidth="1"/>
    <col min="2574" max="2816" width="12.7109375" style="32"/>
    <col min="2817" max="2817" width="4.140625" style="32" customWidth="1"/>
    <col min="2818" max="2818" width="14.42578125" style="32" customWidth="1"/>
    <col min="2819" max="2819" width="17.7109375" style="32" customWidth="1"/>
    <col min="2820" max="2820" width="16.5703125" style="32" bestFit="1" customWidth="1"/>
    <col min="2821" max="2821" width="14.5703125" style="32" bestFit="1" customWidth="1"/>
    <col min="2822" max="2822" width="13.140625" style="32" bestFit="1" customWidth="1"/>
    <col min="2823" max="2824" width="14.5703125" style="32" bestFit="1" customWidth="1"/>
    <col min="2825" max="2825" width="17" style="32" bestFit="1" customWidth="1"/>
    <col min="2826" max="2826" width="13.140625" style="32" bestFit="1" customWidth="1"/>
    <col min="2827" max="2827" width="15.140625" style="32" customWidth="1"/>
    <col min="2828" max="2828" width="14.5703125" style="32" bestFit="1" customWidth="1"/>
    <col min="2829" max="2829" width="3.5703125" style="32" bestFit="1" customWidth="1"/>
    <col min="2830" max="3072" width="12.7109375" style="32"/>
    <col min="3073" max="3073" width="4.140625" style="32" customWidth="1"/>
    <col min="3074" max="3074" width="14.42578125" style="32" customWidth="1"/>
    <col min="3075" max="3075" width="17.7109375" style="32" customWidth="1"/>
    <col min="3076" max="3076" width="16.5703125" style="32" bestFit="1" customWidth="1"/>
    <col min="3077" max="3077" width="14.5703125" style="32" bestFit="1" customWidth="1"/>
    <col min="3078" max="3078" width="13.140625" style="32" bestFit="1" customWidth="1"/>
    <col min="3079" max="3080" width="14.5703125" style="32" bestFit="1" customWidth="1"/>
    <col min="3081" max="3081" width="17" style="32" bestFit="1" customWidth="1"/>
    <col min="3082" max="3082" width="13.140625" style="32" bestFit="1" customWidth="1"/>
    <col min="3083" max="3083" width="15.140625" style="32" customWidth="1"/>
    <col min="3084" max="3084" width="14.5703125" style="32" bestFit="1" customWidth="1"/>
    <col min="3085" max="3085" width="3.5703125" style="32" bestFit="1" customWidth="1"/>
    <col min="3086" max="3328" width="12.7109375" style="32"/>
    <col min="3329" max="3329" width="4.140625" style="32" customWidth="1"/>
    <col min="3330" max="3330" width="14.42578125" style="32" customWidth="1"/>
    <col min="3331" max="3331" width="17.7109375" style="32" customWidth="1"/>
    <col min="3332" max="3332" width="16.5703125" style="32" bestFit="1" customWidth="1"/>
    <col min="3333" max="3333" width="14.5703125" style="32" bestFit="1" customWidth="1"/>
    <col min="3334" max="3334" width="13.140625" style="32" bestFit="1" customWidth="1"/>
    <col min="3335" max="3336" width="14.5703125" style="32" bestFit="1" customWidth="1"/>
    <col min="3337" max="3337" width="17" style="32" bestFit="1" customWidth="1"/>
    <col min="3338" max="3338" width="13.140625" style="32" bestFit="1" customWidth="1"/>
    <col min="3339" max="3339" width="15.140625" style="32" customWidth="1"/>
    <col min="3340" max="3340" width="14.5703125" style="32" bestFit="1" customWidth="1"/>
    <col min="3341" max="3341" width="3.5703125" style="32" bestFit="1" customWidth="1"/>
    <col min="3342" max="3584" width="12.7109375" style="32"/>
    <col min="3585" max="3585" width="4.140625" style="32" customWidth="1"/>
    <col min="3586" max="3586" width="14.42578125" style="32" customWidth="1"/>
    <col min="3587" max="3587" width="17.7109375" style="32" customWidth="1"/>
    <col min="3588" max="3588" width="16.5703125" style="32" bestFit="1" customWidth="1"/>
    <col min="3589" max="3589" width="14.5703125" style="32" bestFit="1" customWidth="1"/>
    <col min="3590" max="3590" width="13.140625" style="32" bestFit="1" customWidth="1"/>
    <col min="3591" max="3592" width="14.5703125" style="32" bestFit="1" customWidth="1"/>
    <col min="3593" max="3593" width="17" style="32" bestFit="1" customWidth="1"/>
    <col min="3594" max="3594" width="13.140625" style="32" bestFit="1" customWidth="1"/>
    <col min="3595" max="3595" width="15.140625" style="32" customWidth="1"/>
    <col min="3596" max="3596" width="14.5703125" style="32" bestFit="1" customWidth="1"/>
    <col min="3597" max="3597" width="3.5703125" style="32" bestFit="1" customWidth="1"/>
    <col min="3598" max="3840" width="12.7109375" style="32"/>
    <col min="3841" max="3841" width="4.140625" style="32" customWidth="1"/>
    <col min="3842" max="3842" width="14.42578125" style="32" customWidth="1"/>
    <col min="3843" max="3843" width="17.7109375" style="32" customWidth="1"/>
    <col min="3844" max="3844" width="16.5703125" style="32" bestFit="1" customWidth="1"/>
    <col min="3845" max="3845" width="14.5703125" style="32" bestFit="1" customWidth="1"/>
    <col min="3846" max="3846" width="13.140625" style="32" bestFit="1" customWidth="1"/>
    <col min="3847" max="3848" width="14.5703125" style="32" bestFit="1" customWidth="1"/>
    <col min="3849" max="3849" width="17" style="32" bestFit="1" customWidth="1"/>
    <col min="3850" max="3850" width="13.140625" style="32" bestFit="1" customWidth="1"/>
    <col min="3851" max="3851" width="15.140625" style="32" customWidth="1"/>
    <col min="3852" max="3852" width="14.5703125" style="32" bestFit="1" customWidth="1"/>
    <col min="3853" max="3853" width="3.5703125" style="32" bestFit="1" customWidth="1"/>
    <col min="3854" max="4096" width="12.7109375" style="32"/>
    <col min="4097" max="4097" width="4.140625" style="32" customWidth="1"/>
    <col min="4098" max="4098" width="14.42578125" style="32" customWidth="1"/>
    <col min="4099" max="4099" width="17.7109375" style="32" customWidth="1"/>
    <col min="4100" max="4100" width="16.5703125" style="32" bestFit="1" customWidth="1"/>
    <col min="4101" max="4101" width="14.5703125" style="32" bestFit="1" customWidth="1"/>
    <col min="4102" max="4102" width="13.140625" style="32" bestFit="1" customWidth="1"/>
    <col min="4103" max="4104" width="14.5703125" style="32" bestFit="1" customWidth="1"/>
    <col min="4105" max="4105" width="17" style="32" bestFit="1" customWidth="1"/>
    <col min="4106" max="4106" width="13.140625" style="32" bestFit="1" customWidth="1"/>
    <col min="4107" max="4107" width="15.140625" style="32" customWidth="1"/>
    <col min="4108" max="4108" width="14.5703125" style="32" bestFit="1" customWidth="1"/>
    <col min="4109" max="4109" width="3.5703125" style="32" bestFit="1" customWidth="1"/>
    <col min="4110" max="4352" width="12.7109375" style="32"/>
    <col min="4353" max="4353" width="4.140625" style="32" customWidth="1"/>
    <col min="4354" max="4354" width="14.42578125" style="32" customWidth="1"/>
    <col min="4355" max="4355" width="17.7109375" style="32" customWidth="1"/>
    <col min="4356" max="4356" width="16.5703125" style="32" bestFit="1" customWidth="1"/>
    <col min="4357" max="4357" width="14.5703125" style="32" bestFit="1" customWidth="1"/>
    <col min="4358" max="4358" width="13.140625" style="32" bestFit="1" customWidth="1"/>
    <col min="4359" max="4360" width="14.5703125" style="32" bestFit="1" customWidth="1"/>
    <col min="4361" max="4361" width="17" style="32" bestFit="1" customWidth="1"/>
    <col min="4362" max="4362" width="13.140625" style="32" bestFit="1" customWidth="1"/>
    <col min="4363" max="4363" width="15.140625" style="32" customWidth="1"/>
    <col min="4364" max="4364" width="14.5703125" style="32" bestFit="1" customWidth="1"/>
    <col min="4365" max="4365" width="3.5703125" style="32" bestFit="1" customWidth="1"/>
    <col min="4366" max="4608" width="12.7109375" style="32"/>
    <col min="4609" max="4609" width="4.140625" style="32" customWidth="1"/>
    <col min="4610" max="4610" width="14.42578125" style="32" customWidth="1"/>
    <col min="4611" max="4611" width="17.7109375" style="32" customWidth="1"/>
    <col min="4612" max="4612" width="16.5703125" style="32" bestFit="1" customWidth="1"/>
    <col min="4613" max="4613" width="14.5703125" style="32" bestFit="1" customWidth="1"/>
    <col min="4614" max="4614" width="13.140625" style="32" bestFit="1" customWidth="1"/>
    <col min="4615" max="4616" width="14.5703125" style="32" bestFit="1" customWidth="1"/>
    <col min="4617" max="4617" width="17" style="32" bestFit="1" customWidth="1"/>
    <col min="4618" max="4618" width="13.140625" style="32" bestFit="1" customWidth="1"/>
    <col min="4619" max="4619" width="15.140625" style="32" customWidth="1"/>
    <col min="4620" max="4620" width="14.5703125" style="32" bestFit="1" customWidth="1"/>
    <col min="4621" max="4621" width="3.5703125" style="32" bestFit="1" customWidth="1"/>
    <col min="4622" max="4864" width="12.7109375" style="32"/>
    <col min="4865" max="4865" width="4.140625" style="32" customWidth="1"/>
    <col min="4866" max="4866" width="14.42578125" style="32" customWidth="1"/>
    <col min="4867" max="4867" width="17.7109375" style="32" customWidth="1"/>
    <col min="4868" max="4868" width="16.5703125" style="32" bestFit="1" customWidth="1"/>
    <col min="4869" max="4869" width="14.5703125" style="32" bestFit="1" customWidth="1"/>
    <col min="4870" max="4870" width="13.140625" style="32" bestFit="1" customWidth="1"/>
    <col min="4871" max="4872" width="14.5703125" style="32" bestFit="1" customWidth="1"/>
    <col min="4873" max="4873" width="17" style="32" bestFit="1" customWidth="1"/>
    <col min="4874" max="4874" width="13.140625" style="32" bestFit="1" customWidth="1"/>
    <col min="4875" max="4875" width="15.140625" style="32" customWidth="1"/>
    <col min="4876" max="4876" width="14.5703125" style="32" bestFit="1" customWidth="1"/>
    <col min="4877" max="4877" width="3.5703125" style="32" bestFit="1" customWidth="1"/>
    <col min="4878" max="5120" width="12.7109375" style="32"/>
    <col min="5121" max="5121" width="4.140625" style="32" customWidth="1"/>
    <col min="5122" max="5122" width="14.42578125" style="32" customWidth="1"/>
    <col min="5123" max="5123" width="17.7109375" style="32" customWidth="1"/>
    <col min="5124" max="5124" width="16.5703125" style="32" bestFit="1" customWidth="1"/>
    <col min="5125" max="5125" width="14.5703125" style="32" bestFit="1" customWidth="1"/>
    <col min="5126" max="5126" width="13.140625" style="32" bestFit="1" customWidth="1"/>
    <col min="5127" max="5128" width="14.5703125" style="32" bestFit="1" customWidth="1"/>
    <col min="5129" max="5129" width="17" style="32" bestFit="1" customWidth="1"/>
    <col min="5130" max="5130" width="13.140625" style="32" bestFit="1" customWidth="1"/>
    <col min="5131" max="5131" width="15.140625" style="32" customWidth="1"/>
    <col min="5132" max="5132" width="14.5703125" style="32" bestFit="1" customWidth="1"/>
    <col min="5133" max="5133" width="3.5703125" style="32" bestFit="1" customWidth="1"/>
    <col min="5134" max="5376" width="12.7109375" style="32"/>
    <col min="5377" max="5377" width="4.140625" style="32" customWidth="1"/>
    <col min="5378" max="5378" width="14.42578125" style="32" customWidth="1"/>
    <col min="5379" max="5379" width="17.7109375" style="32" customWidth="1"/>
    <col min="5380" max="5380" width="16.5703125" style="32" bestFit="1" customWidth="1"/>
    <col min="5381" max="5381" width="14.5703125" style="32" bestFit="1" customWidth="1"/>
    <col min="5382" max="5382" width="13.140625" style="32" bestFit="1" customWidth="1"/>
    <col min="5383" max="5384" width="14.5703125" style="32" bestFit="1" customWidth="1"/>
    <col min="5385" max="5385" width="17" style="32" bestFit="1" customWidth="1"/>
    <col min="5386" max="5386" width="13.140625" style="32" bestFit="1" customWidth="1"/>
    <col min="5387" max="5387" width="15.140625" style="32" customWidth="1"/>
    <col min="5388" max="5388" width="14.5703125" style="32" bestFit="1" customWidth="1"/>
    <col min="5389" max="5389" width="3.5703125" style="32" bestFit="1" customWidth="1"/>
    <col min="5390" max="5632" width="12.7109375" style="32"/>
    <col min="5633" max="5633" width="4.140625" style="32" customWidth="1"/>
    <col min="5634" max="5634" width="14.42578125" style="32" customWidth="1"/>
    <col min="5635" max="5635" width="17.7109375" style="32" customWidth="1"/>
    <col min="5636" max="5636" width="16.5703125" style="32" bestFit="1" customWidth="1"/>
    <col min="5637" max="5637" width="14.5703125" style="32" bestFit="1" customWidth="1"/>
    <col min="5638" max="5638" width="13.140625" style="32" bestFit="1" customWidth="1"/>
    <col min="5639" max="5640" width="14.5703125" style="32" bestFit="1" customWidth="1"/>
    <col min="5641" max="5641" width="17" style="32" bestFit="1" customWidth="1"/>
    <col min="5642" max="5642" width="13.140625" style="32" bestFit="1" customWidth="1"/>
    <col min="5643" max="5643" width="15.140625" style="32" customWidth="1"/>
    <col min="5644" max="5644" width="14.5703125" style="32" bestFit="1" customWidth="1"/>
    <col min="5645" max="5645" width="3.5703125" style="32" bestFit="1" customWidth="1"/>
    <col min="5646" max="5888" width="12.7109375" style="32"/>
    <col min="5889" max="5889" width="4.140625" style="32" customWidth="1"/>
    <col min="5890" max="5890" width="14.42578125" style="32" customWidth="1"/>
    <col min="5891" max="5891" width="17.7109375" style="32" customWidth="1"/>
    <col min="5892" max="5892" width="16.5703125" style="32" bestFit="1" customWidth="1"/>
    <col min="5893" max="5893" width="14.5703125" style="32" bestFit="1" customWidth="1"/>
    <col min="5894" max="5894" width="13.140625" style="32" bestFit="1" customWidth="1"/>
    <col min="5895" max="5896" width="14.5703125" style="32" bestFit="1" customWidth="1"/>
    <col min="5897" max="5897" width="17" style="32" bestFit="1" customWidth="1"/>
    <col min="5898" max="5898" width="13.140625" style="32" bestFit="1" customWidth="1"/>
    <col min="5899" max="5899" width="15.140625" style="32" customWidth="1"/>
    <col min="5900" max="5900" width="14.5703125" style="32" bestFit="1" customWidth="1"/>
    <col min="5901" max="5901" width="3.5703125" style="32" bestFit="1" customWidth="1"/>
    <col min="5902" max="6144" width="12.7109375" style="32"/>
    <col min="6145" max="6145" width="4.140625" style="32" customWidth="1"/>
    <col min="6146" max="6146" width="14.42578125" style="32" customWidth="1"/>
    <col min="6147" max="6147" width="17.7109375" style="32" customWidth="1"/>
    <col min="6148" max="6148" width="16.5703125" style="32" bestFit="1" customWidth="1"/>
    <col min="6149" max="6149" width="14.5703125" style="32" bestFit="1" customWidth="1"/>
    <col min="6150" max="6150" width="13.140625" style="32" bestFit="1" customWidth="1"/>
    <col min="6151" max="6152" width="14.5703125" style="32" bestFit="1" customWidth="1"/>
    <col min="6153" max="6153" width="17" style="32" bestFit="1" customWidth="1"/>
    <col min="6154" max="6154" width="13.140625" style="32" bestFit="1" customWidth="1"/>
    <col min="6155" max="6155" width="15.140625" style="32" customWidth="1"/>
    <col min="6156" max="6156" width="14.5703125" style="32" bestFit="1" customWidth="1"/>
    <col min="6157" max="6157" width="3.5703125" style="32" bestFit="1" customWidth="1"/>
    <col min="6158" max="6400" width="12.7109375" style="32"/>
    <col min="6401" max="6401" width="4.140625" style="32" customWidth="1"/>
    <col min="6402" max="6402" width="14.42578125" style="32" customWidth="1"/>
    <col min="6403" max="6403" width="17.7109375" style="32" customWidth="1"/>
    <col min="6404" max="6404" width="16.5703125" style="32" bestFit="1" customWidth="1"/>
    <col min="6405" max="6405" width="14.5703125" style="32" bestFit="1" customWidth="1"/>
    <col min="6406" max="6406" width="13.140625" style="32" bestFit="1" customWidth="1"/>
    <col min="6407" max="6408" width="14.5703125" style="32" bestFit="1" customWidth="1"/>
    <col min="6409" max="6409" width="17" style="32" bestFit="1" customWidth="1"/>
    <col min="6410" max="6410" width="13.140625" style="32" bestFit="1" customWidth="1"/>
    <col min="6411" max="6411" width="15.140625" style="32" customWidth="1"/>
    <col min="6412" max="6412" width="14.5703125" style="32" bestFit="1" customWidth="1"/>
    <col min="6413" max="6413" width="3.5703125" style="32" bestFit="1" customWidth="1"/>
    <col min="6414" max="6656" width="12.7109375" style="32"/>
    <col min="6657" max="6657" width="4.140625" style="32" customWidth="1"/>
    <col min="6658" max="6658" width="14.42578125" style="32" customWidth="1"/>
    <col min="6659" max="6659" width="17.7109375" style="32" customWidth="1"/>
    <col min="6660" max="6660" width="16.5703125" style="32" bestFit="1" customWidth="1"/>
    <col min="6661" max="6661" width="14.5703125" style="32" bestFit="1" customWidth="1"/>
    <col min="6662" max="6662" width="13.140625" style="32" bestFit="1" customWidth="1"/>
    <col min="6663" max="6664" width="14.5703125" style="32" bestFit="1" customWidth="1"/>
    <col min="6665" max="6665" width="17" style="32" bestFit="1" customWidth="1"/>
    <col min="6666" max="6666" width="13.140625" style="32" bestFit="1" customWidth="1"/>
    <col min="6667" max="6667" width="15.140625" style="32" customWidth="1"/>
    <col min="6668" max="6668" width="14.5703125" style="32" bestFit="1" customWidth="1"/>
    <col min="6669" max="6669" width="3.5703125" style="32" bestFit="1" customWidth="1"/>
    <col min="6670" max="6912" width="12.7109375" style="32"/>
    <col min="6913" max="6913" width="4.140625" style="32" customWidth="1"/>
    <col min="6914" max="6914" width="14.42578125" style="32" customWidth="1"/>
    <col min="6915" max="6915" width="17.7109375" style="32" customWidth="1"/>
    <col min="6916" max="6916" width="16.5703125" style="32" bestFit="1" customWidth="1"/>
    <col min="6917" max="6917" width="14.5703125" style="32" bestFit="1" customWidth="1"/>
    <col min="6918" max="6918" width="13.140625" style="32" bestFit="1" customWidth="1"/>
    <col min="6919" max="6920" width="14.5703125" style="32" bestFit="1" customWidth="1"/>
    <col min="6921" max="6921" width="17" style="32" bestFit="1" customWidth="1"/>
    <col min="6922" max="6922" width="13.140625" style="32" bestFit="1" customWidth="1"/>
    <col min="6923" max="6923" width="15.140625" style="32" customWidth="1"/>
    <col min="6924" max="6924" width="14.5703125" style="32" bestFit="1" customWidth="1"/>
    <col min="6925" max="6925" width="3.5703125" style="32" bestFit="1" customWidth="1"/>
    <col min="6926" max="7168" width="12.7109375" style="32"/>
    <col min="7169" max="7169" width="4.140625" style="32" customWidth="1"/>
    <col min="7170" max="7170" width="14.42578125" style="32" customWidth="1"/>
    <col min="7171" max="7171" width="17.7109375" style="32" customWidth="1"/>
    <col min="7172" max="7172" width="16.5703125" style="32" bestFit="1" customWidth="1"/>
    <col min="7173" max="7173" width="14.5703125" style="32" bestFit="1" customWidth="1"/>
    <col min="7174" max="7174" width="13.140625" style="32" bestFit="1" customWidth="1"/>
    <col min="7175" max="7176" width="14.5703125" style="32" bestFit="1" customWidth="1"/>
    <col min="7177" max="7177" width="17" style="32" bestFit="1" customWidth="1"/>
    <col min="7178" max="7178" width="13.140625" style="32" bestFit="1" customWidth="1"/>
    <col min="7179" max="7179" width="15.140625" style="32" customWidth="1"/>
    <col min="7180" max="7180" width="14.5703125" style="32" bestFit="1" customWidth="1"/>
    <col min="7181" max="7181" width="3.5703125" style="32" bestFit="1" customWidth="1"/>
    <col min="7182" max="7424" width="12.7109375" style="32"/>
    <col min="7425" max="7425" width="4.140625" style="32" customWidth="1"/>
    <col min="7426" max="7426" width="14.42578125" style="32" customWidth="1"/>
    <col min="7427" max="7427" width="17.7109375" style="32" customWidth="1"/>
    <col min="7428" max="7428" width="16.5703125" style="32" bestFit="1" customWidth="1"/>
    <col min="7429" max="7429" width="14.5703125" style="32" bestFit="1" customWidth="1"/>
    <col min="7430" max="7430" width="13.140625" style="32" bestFit="1" customWidth="1"/>
    <col min="7431" max="7432" width="14.5703125" style="32" bestFit="1" customWidth="1"/>
    <col min="7433" max="7433" width="17" style="32" bestFit="1" customWidth="1"/>
    <col min="7434" max="7434" width="13.140625" style="32" bestFit="1" customWidth="1"/>
    <col min="7435" max="7435" width="15.140625" style="32" customWidth="1"/>
    <col min="7436" max="7436" width="14.5703125" style="32" bestFit="1" customWidth="1"/>
    <col min="7437" max="7437" width="3.5703125" style="32" bestFit="1" customWidth="1"/>
    <col min="7438" max="7680" width="12.7109375" style="32"/>
    <col min="7681" max="7681" width="4.140625" style="32" customWidth="1"/>
    <col min="7682" max="7682" width="14.42578125" style="32" customWidth="1"/>
    <col min="7683" max="7683" width="17.7109375" style="32" customWidth="1"/>
    <col min="7684" max="7684" width="16.5703125" style="32" bestFit="1" customWidth="1"/>
    <col min="7685" max="7685" width="14.5703125" style="32" bestFit="1" customWidth="1"/>
    <col min="7686" max="7686" width="13.140625" style="32" bestFit="1" customWidth="1"/>
    <col min="7687" max="7688" width="14.5703125" style="32" bestFit="1" customWidth="1"/>
    <col min="7689" max="7689" width="17" style="32" bestFit="1" customWidth="1"/>
    <col min="7690" max="7690" width="13.140625" style="32" bestFit="1" customWidth="1"/>
    <col min="7691" max="7691" width="15.140625" style="32" customWidth="1"/>
    <col min="7692" max="7692" width="14.5703125" style="32" bestFit="1" customWidth="1"/>
    <col min="7693" max="7693" width="3.5703125" style="32" bestFit="1" customWidth="1"/>
    <col min="7694" max="7936" width="12.7109375" style="32"/>
    <col min="7937" max="7937" width="4.140625" style="32" customWidth="1"/>
    <col min="7938" max="7938" width="14.42578125" style="32" customWidth="1"/>
    <col min="7939" max="7939" width="17.7109375" style="32" customWidth="1"/>
    <col min="7940" max="7940" width="16.5703125" style="32" bestFit="1" customWidth="1"/>
    <col min="7941" max="7941" width="14.5703125" style="32" bestFit="1" customWidth="1"/>
    <col min="7942" max="7942" width="13.140625" style="32" bestFit="1" customWidth="1"/>
    <col min="7943" max="7944" width="14.5703125" style="32" bestFit="1" customWidth="1"/>
    <col min="7945" max="7945" width="17" style="32" bestFit="1" customWidth="1"/>
    <col min="7946" max="7946" width="13.140625" style="32" bestFit="1" customWidth="1"/>
    <col min="7947" max="7947" width="15.140625" style="32" customWidth="1"/>
    <col min="7948" max="7948" width="14.5703125" style="32" bestFit="1" customWidth="1"/>
    <col min="7949" max="7949" width="3.5703125" style="32" bestFit="1" customWidth="1"/>
    <col min="7950" max="8192" width="12.7109375" style="32"/>
    <col min="8193" max="8193" width="4.140625" style="32" customWidth="1"/>
    <col min="8194" max="8194" width="14.42578125" style="32" customWidth="1"/>
    <col min="8195" max="8195" width="17.7109375" style="32" customWidth="1"/>
    <col min="8196" max="8196" width="16.5703125" style="32" bestFit="1" customWidth="1"/>
    <col min="8197" max="8197" width="14.5703125" style="32" bestFit="1" customWidth="1"/>
    <col min="8198" max="8198" width="13.140625" style="32" bestFit="1" customWidth="1"/>
    <col min="8199" max="8200" width="14.5703125" style="32" bestFit="1" customWidth="1"/>
    <col min="8201" max="8201" width="17" style="32" bestFit="1" customWidth="1"/>
    <col min="8202" max="8202" width="13.140625" style="32" bestFit="1" customWidth="1"/>
    <col min="8203" max="8203" width="15.140625" style="32" customWidth="1"/>
    <col min="8204" max="8204" width="14.5703125" style="32" bestFit="1" customWidth="1"/>
    <col min="8205" max="8205" width="3.5703125" style="32" bestFit="1" customWidth="1"/>
    <col min="8206" max="8448" width="12.7109375" style="32"/>
    <col min="8449" max="8449" width="4.140625" style="32" customWidth="1"/>
    <col min="8450" max="8450" width="14.42578125" style="32" customWidth="1"/>
    <col min="8451" max="8451" width="17.7109375" style="32" customWidth="1"/>
    <col min="8452" max="8452" width="16.5703125" style="32" bestFit="1" customWidth="1"/>
    <col min="8453" max="8453" width="14.5703125" style="32" bestFit="1" customWidth="1"/>
    <col min="8454" max="8454" width="13.140625" style="32" bestFit="1" customWidth="1"/>
    <col min="8455" max="8456" width="14.5703125" style="32" bestFit="1" customWidth="1"/>
    <col min="8457" max="8457" width="17" style="32" bestFit="1" customWidth="1"/>
    <col min="8458" max="8458" width="13.140625" style="32" bestFit="1" customWidth="1"/>
    <col min="8459" max="8459" width="15.140625" style="32" customWidth="1"/>
    <col min="8460" max="8460" width="14.5703125" style="32" bestFit="1" customWidth="1"/>
    <col min="8461" max="8461" width="3.5703125" style="32" bestFit="1" customWidth="1"/>
    <col min="8462" max="8704" width="12.7109375" style="32"/>
    <col min="8705" max="8705" width="4.140625" style="32" customWidth="1"/>
    <col min="8706" max="8706" width="14.42578125" style="32" customWidth="1"/>
    <col min="8707" max="8707" width="17.7109375" style="32" customWidth="1"/>
    <col min="8708" max="8708" width="16.5703125" style="32" bestFit="1" customWidth="1"/>
    <col min="8709" max="8709" width="14.5703125" style="32" bestFit="1" customWidth="1"/>
    <col min="8710" max="8710" width="13.140625" style="32" bestFit="1" customWidth="1"/>
    <col min="8711" max="8712" width="14.5703125" style="32" bestFit="1" customWidth="1"/>
    <col min="8713" max="8713" width="17" style="32" bestFit="1" customWidth="1"/>
    <col min="8714" max="8714" width="13.140625" style="32" bestFit="1" customWidth="1"/>
    <col min="8715" max="8715" width="15.140625" style="32" customWidth="1"/>
    <col min="8716" max="8716" width="14.5703125" style="32" bestFit="1" customWidth="1"/>
    <col min="8717" max="8717" width="3.5703125" style="32" bestFit="1" customWidth="1"/>
    <col min="8718" max="8960" width="12.7109375" style="32"/>
    <col min="8961" max="8961" width="4.140625" style="32" customWidth="1"/>
    <col min="8962" max="8962" width="14.42578125" style="32" customWidth="1"/>
    <col min="8963" max="8963" width="17.7109375" style="32" customWidth="1"/>
    <col min="8964" max="8964" width="16.5703125" style="32" bestFit="1" customWidth="1"/>
    <col min="8965" max="8965" width="14.5703125" style="32" bestFit="1" customWidth="1"/>
    <col min="8966" max="8966" width="13.140625" style="32" bestFit="1" customWidth="1"/>
    <col min="8967" max="8968" width="14.5703125" style="32" bestFit="1" customWidth="1"/>
    <col min="8969" max="8969" width="17" style="32" bestFit="1" customWidth="1"/>
    <col min="8970" max="8970" width="13.140625" style="32" bestFit="1" customWidth="1"/>
    <col min="8971" max="8971" width="15.140625" style="32" customWidth="1"/>
    <col min="8972" max="8972" width="14.5703125" style="32" bestFit="1" customWidth="1"/>
    <col min="8973" max="8973" width="3.5703125" style="32" bestFit="1" customWidth="1"/>
    <col min="8974" max="9216" width="12.7109375" style="32"/>
    <col min="9217" max="9217" width="4.140625" style="32" customWidth="1"/>
    <col min="9218" max="9218" width="14.42578125" style="32" customWidth="1"/>
    <col min="9219" max="9219" width="17.7109375" style="32" customWidth="1"/>
    <col min="9220" max="9220" width="16.5703125" style="32" bestFit="1" customWidth="1"/>
    <col min="9221" max="9221" width="14.5703125" style="32" bestFit="1" customWidth="1"/>
    <col min="9222" max="9222" width="13.140625" style="32" bestFit="1" customWidth="1"/>
    <col min="9223" max="9224" width="14.5703125" style="32" bestFit="1" customWidth="1"/>
    <col min="9225" max="9225" width="17" style="32" bestFit="1" customWidth="1"/>
    <col min="9226" max="9226" width="13.140625" style="32" bestFit="1" customWidth="1"/>
    <col min="9227" max="9227" width="15.140625" style="32" customWidth="1"/>
    <col min="9228" max="9228" width="14.5703125" style="32" bestFit="1" customWidth="1"/>
    <col min="9229" max="9229" width="3.5703125" style="32" bestFit="1" customWidth="1"/>
    <col min="9230" max="9472" width="12.7109375" style="32"/>
    <col min="9473" max="9473" width="4.140625" style="32" customWidth="1"/>
    <col min="9474" max="9474" width="14.42578125" style="32" customWidth="1"/>
    <col min="9475" max="9475" width="17.7109375" style="32" customWidth="1"/>
    <col min="9476" max="9476" width="16.5703125" style="32" bestFit="1" customWidth="1"/>
    <col min="9477" max="9477" width="14.5703125" style="32" bestFit="1" customWidth="1"/>
    <col min="9478" max="9478" width="13.140625" style="32" bestFit="1" customWidth="1"/>
    <col min="9479" max="9480" width="14.5703125" style="32" bestFit="1" customWidth="1"/>
    <col min="9481" max="9481" width="17" style="32" bestFit="1" customWidth="1"/>
    <col min="9482" max="9482" width="13.140625" style="32" bestFit="1" customWidth="1"/>
    <col min="9483" max="9483" width="15.140625" style="32" customWidth="1"/>
    <col min="9484" max="9484" width="14.5703125" style="32" bestFit="1" customWidth="1"/>
    <col min="9485" max="9485" width="3.5703125" style="32" bestFit="1" customWidth="1"/>
    <col min="9486" max="9728" width="12.7109375" style="32"/>
    <col min="9729" max="9729" width="4.140625" style="32" customWidth="1"/>
    <col min="9730" max="9730" width="14.42578125" style="32" customWidth="1"/>
    <col min="9731" max="9731" width="17.7109375" style="32" customWidth="1"/>
    <col min="9732" max="9732" width="16.5703125" style="32" bestFit="1" customWidth="1"/>
    <col min="9733" max="9733" width="14.5703125" style="32" bestFit="1" customWidth="1"/>
    <col min="9734" max="9734" width="13.140625" style="32" bestFit="1" customWidth="1"/>
    <col min="9735" max="9736" width="14.5703125" style="32" bestFit="1" customWidth="1"/>
    <col min="9737" max="9737" width="17" style="32" bestFit="1" customWidth="1"/>
    <col min="9738" max="9738" width="13.140625" style="32" bestFit="1" customWidth="1"/>
    <col min="9739" max="9739" width="15.140625" style="32" customWidth="1"/>
    <col min="9740" max="9740" width="14.5703125" style="32" bestFit="1" customWidth="1"/>
    <col min="9741" max="9741" width="3.5703125" style="32" bestFit="1" customWidth="1"/>
    <col min="9742" max="9984" width="12.7109375" style="32"/>
    <col min="9985" max="9985" width="4.140625" style="32" customWidth="1"/>
    <col min="9986" max="9986" width="14.42578125" style="32" customWidth="1"/>
    <col min="9987" max="9987" width="17.7109375" style="32" customWidth="1"/>
    <col min="9988" max="9988" width="16.5703125" style="32" bestFit="1" customWidth="1"/>
    <col min="9989" max="9989" width="14.5703125" style="32" bestFit="1" customWidth="1"/>
    <col min="9990" max="9990" width="13.140625" style="32" bestFit="1" customWidth="1"/>
    <col min="9991" max="9992" width="14.5703125" style="32" bestFit="1" customWidth="1"/>
    <col min="9993" max="9993" width="17" style="32" bestFit="1" customWidth="1"/>
    <col min="9994" max="9994" width="13.140625" style="32" bestFit="1" customWidth="1"/>
    <col min="9995" max="9995" width="15.140625" style="32" customWidth="1"/>
    <col min="9996" max="9996" width="14.5703125" style="32" bestFit="1" customWidth="1"/>
    <col min="9997" max="9997" width="3.5703125" style="32" bestFit="1" customWidth="1"/>
    <col min="9998" max="10240" width="12.7109375" style="32"/>
    <col min="10241" max="10241" width="4.140625" style="32" customWidth="1"/>
    <col min="10242" max="10242" width="14.42578125" style="32" customWidth="1"/>
    <col min="10243" max="10243" width="17.7109375" style="32" customWidth="1"/>
    <col min="10244" max="10244" width="16.5703125" style="32" bestFit="1" customWidth="1"/>
    <col min="10245" max="10245" width="14.5703125" style="32" bestFit="1" customWidth="1"/>
    <col min="10246" max="10246" width="13.140625" style="32" bestFit="1" customWidth="1"/>
    <col min="10247" max="10248" width="14.5703125" style="32" bestFit="1" customWidth="1"/>
    <col min="10249" max="10249" width="17" style="32" bestFit="1" customWidth="1"/>
    <col min="10250" max="10250" width="13.140625" style="32" bestFit="1" customWidth="1"/>
    <col min="10251" max="10251" width="15.140625" style="32" customWidth="1"/>
    <col min="10252" max="10252" width="14.5703125" style="32" bestFit="1" customWidth="1"/>
    <col min="10253" max="10253" width="3.5703125" style="32" bestFit="1" customWidth="1"/>
    <col min="10254" max="10496" width="12.7109375" style="32"/>
    <col min="10497" max="10497" width="4.140625" style="32" customWidth="1"/>
    <col min="10498" max="10498" width="14.42578125" style="32" customWidth="1"/>
    <col min="10499" max="10499" width="17.7109375" style="32" customWidth="1"/>
    <col min="10500" max="10500" width="16.5703125" style="32" bestFit="1" customWidth="1"/>
    <col min="10501" max="10501" width="14.5703125" style="32" bestFit="1" customWidth="1"/>
    <col min="10502" max="10502" width="13.140625" style="32" bestFit="1" customWidth="1"/>
    <col min="10503" max="10504" width="14.5703125" style="32" bestFit="1" customWidth="1"/>
    <col min="10505" max="10505" width="17" style="32" bestFit="1" customWidth="1"/>
    <col min="10506" max="10506" width="13.140625" style="32" bestFit="1" customWidth="1"/>
    <col min="10507" max="10507" width="15.140625" style="32" customWidth="1"/>
    <col min="10508" max="10508" width="14.5703125" style="32" bestFit="1" customWidth="1"/>
    <col min="10509" max="10509" width="3.5703125" style="32" bestFit="1" customWidth="1"/>
    <col min="10510" max="10752" width="12.7109375" style="32"/>
    <col min="10753" max="10753" width="4.140625" style="32" customWidth="1"/>
    <col min="10754" max="10754" width="14.42578125" style="32" customWidth="1"/>
    <col min="10755" max="10755" width="17.7109375" style="32" customWidth="1"/>
    <col min="10756" max="10756" width="16.5703125" style="32" bestFit="1" customWidth="1"/>
    <col min="10757" max="10757" width="14.5703125" style="32" bestFit="1" customWidth="1"/>
    <col min="10758" max="10758" width="13.140625" style="32" bestFit="1" customWidth="1"/>
    <col min="10759" max="10760" width="14.5703125" style="32" bestFit="1" customWidth="1"/>
    <col min="10761" max="10761" width="17" style="32" bestFit="1" customWidth="1"/>
    <col min="10762" max="10762" width="13.140625" style="32" bestFit="1" customWidth="1"/>
    <col min="10763" max="10763" width="15.140625" style="32" customWidth="1"/>
    <col min="10764" max="10764" width="14.5703125" style="32" bestFit="1" customWidth="1"/>
    <col min="10765" max="10765" width="3.5703125" style="32" bestFit="1" customWidth="1"/>
    <col min="10766" max="11008" width="12.7109375" style="32"/>
    <col min="11009" max="11009" width="4.140625" style="32" customWidth="1"/>
    <col min="11010" max="11010" width="14.42578125" style="32" customWidth="1"/>
    <col min="11011" max="11011" width="17.7109375" style="32" customWidth="1"/>
    <col min="11012" max="11012" width="16.5703125" style="32" bestFit="1" customWidth="1"/>
    <col min="11013" max="11013" width="14.5703125" style="32" bestFit="1" customWidth="1"/>
    <col min="11014" max="11014" width="13.140625" style="32" bestFit="1" customWidth="1"/>
    <col min="11015" max="11016" width="14.5703125" style="32" bestFit="1" customWidth="1"/>
    <col min="11017" max="11017" width="17" style="32" bestFit="1" customWidth="1"/>
    <col min="11018" max="11018" width="13.140625" style="32" bestFit="1" customWidth="1"/>
    <col min="11019" max="11019" width="15.140625" style="32" customWidth="1"/>
    <col min="11020" max="11020" width="14.5703125" style="32" bestFit="1" customWidth="1"/>
    <col min="11021" max="11021" width="3.5703125" style="32" bestFit="1" customWidth="1"/>
    <col min="11022" max="11264" width="12.7109375" style="32"/>
    <col min="11265" max="11265" width="4.140625" style="32" customWidth="1"/>
    <col min="11266" max="11266" width="14.42578125" style="32" customWidth="1"/>
    <col min="11267" max="11267" width="17.7109375" style="32" customWidth="1"/>
    <col min="11268" max="11268" width="16.5703125" style="32" bestFit="1" customWidth="1"/>
    <col min="11269" max="11269" width="14.5703125" style="32" bestFit="1" customWidth="1"/>
    <col min="11270" max="11270" width="13.140625" style="32" bestFit="1" customWidth="1"/>
    <col min="11271" max="11272" width="14.5703125" style="32" bestFit="1" customWidth="1"/>
    <col min="11273" max="11273" width="17" style="32" bestFit="1" customWidth="1"/>
    <col min="11274" max="11274" width="13.140625" style="32" bestFit="1" customWidth="1"/>
    <col min="11275" max="11275" width="15.140625" style="32" customWidth="1"/>
    <col min="11276" max="11276" width="14.5703125" style="32" bestFit="1" customWidth="1"/>
    <col min="11277" max="11277" width="3.5703125" style="32" bestFit="1" customWidth="1"/>
    <col min="11278" max="11520" width="12.7109375" style="32"/>
    <col min="11521" max="11521" width="4.140625" style="32" customWidth="1"/>
    <col min="11522" max="11522" width="14.42578125" style="32" customWidth="1"/>
    <col min="11523" max="11523" width="17.7109375" style="32" customWidth="1"/>
    <col min="11524" max="11524" width="16.5703125" style="32" bestFit="1" customWidth="1"/>
    <col min="11525" max="11525" width="14.5703125" style="32" bestFit="1" customWidth="1"/>
    <col min="11526" max="11526" width="13.140625" style="32" bestFit="1" customWidth="1"/>
    <col min="11527" max="11528" width="14.5703125" style="32" bestFit="1" customWidth="1"/>
    <col min="11529" max="11529" width="17" style="32" bestFit="1" customWidth="1"/>
    <col min="11530" max="11530" width="13.140625" style="32" bestFit="1" customWidth="1"/>
    <col min="11531" max="11531" width="15.140625" style="32" customWidth="1"/>
    <col min="11532" max="11532" width="14.5703125" style="32" bestFit="1" customWidth="1"/>
    <col min="11533" max="11533" width="3.5703125" style="32" bestFit="1" customWidth="1"/>
    <col min="11534" max="11776" width="12.7109375" style="32"/>
    <col min="11777" max="11777" width="4.140625" style="32" customWidth="1"/>
    <col min="11778" max="11778" width="14.42578125" style="32" customWidth="1"/>
    <col min="11779" max="11779" width="17.7109375" style="32" customWidth="1"/>
    <col min="11780" max="11780" width="16.5703125" style="32" bestFit="1" customWidth="1"/>
    <col min="11781" max="11781" width="14.5703125" style="32" bestFit="1" customWidth="1"/>
    <col min="11782" max="11782" width="13.140625" style="32" bestFit="1" customWidth="1"/>
    <col min="11783" max="11784" width="14.5703125" style="32" bestFit="1" customWidth="1"/>
    <col min="11785" max="11785" width="17" style="32" bestFit="1" customWidth="1"/>
    <col min="11786" max="11786" width="13.140625" style="32" bestFit="1" customWidth="1"/>
    <col min="11787" max="11787" width="15.140625" style="32" customWidth="1"/>
    <col min="11788" max="11788" width="14.5703125" style="32" bestFit="1" customWidth="1"/>
    <col min="11789" max="11789" width="3.5703125" style="32" bestFit="1" customWidth="1"/>
    <col min="11790" max="12032" width="12.7109375" style="32"/>
    <col min="12033" max="12033" width="4.140625" style="32" customWidth="1"/>
    <col min="12034" max="12034" width="14.42578125" style="32" customWidth="1"/>
    <col min="12035" max="12035" width="17.7109375" style="32" customWidth="1"/>
    <col min="12036" max="12036" width="16.5703125" style="32" bestFit="1" customWidth="1"/>
    <col min="12037" max="12037" width="14.5703125" style="32" bestFit="1" customWidth="1"/>
    <col min="12038" max="12038" width="13.140625" style="32" bestFit="1" customWidth="1"/>
    <col min="12039" max="12040" width="14.5703125" style="32" bestFit="1" customWidth="1"/>
    <col min="12041" max="12041" width="17" style="32" bestFit="1" customWidth="1"/>
    <col min="12042" max="12042" width="13.140625" style="32" bestFit="1" customWidth="1"/>
    <col min="12043" max="12043" width="15.140625" style="32" customWidth="1"/>
    <col min="12044" max="12044" width="14.5703125" style="32" bestFit="1" customWidth="1"/>
    <col min="12045" max="12045" width="3.5703125" style="32" bestFit="1" customWidth="1"/>
    <col min="12046" max="12288" width="12.7109375" style="32"/>
    <col min="12289" max="12289" width="4.140625" style="32" customWidth="1"/>
    <col min="12290" max="12290" width="14.42578125" style="32" customWidth="1"/>
    <col min="12291" max="12291" width="17.7109375" style="32" customWidth="1"/>
    <col min="12292" max="12292" width="16.5703125" style="32" bestFit="1" customWidth="1"/>
    <col min="12293" max="12293" width="14.5703125" style="32" bestFit="1" customWidth="1"/>
    <col min="12294" max="12294" width="13.140625" style="32" bestFit="1" customWidth="1"/>
    <col min="12295" max="12296" width="14.5703125" style="32" bestFit="1" customWidth="1"/>
    <col min="12297" max="12297" width="17" style="32" bestFit="1" customWidth="1"/>
    <col min="12298" max="12298" width="13.140625" style="32" bestFit="1" customWidth="1"/>
    <col min="12299" max="12299" width="15.140625" style="32" customWidth="1"/>
    <col min="12300" max="12300" width="14.5703125" style="32" bestFit="1" customWidth="1"/>
    <col min="12301" max="12301" width="3.5703125" style="32" bestFit="1" customWidth="1"/>
    <col min="12302" max="12544" width="12.7109375" style="32"/>
    <col min="12545" max="12545" width="4.140625" style="32" customWidth="1"/>
    <col min="12546" max="12546" width="14.42578125" style="32" customWidth="1"/>
    <col min="12547" max="12547" width="17.7109375" style="32" customWidth="1"/>
    <col min="12548" max="12548" width="16.5703125" style="32" bestFit="1" customWidth="1"/>
    <col min="12549" max="12549" width="14.5703125" style="32" bestFit="1" customWidth="1"/>
    <col min="12550" max="12550" width="13.140625" style="32" bestFit="1" customWidth="1"/>
    <col min="12551" max="12552" width="14.5703125" style="32" bestFit="1" customWidth="1"/>
    <col min="12553" max="12553" width="17" style="32" bestFit="1" customWidth="1"/>
    <col min="12554" max="12554" width="13.140625" style="32" bestFit="1" customWidth="1"/>
    <col min="12555" max="12555" width="15.140625" style="32" customWidth="1"/>
    <col min="12556" max="12556" width="14.5703125" style="32" bestFit="1" customWidth="1"/>
    <col min="12557" max="12557" width="3.5703125" style="32" bestFit="1" customWidth="1"/>
    <col min="12558" max="12800" width="12.7109375" style="32"/>
    <col min="12801" max="12801" width="4.140625" style="32" customWidth="1"/>
    <col min="12802" max="12802" width="14.42578125" style="32" customWidth="1"/>
    <col min="12803" max="12803" width="17.7109375" style="32" customWidth="1"/>
    <col min="12804" max="12804" width="16.5703125" style="32" bestFit="1" customWidth="1"/>
    <col min="12805" max="12805" width="14.5703125" style="32" bestFit="1" customWidth="1"/>
    <col min="12806" max="12806" width="13.140625" style="32" bestFit="1" customWidth="1"/>
    <col min="12807" max="12808" width="14.5703125" style="32" bestFit="1" customWidth="1"/>
    <col min="12809" max="12809" width="17" style="32" bestFit="1" customWidth="1"/>
    <col min="12810" max="12810" width="13.140625" style="32" bestFit="1" customWidth="1"/>
    <col min="12811" max="12811" width="15.140625" style="32" customWidth="1"/>
    <col min="12812" max="12812" width="14.5703125" style="32" bestFit="1" customWidth="1"/>
    <col min="12813" max="12813" width="3.5703125" style="32" bestFit="1" customWidth="1"/>
    <col min="12814" max="13056" width="12.7109375" style="32"/>
    <col min="13057" max="13057" width="4.140625" style="32" customWidth="1"/>
    <col min="13058" max="13058" width="14.42578125" style="32" customWidth="1"/>
    <col min="13059" max="13059" width="17.7109375" style="32" customWidth="1"/>
    <col min="13060" max="13060" width="16.5703125" style="32" bestFit="1" customWidth="1"/>
    <col min="13061" max="13061" width="14.5703125" style="32" bestFit="1" customWidth="1"/>
    <col min="13062" max="13062" width="13.140625" style="32" bestFit="1" customWidth="1"/>
    <col min="13063" max="13064" width="14.5703125" style="32" bestFit="1" customWidth="1"/>
    <col min="13065" max="13065" width="17" style="32" bestFit="1" customWidth="1"/>
    <col min="13066" max="13066" width="13.140625" style="32" bestFit="1" customWidth="1"/>
    <col min="13067" max="13067" width="15.140625" style="32" customWidth="1"/>
    <col min="13068" max="13068" width="14.5703125" style="32" bestFit="1" customWidth="1"/>
    <col min="13069" max="13069" width="3.5703125" style="32" bestFit="1" customWidth="1"/>
    <col min="13070" max="13312" width="12.7109375" style="32"/>
    <col min="13313" max="13313" width="4.140625" style="32" customWidth="1"/>
    <col min="13314" max="13314" width="14.42578125" style="32" customWidth="1"/>
    <col min="13315" max="13315" width="17.7109375" style="32" customWidth="1"/>
    <col min="13316" max="13316" width="16.5703125" style="32" bestFit="1" customWidth="1"/>
    <col min="13317" max="13317" width="14.5703125" style="32" bestFit="1" customWidth="1"/>
    <col min="13318" max="13318" width="13.140625" style="32" bestFit="1" customWidth="1"/>
    <col min="13319" max="13320" width="14.5703125" style="32" bestFit="1" customWidth="1"/>
    <col min="13321" max="13321" width="17" style="32" bestFit="1" customWidth="1"/>
    <col min="13322" max="13322" width="13.140625" style="32" bestFit="1" customWidth="1"/>
    <col min="13323" max="13323" width="15.140625" style="32" customWidth="1"/>
    <col min="13324" max="13324" width="14.5703125" style="32" bestFit="1" customWidth="1"/>
    <col min="13325" max="13325" width="3.5703125" style="32" bestFit="1" customWidth="1"/>
    <col min="13326" max="13568" width="12.7109375" style="32"/>
    <col min="13569" max="13569" width="4.140625" style="32" customWidth="1"/>
    <col min="13570" max="13570" width="14.42578125" style="32" customWidth="1"/>
    <col min="13571" max="13571" width="17.7109375" style="32" customWidth="1"/>
    <col min="13572" max="13572" width="16.5703125" style="32" bestFit="1" customWidth="1"/>
    <col min="13573" max="13573" width="14.5703125" style="32" bestFit="1" customWidth="1"/>
    <col min="13574" max="13574" width="13.140625" style="32" bestFit="1" customWidth="1"/>
    <col min="13575" max="13576" width="14.5703125" style="32" bestFit="1" customWidth="1"/>
    <col min="13577" max="13577" width="17" style="32" bestFit="1" customWidth="1"/>
    <col min="13578" max="13578" width="13.140625" style="32" bestFit="1" customWidth="1"/>
    <col min="13579" max="13579" width="15.140625" style="32" customWidth="1"/>
    <col min="13580" max="13580" width="14.5703125" style="32" bestFit="1" customWidth="1"/>
    <col min="13581" max="13581" width="3.5703125" style="32" bestFit="1" customWidth="1"/>
    <col min="13582" max="13824" width="12.7109375" style="32"/>
    <col min="13825" max="13825" width="4.140625" style="32" customWidth="1"/>
    <col min="13826" max="13826" width="14.42578125" style="32" customWidth="1"/>
    <col min="13827" max="13827" width="17.7109375" style="32" customWidth="1"/>
    <col min="13828" max="13828" width="16.5703125" style="32" bestFit="1" customWidth="1"/>
    <col min="13829" max="13829" width="14.5703125" style="32" bestFit="1" customWidth="1"/>
    <col min="13830" max="13830" width="13.140625" style="32" bestFit="1" customWidth="1"/>
    <col min="13831" max="13832" width="14.5703125" style="32" bestFit="1" customWidth="1"/>
    <col min="13833" max="13833" width="17" style="32" bestFit="1" customWidth="1"/>
    <col min="13834" max="13834" width="13.140625" style="32" bestFit="1" customWidth="1"/>
    <col min="13835" max="13835" width="15.140625" style="32" customWidth="1"/>
    <col min="13836" max="13836" width="14.5703125" style="32" bestFit="1" customWidth="1"/>
    <col min="13837" max="13837" width="3.5703125" style="32" bestFit="1" customWidth="1"/>
    <col min="13838" max="14080" width="12.7109375" style="32"/>
    <col min="14081" max="14081" width="4.140625" style="32" customWidth="1"/>
    <col min="14082" max="14082" width="14.42578125" style="32" customWidth="1"/>
    <col min="14083" max="14083" width="17.7109375" style="32" customWidth="1"/>
    <col min="14084" max="14084" width="16.5703125" style="32" bestFit="1" customWidth="1"/>
    <col min="14085" max="14085" width="14.5703125" style="32" bestFit="1" customWidth="1"/>
    <col min="14086" max="14086" width="13.140625" style="32" bestFit="1" customWidth="1"/>
    <col min="14087" max="14088" width="14.5703125" style="32" bestFit="1" customWidth="1"/>
    <col min="14089" max="14089" width="17" style="32" bestFit="1" customWidth="1"/>
    <col min="14090" max="14090" width="13.140625" style="32" bestFit="1" customWidth="1"/>
    <col min="14091" max="14091" width="15.140625" style="32" customWidth="1"/>
    <col min="14092" max="14092" width="14.5703125" style="32" bestFit="1" customWidth="1"/>
    <col min="14093" max="14093" width="3.5703125" style="32" bestFit="1" customWidth="1"/>
    <col min="14094" max="14336" width="12.7109375" style="32"/>
    <col min="14337" max="14337" width="4.140625" style="32" customWidth="1"/>
    <col min="14338" max="14338" width="14.42578125" style="32" customWidth="1"/>
    <col min="14339" max="14339" width="17.7109375" style="32" customWidth="1"/>
    <col min="14340" max="14340" width="16.5703125" style="32" bestFit="1" customWidth="1"/>
    <col min="14341" max="14341" width="14.5703125" style="32" bestFit="1" customWidth="1"/>
    <col min="14342" max="14342" width="13.140625" style="32" bestFit="1" customWidth="1"/>
    <col min="14343" max="14344" width="14.5703125" style="32" bestFit="1" customWidth="1"/>
    <col min="14345" max="14345" width="17" style="32" bestFit="1" customWidth="1"/>
    <col min="14346" max="14346" width="13.140625" style="32" bestFit="1" customWidth="1"/>
    <col min="14347" max="14347" width="15.140625" style="32" customWidth="1"/>
    <col min="14348" max="14348" width="14.5703125" style="32" bestFit="1" customWidth="1"/>
    <col min="14349" max="14349" width="3.5703125" style="32" bestFit="1" customWidth="1"/>
    <col min="14350" max="14592" width="12.7109375" style="32"/>
    <col min="14593" max="14593" width="4.140625" style="32" customWidth="1"/>
    <col min="14594" max="14594" width="14.42578125" style="32" customWidth="1"/>
    <col min="14595" max="14595" width="17.7109375" style="32" customWidth="1"/>
    <col min="14596" max="14596" width="16.5703125" style="32" bestFit="1" customWidth="1"/>
    <col min="14597" max="14597" width="14.5703125" style="32" bestFit="1" customWidth="1"/>
    <col min="14598" max="14598" width="13.140625" style="32" bestFit="1" customWidth="1"/>
    <col min="14599" max="14600" width="14.5703125" style="32" bestFit="1" customWidth="1"/>
    <col min="14601" max="14601" width="17" style="32" bestFit="1" customWidth="1"/>
    <col min="14602" max="14602" width="13.140625" style="32" bestFit="1" customWidth="1"/>
    <col min="14603" max="14603" width="15.140625" style="32" customWidth="1"/>
    <col min="14604" max="14604" width="14.5703125" style="32" bestFit="1" customWidth="1"/>
    <col min="14605" max="14605" width="3.5703125" style="32" bestFit="1" customWidth="1"/>
    <col min="14606" max="14848" width="12.7109375" style="32"/>
    <col min="14849" max="14849" width="4.140625" style="32" customWidth="1"/>
    <col min="14850" max="14850" width="14.42578125" style="32" customWidth="1"/>
    <col min="14851" max="14851" width="17.7109375" style="32" customWidth="1"/>
    <col min="14852" max="14852" width="16.5703125" style="32" bestFit="1" customWidth="1"/>
    <col min="14853" max="14853" width="14.5703125" style="32" bestFit="1" customWidth="1"/>
    <col min="14854" max="14854" width="13.140625" style="32" bestFit="1" customWidth="1"/>
    <col min="14855" max="14856" width="14.5703125" style="32" bestFit="1" customWidth="1"/>
    <col min="14857" max="14857" width="17" style="32" bestFit="1" customWidth="1"/>
    <col min="14858" max="14858" width="13.140625" style="32" bestFit="1" customWidth="1"/>
    <col min="14859" max="14859" width="15.140625" style="32" customWidth="1"/>
    <col min="14860" max="14860" width="14.5703125" style="32" bestFit="1" customWidth="1"/>
    <col min="14861" max="14861" width="3.5703125" style="32" bestFit="1" customWidth="1"/>
    <col min="14862" max="15104" width="12.7109375" style="32"/>
    <col min="15105" max="15105" width="4.140625" style="32" customWidth="1"/>
    <col min="15106" max="15106" width="14.42578125" style="32" customWidth="1"/>
    <col min="15107" max="15107" width="17.7109375" style="32" customWidth="1"/>
    <col min="15108" max="15108" width="16.5703125" style="32" bestFit="1" customWidth="1"/>
    <col min="15109" max="15109" width="14.5703125" style="32" bestFit="1" customWidth="1"/>
    <col min="15110" max="15110" width="13.140625" style="32" bestFit="1" customWidth="1"/>
    <col min="15111" max="15112" width="14.5703125" style="32" bestFit="1" customWidth="1"/>
    <col min="15113" max="15113" width="17" style="32" bestFit="1" customWidth="1"/>
    <col min="15114" max="15114" width="13.140625" style="32" bestFit="1" customWidth="1"/>
    <col min="15115" max="15115" width="15.140625" style="32" customWidth="1"/>
    <col min="15116" max="15116" width="14.5703125" style="32" bestFit="1" customWidth="1"/>
    <col min="15117" max="15117" width="3.5703125" style="32" bestFit="1" customWidth="1"/>
    <col min="15118" max="15360" width="12.7109375" style="32"/>
    <col min="15361" max="15361" width="4.140625" style="32" customWidth="1"/>
    <col min="15362" max="15362" width="14.42578125" style="32" customWidth="1"/>
    <col min="15363" max="15363" width="17.7109375" style="32" customWidth="1"/>
    <col min="15364" max="15364" width="16.5703125" style="32" bestFit="1" customWidth="1"/>
    <col min="15365" max="15365" width="14.5703125" style="32" bestFit="1" customWidth="1"/>
    <col min="15366" max="15366" width="13.140625" style="32" bestFit="1" customWidth="1"/>
    <col min="15367" max="15368" width="14.5703125" style="32" bestFit="1" customWidth="1"/>
    <col min="15369" max="15369" width="17" style="32" bestFit="1" customWidth="1"/>
    <col min="15370" max="15370" width="13.140625" style="32" bestFit="1" customWidth="1"/>
    <col min="15371" max="15371" width="15.140625" style="32" customWidth="1"/>
    <col min="15372" max="15372" width="14.5703125" style="32" bestFit="1" customWidth="1"/>
    <col min="15373" max="15373" width="3.5703125" style="32" bestFit="1" customWidth="1"/>
    <col min="15374" max="15616" width="12.7109375" style="32"/>
    <col min="15617" max="15617" width="4.140625" style="32" customWidth="1"/>
    <col min="15618" max="15618" width="14.42578125" style="32" customWidth="1"/>
    <col min="15619" max="15619" width="17.7109375" style="32" customWidth="1"/>
    <col min="15620" max="15620" width="16.5703125" style="32" bestFit="1" customWidth="1"/>
    <col min="15621" max="15621" width="14.5703125" style="32" bestFit="1" customWidth="1"/>
    <col min="15622" max="15622" width="13.140625" style="32" bestFit="1" customWidth="1"/>
    <col min="15623" max="15624" width="14.5703125" style="32" bestFit="1" customWidth="1"/>
    <col min="15625" max="15625" width="17" style="32" bestFit="1" customWidth="1"/>
    <col min="15626" max="15626" width="13.140625" style="32" bestFit="1" customWidth="1"/>
    <col min="15627" max="15627" width="15.140625" style="32" customWidth="1"/>
    <col min="15628" max="15628" width="14.5703125" style="32" bestFit="1" customWidth="1"/>
    <col min="15629" max="15629" width="3.5703125" style="32" bestFit="1" customWidth="1"/>
    <col min="15630" max="15872" width="12.7109375" style="32"/>
    <col min="15873" max="15873" width="4.140625" style="32" customWidth="1"/>
    <col min="15874" max="15874" width="14.42578125" style="32" customWidth="1"/>
    <col min="15875" max="15875" width="17.7109375" style="32" customWidth="1"/>
    <col min="15876" max="15876" width="16.5703125" style="32" bestFit="1" customWidth="1"/>
    <col min="15877" max="15877" width="14.5703125" style="32" bestFit="1" customWidth="1"/>
    <col min="15878" max="15878" width="13.140625" style="32" bestFit="1" customWidth="1"/>
    <col min="15879" max="15880" width="14.5703125" style="32" bestFit="1" customWidth="1"/>
    <col min="15881" max="15881" width="17" style="32" bestFit="1" customWidth="1"/>
    <col min="15882" max="15882" width="13.140625" style="32" bestFit="1" customWidth="1"/>
    <col min="15883" max="15883" width="15.140625" style="32" customWidth="1"/>
    <col min="15884" max="15884" width="14.5703125" style="32" bestFit="1" customWidth="1"/>
    <col min="15885" max="15885" width="3.5703125" style="32" bestFit="1" customWidth="1"/>
    <col min="15886" max="16128" width="12.7109375" style="32"/>
    <col min="16129" max="16129" width="4.140625" style="32" customWidth="1"/>
    <col min="16130" max="16130" width="14.42578125" style="32" customWidth="1"/>
    <col min="16131" max="16131" width="17.7109375" style="32" customWidth="1"/>
    <col min="16132" max="16132" width="16.5703125" style="32" bestFit="1" customWidth="1"/>
    <col min="16133" max="16133" width="14.5703125" style="32" bestFit="1" customWidth="1"/>
    <col min="16134" max="16134" width="13.140625" style="32" bestFit="1" customWidth="1"/>
    <col min="16135" max="16136" width="14.5703125" style="32" bestFit="1" customWidth="1"/>
    <col min="16137" max="16137" width="17" style="32" bestFit="1" customWidth="1"/>
    <col min="16138" max="16138" width="13.140625" style="32" bestFit="1" customWidth="1"/>
    <col min="16139" max="16139" width="15.140625" style="32" customWidth="1"/>
    <col min="16140" max="16140" width="14.5703125" style="32" bestFit="1" customWidth="1"/>
    <col min="16141" max="16141" width="3.5703125" style="32" bestFit="1" customWidth="1"/>
    <col min="16142" max="16384" width="12.7109375" style="32"/>
  </cols>
  <sheetData>
    <row r="1" spans="1:13" ht="12.75" x14ac:dyDescent="0.2">
      <c r="A1" s="35" t="s">
        <v>42</v>
      </c>
      <c r="B1" s="35"/>
      <c r="C1" s="35"/>
      <c r="D1" s="35"/>
      <c r="E1" s="35"/>
      <c r="F1" s="35"/>
      <c r="G1" s="35"/>
      <c r="H1" s="35"/>
      <c r="I1" s="35"/>
      <c r="J1" s="35"/>
      <c r="K1" s="35"/>
      <c r="L1" s="35"/>
      <c r="M1" s="31"/>
    </row>
    <row r="2" spans="1:13" ht="12.75" x14ac:dyDescent="0.2">
      <c r="A2" s="36" t="s">
        <v>524</v>
      </c>
      <c r="B2" s="35"/>
      <c r="C2" s="35"/>
      <c r="D2" s="35"/>
      <c r="E2" s="35"/>
      <c r="F2" s="35"/>
      <c r="G2" s="35"/>
      <c r="H2" s="34"/>
      <c r="I2" s="35"/>
      <c r="J2" s="35"/>
      <c r="K2" s="35"/>
      <c r="L2" s="31"/>
      <c r="M2" s="33"/>
    </row>
    <row r="3" spans="1:13" ht="12.75" x14ac:dyDescent="0.2">
      <c r="A3" s="71" t="s">
        <v>496</v>
      </c>
      <c r="B3" s="35"/>
      <c r="C3" s="35"/>
      <c r="D3" s="35"/>
      <c r="E3" s="35"/>
      <c r="F3" s="35"/>
      <c r="G3" s="35"/>
      <c r="H3" s="34"/>
      <c r="I3" s="35"/>
      <c r="J3" s="35"/>
      <c r="K3" s="35"/>
      <c r="L3" s="31"/>
      <c r="M3" s="72"/>
    </row>
    <row r="4" spans="1:13" ht="9.9499999999999993" customHeight="1" x14ac:dyDescent="0.2">
      <c r="A4" s="71"/>
      <c r="B4" s="35"/>
      <c r="C4" s="35"/>
      <c r="D4" s="35"/>
      <c r="E4" s="35"/>
      <c r="F4" s="35"/>
      <c r="G4" s="35"/>
      <c r="H4" s="34"/>
      <c r="I4" s="35"/>
      <c r="J4" s="35"/>
      <c r="K4" s="35"/>
      <c r="L4" s="31"/>
      <c r="M4" s="72"/>
    </row>
    <row r="5" spans="1:13" ht="9.9499999999999993" customHeight="1" x14ac:dyDescent="0.2">
      <c r="A5" s="31"/>
      <c r="B5" s="35"/>
      <c r="C5" s="35"/>
      <c r="D5" s="35"/>
      <c r="E5" s="35"/>
      <c r="F5" s="35"/>
      <c r="G5" s="35"/>
      <c r="H5" s="35"/>
      <c r="I5" s="35"/>
      <c r="J5" s="35"/>
      <c r="K5" s="35"/>
      <c r="L5" s="35"/>
      <c r="M5" s="31"/>
    </row>
    <row r="6" spans="1:13" ht="12.75" x14ac:dyDescent="0.2">
      <c r="A6" s="31"/>
      <c r="B6" s="35"/>
      <c r="C6" s="35"/>
      <c r="D6" s="35"/>
      <c r="E6" s="35"/>
      <c r="F6" s="35"/>
      <c r="G6" s="35"/>
      <c r="H6" s="35"/>
      <c r="I6" s="35"/>
      <c r="J6" s="35"/>
      <c r="K6" s="35"/>
      <c r="L6" s="55"/>
      <c r="M6" s="31"/>
    </row>
    <row r="7" spans="1:13" s="49" customFormat="1" ht="38.25" x14ac:dyDescent="0.2">
      <c r="A7" s="46" t="s">
        <v>49</v>
      </c>
      <c r="B7" s="46" t="s">
        <v>51</v>
      </c>
      <c r="C7" s="73" t="s">
        <v>270</v>
      </c>
      <c r="D7" s="73" t="s">
        <v>271</v>
      </c>
      <c r="E7" s="73" t="s">
        <v>272</v>
      </c>
      <c r="F7" s="73" t="s">
        <v>273</v>
      </c>
      <c r="G7" s="73" t="s">
        <v>497</v>
      </c>
      <c r="H7" s="73" t="s">
        <v>274</v>
      </c>
      <c r="I7" s="73" t="s">
        <v>275</v>
      </c>
      <c r="J7" s="73" t="s">
        <v>276</v>
      </c>
      <c r="K7" s="74" t="s">
        <v>277</v>
      </c>
      <c r="L7" s="62" t="s">
        <v>278</v>
      </c>
      <c r="M7" s="46" t="s">
        <v>49</v>
      </c>
    </row>
    <row r="8" spans="1:13" ht="12.75" customHeight="1" x14ac:dyDescent="0.2">
      <c r="A8" s="35">
        <v>1</v>
      </c>
      <c r="B8" s="50" t="s">
        <v>63</v>
      </c>
      <c r="C8" s="52">
        <v>39484723</v>
      </c>
      <c r="D8" s="52">
        <v>20323570</v>
      </c>
      <c r="E8" s="52">
        <v>157058320</v>
      </c>
      <c r="F8" s="52">
        <v>39104183</v>
      </c>
      <c r="G8" s="52">
        <v>106140494</v>
      </c>
      <c r="H8" s="52">
        <v>296697136</v>
      </c>
      <c r="I8" s="52">
        <v>36086017</v>
      </c>
      <c r="J8" s="52">
        <v>32219761</v>
      </c>
      <c r="K8" s="52">
        <v>0</v>
      </c>
      <c r="L8" s="52">
        <f t="shared" ref="L8:L45" si="0">(C8+D8+E8+F8+G8+H8+I8+J8+K8)</f>
        <v>727114204</v>
      </c>
      <c r="M8" s="35">
        <v>1</v>
      </c>
    </row>
    <row r="9" spans="1:13" ht="12.75" customHeight="1" x14ac:dyDescent="0.2">
      <c r="A9" s="35">
        <v>2</v>
      </c>
      <c r="B9" s="50" t="s">
        <v>64</v>
      </c>
      <c r="C9" s="52">
        <v>3361090</v>
      </c>
      <c r="D9" s="52">
        <v>2008353</v>
      </c>
      <c r="E9" s="52">
        <v>15065080</v>
      </c>
      <c r="F9" s="52">
        <v>18348011</v>
      </c>
      <c r="G9" s="52">
        <v>18591294</v>
      </c>
      <c r="H9" s="52">
        <v>27220132</v>
      </c>
      <c r="I9" s="52">
        <v>3076595</v>
      </c>
      <c r="J9" s="52">
        <v>3320396</v>
      </c>
      <c r="K9" s="52">
        <v>0</v>
      </c>
      <c r="L9" s="52">
        <f t="shared" si="0"/>
        <v>90990951</v>
      </c>
      <c r="M9" s="35">
        <v>2</v>
      </c>
    </row>
    <row r="10" spans="1:13" ht="12.75" customHeight="1" x14ac:dyDescent="0.2">
      <c r="A10" s="35">
        <v>3</v>
      </c>
      <c r="B10" s="50" t="s">
        <v>65</v>
      </c>
      <c r="C10" s="52">
        <v>1204135</v>
      </c>
      <c r="D10" s="52">
        <v>1012532</v>
      </c>
      <c r="E10" s="52">
        <v>3669971</v>
      </c>
      <c r="F10" s="52">
        <v>2571675</v>
      </c>
      <c r="G10" s="52">
        <v>7335270</v>
      </c>
      <c r="H10" s="52">
        <v>10917766</v>
      </c>
      <c r="I10" s="52">
        <v>1239967</v>
      </c>
      <c r="J10" s="52">
        <v>502978</v>
      </c>
      <c r="K10" s="52">
        <v>0</v>
      </c>
      <c r="L10" s="52">
        <f t="shared" si="0"/>
        <v>28454294</v>
      </c>
      <c r="M10" s="35">
        <v>3</v>
      </c>
    </row>
    <row r="11" spans="1:13" ht="12.75" customHeight="1" x14ac:dyDescent="0.2">
      <c r="A11" s="35">
        <v>4</v>
      </c>
      <c r="B11" s="50" t="s">
        <v>66</v>
      </c>
      <c r="C11" s="52">
        <v>18815060</v>
      </c>
      <c r="D11" s="52">
        <v>4308919</v>
      </c>
      <c r="E11" s="52">
        <v>42191507</v>
      </c>
      <c r="F11" s="52">
        <v>11369755</v>
      </c>
      <c r="G11" s="52">
        <v>54967628</v>
      </c>
      <c r="H11" s="52">
        <v>81222060</v>
      </c>
      <c r="I11" s="52">
        <v>13926477</v>
      </c>
      <c r="J11" s="52">
        <v>10808821</v>
      </c>
      <c r="K11" s="52">
        <v>0</v>
      </c>
      <c r="L11" s="52">
        <f t="shared" si="0"/>
        <v>237610227</v>
      </c>
      <c r="M11" s="35">
        <v>4</v>
      </c>
    </row>
    <row r="12" spans="1:13" ht="12.75" customHeight="1" x14ac:dyDescent="0.2">
      <c r="A12" s="35">
        <v>5</v>
      </c>
      <c r="B12" s="50" t="s">
        <v>67</v>
      </c>
      <c r="C12" s="52">
        <v>30645159</v>
      </c>
      <c r="D12" s="52">
        <v>25260706</v>
      </c>
      <c r="E12" s="52">
        <v>153017531</v>
      </c>
      <c r="F12" s="52">
        <v>76184035</v>
      </c>
      <c r="G12" s="52">
        <v>59502038</v>
      </c>
      <c r="H12" s="52">
        <v>496280751</v>
      </c>
      <c r="I12" s="52">
        <v>21761721</v>
      </c>
      <c r="J12" s="52">
        <v>18550756</v>
      </c>
      <c r="K12" s="52">
        <v>0</v>
      </c>
      <c r="L12" s="52">
        <f t="shared" si="0"/>
        <v>881202697</v>
      </c>
      <c r="M12" s="35">
        <v>5</v>
      </c>
    </row>
    <row r="13" spans="1:13" ht="12.75" customHeight="1" x14ac:dyDescent="0.2">
      <c r="A13" s="35">
        <v>6</v>
      </c>
      <c r="B13" s="50" t="s">
        <v>68</v>
      </c>
      <c r="C13" s="52">
        <v>3607769</v>
      </c>
      <c r="D13" s="52">
        <v>2675403</v>
      </c>
      <c r="E13" s="52">
        <v>16997904</v>
      </c>
      <c r="F13" s="52">
        <v>4557404</v>
      </c>
      <c r="G13" s="52">
        <v>4477934</v>
      </c>
      <c r="H13" s="52">
        <v>38269394</v>
      </c>
      <c r="I13" s="52">
        <v>2383721</v>
      </c>
      <c r="J13" s="52">
        <v>327929</v>
      </c>
      <c r="K13" s="52">
        <v>0</v>
      </c>
      <c r="L13" s="52">
        <f t="shared" si="0"/>
        <v>73297458</v>
      </c>
      <c r="M13" s="35">
        <v>6</v>
      </c>
    </row>
    <row r="14" spans="1:13" ht="12.75" customHeight="1" x14ac:dyDescent="0.2">
      <c r="A14" s="35">
        <v>7</v>
      </c>
      <c r="B14" s="50" t="s">
        <v>69</v>
      </c>
      <c r="C14" s="52">
        <v>1982053</v>
      </c>
      <c r="D14" s="52">
        <v>210420</v>
      </c>
      <c r="E14" s="52">
        <v>4131406</v>
      </c>
      <c r="F14" s="52">
        <v>4330508</v>
      </c>
      <c r="G14" s="52">
        <v>4133111</v>
      </c>
      <c r="H14" s="52">
        <v>11366320</v>
      </c>
      <c r="I14" s="52">
        <v>1935743</v>
      </c>
      <c r="J14" s="52">
        <v>232781</v>
      </c>
      <c r="K14" s="52">
        <v>0</v>
      </c>
      <c r="L14" s="52">
        <f t="shared" si="0"/>
        <v>28322342</v>
      </c>
      <c r="M14" s="35">
        <v>7</v>
      </c>
    </row>
    <row r="15" spans="1:13" ht="12.75" customHeight="1" x14ac:dyDescent="0.2">
      <c r="A15" s="35">
        <v>8</v>
      </c>
      <c r="B15" s="50" t="s">
        <v>70</v>
      </c>
      <c r="C15" s="52">
        <v>5561263</v>
      </c>
      <c r="D15" s="52">
        <v>4449321</v>
      </c>
      <c r="E15" s="52">
        <v>34347027</v>
      </c>
      <c r="F15" s="52">
        <v>25206998</v>
      </c>
      <c r="G15" s="52">
        <v>24662982</v>
      </c>
      <c r="H15" s="52">
        <v>80935315</v>
      </c>
      <c r="I15" s="52">
        <v>6175600</v>
      </c>
      <c r="J15" s="52">
        <v>8101034</v>
      </c>
      <c r="K15" s="52">
        <v>0</v>
      </c>
      <c r="L15" s="52">
        <f t="shared" si="0"/>
        <v>189439540</v>
      </c>
      <c r="M15" s="35">
        <v>8</v>
      </c>
    </row>
    <row r="16" spans="1:13" ht="12.75" customHeight="1" x14ac:dyDescent="0.2">
      <c r="A16" s="35">
        <v>9</v>
      </c>
      <c r="B16" s="50" t="s">
        <v>71</v>
      </c>
      <c r="C16" s="52">
        <v>1309304</v>
      </c>
      <c r="D16" s="52">
        <v>2205661</v>
      </c>
      <c r="E16" s="52">
        <v>6334846</v>
      </c>
      <c r="F16" s="52">
        <v>3060317</v>
      </c>
      <c r="G16" s="52">
        <v>2308094</v>
      </c>
      <c r="H16" s="52">
        <v>12522114</v>
      </c>
      <c r="I16" s="52">
        <v>392108</v>
      </c>
      <c r="J16" s="52">
        <v>822469</v>
      </c>
      <c r="K16" s="52">
        <v>0</v>
      </c>
      <c r="L16" s="52">
        <f t="shared" si="0"/>
        <v>28954913</v>
      </c>
      <c r="M16" s="35">
        <v>9</v>
      </c>
    </row>
    <row r="17" spans="1:13" ht="12.75" customHeight="1" x14ac:dyDescent="0.2">
      <c r="A17" s="35">
        <v>10</v>
      </c>
      <c r="B17" s="50" t="s">
        <v>72</v>
      </c>
      <c r="C17" s="52">
        <v>10225079</v>
      </c>
      <c r="D17" s="52">
        <v>472823</v>
      </c>
      <c r="E17" s="52">
        <v>28462727</v>
      </c>
      <c r="F17" s="52">
        <v>12458871</v>
      </c>
      <c r="G17" s="52">
        <v>7052150</v>
      </c>
      <c r="H17" s="52">
        <v>49916417</v>
      </c>
      <c r="I17" s="52">
        <v>6931434</v>
      </c>
      <c r="J17" s="52">
        <v>4265262</v>
      </c>
      <c r="K17" s="52">
        <v>0</v>
      </c>
      <c r="L17" s="52">
        <f t="shared" si="0"/>
        <v>119784763</v>
      </c>
      <c r="M17" s="35">
        <v>10</v>
      </c>
    </row>
    <row r="18" spans="1:13" ht="12.75" customHeight="1" x14ac:dyDescent="0.2">
      <c r="A18" s="35">
        <v>11</v>
      </c>
      <c r="B18" s="50" t="s">
        <v>73</v>
      </c>
      <c r="C18" s="52">
        <v>5750891</v>
      </c>
      <c r="D18" s="52">
        <v>1339836</v>
      </c>
      <c r="E18" s="52">
        <v>12011875</v>
      </c>
      <c r="F18" s="52">
        <v>6524352</v>
      </c>
      <c r="G18" s="52">
        <v>2895712</v>
      </c>
      <c r="H18" s="52">
        <v>53001011</v>
      </c>
      <c r="I18" s="52">
        <v>5113874</v>
      </c>
      <c r="J18" s="52">
        <v>3144840</v>
      </c>
      <c r="K18" s="52">
        <v>0</v>
      </c>
      <c r="L18" s="52">
        <f t="shared" si="0"/>
        <v>89782391</v>
      </c>
      <c r="M18" s="35">
        <v>11</v>
      </c>
    </row>
    <row r="19" spans="1:13" ht="12.75" customHeight="1" x14ac:dyDescent="0.2">
      <c r="A19" s="35">
        <v>12</v>
      </c>
      <c r="B19" s="50" t="s">
        <v>74</v>
      </c>
      <c r="C19" s="52">
        <v>2503932</v>
      </c>
      <c r="D19" s="52">
        <v>417244</v>
      </c>
      <c r="E19" s="52">
        <v>8724519</v>
      </c>
      <c r="F19" s="52">
        <v>3959151</v>
      </c>
      <c r="G19" s="52">
        <v>4783770</v>
      </c>
      <c r="H19" s="52">
        <v>15576150</v>
      </c>
      <c r="I19" s="52">
        <v>822869</v>
      </c>
      <c r="J19" s="52">
        <v>1586349</v>
      </c>
      <c r="K19" s="52">
        <v>0</v>
      </c>
      <c r="L19" s="52">
        <f t="shared" si="0"/>
        <v>38373984</v>
      </c>
      <c r="M19" s="35">
        <v>12</v>
      </c>
    </row>
    <row r="20" spans="1:13" ht="12.75" customHeight="1" x14ac:dyDescent="0.2">
      <c r="A20" s="35">
        <v>13</v>
      </c>
      <c r="B20" s="50" t="s">
        <v>75</v>
      </c>
      <c r="C20" s="52">
        <v>7190531</v>
      </c>
      <c r="D20" s="52">
        <v>4936446</v>
      </c>
      <c r="E20" s="52">
        <v>25847583</v>
      </c>
      <c r="F20" s="52">
        <v>12519980</v>
      </c>
      <c r="G20" s="52">
        <v>17729835</v>
      </c>
      <c r="H20" s="52">
        <v>49656392</v>
      </c>
      <c r="I20" s="52">
        <v>4594244</v>
      </c>
      <c r="J20" s="52">
        <v>3171808</v>
      </c>
      <c r="K20" s="52">
        <v>0</v>
      </c>
      <c r="L20" s="52">
        <f t="shared" si="0"/>
        <v>125646819</v>
      </c>
      <c r="M20" s="35">
        <v>13</v>
      </c>
    </row>
    <row r="21" spans="1:13" ht="12.75" customHeight="1" x14ac:dyDescent="0.2">
      <c r="A21" s="35">
        <v>14</v>
      </c>
      <c r="B21" s="50" t="s">
        <v>76</v>
      </c>
      <c r="C21" s="52">
        <v>1513984</v>
      </c>
      <c r="D21" s="52">
        <v>601352</v>
      </c>
      <c r="E21" s="52">
        <v>3210032</v>
      </c>
      <c r="F21" s="52">
        <v>2759203</v>
      </c>
      <c r="G21" s="52">
        <v>6644958</v>
      </c>
      <c r="H21" s="52">
        <v>15605423</v>
      </c>
      <c r="I21" s="52">
        <v>1932287</v>
      </c>
      <c r="J21" s="52">
        <v>520458</v>
      </c>
      <c r="K21" s="52">
        <v>0</v>
      </c>
      <c r="L21" s="52">
        <f t="shared" si="0"/>
        <v>32787697</v>
      </c>
      <c r="M21" s="35">
        <v>14</v>
      </c>
    </row>
    <row r="22" spans="1:13" ht="12.75" customHeight="1" x14ac:dyDescent="0.2">
      <c r="A22" s="35">
        <v>15</v>
      </c>
      <c r="B22" s="50" t="s">
        <v>77</v>
      </c>
      <c r="C22" s="52">
        <v>36673706</v>
      </c>
      <c r="D22" s="52">
        <v>7150265</v>
      </c>
      <c r="E22" s="52">
        <v>96306195</v>
      </c>
      <c r="F22" s="52">
        <v>44685745</v>
      </c>
      <c r="G22" s="52">
        <v>66746301</v>
      </c>
      <c r="H22" s="52">
        <v>232673820</v>
      </c>
      <c r="I22" s="52">
        <v>25343058</v>
      </c>
      <c r="J22" s="52">
        <v>25066430</v>
      </c>
      <c r="K22" s="52">
        <v>0</v>
      </c>
      <c r="L22" s="52">
        <f t="shared" si="0"/>
        <v>534645520</v>
      </c>
      <c r="M22" s="35">
        <v>15</v>
      </c>
    </row>
    <row r="23" spans="1:13" ht="12.75" customHeight="1" x14ac:dyDescent="0.2">
      <c r="A23" s="35">
        <v>16</v>
      </c>
      <c r="B23" s="50" t="s">
        <v>78</v>
      </c>
      <c r="C23" s="52">
        <v>4596675</v>
      </c>
      <c r="D23" s="52">
        <v>2051518</v>
      </c>
      <c r="E23" s="52">
        <v>36527610</v>
      </c>
      <c r="F23" s="52">
        <v>14127310</v>
      </c>
      <c r="G23" s="52">
        <v>17457911</v>
      </c>
      <c r="H23" s="52">
        <v>85051319</v>
      </c>
      <c r="I23" s="52">
        <v>6656074</v>
      </c>
      <c r="J23" s="52">
        <v>4271320</v>
      </c>
      <c r="K23" s="52">
        <v>0</v>
      </c>
      <c r="L23" s="52">
        <f t="shared" si="0"/>
        <v>170739737</v>
      </c>
      <c r="M23" s="35">
        <v>16</v>
      </c>
    </row>
    <row r="24" spans="1:13" ht="12.75" customHeight="1" x14ac:dyDescent="0.2">
      <c r="A24" s="35">
        <v>17</v>
      </c>
      <c r="B24" s="50" t="s">
        <v>80</v>
      </c>
      <c r="C24" s="52">
        <v>0</v>
      </c>
      <c r="D24" s="52">
        <v>0</v>
      </c>
      <c r="E24" s="52">
        <v>0</v>
      </c>
      <c r="F24" s="52">
        <v>0</v>
      </c>
      <c r="G24" s="52">
        <v>0</v>
      </c>
      <c r="H24" s="52">
        <v>0</v>
      </c>
      <c r="I24" s="52">
        <v>0</v>
      </c>
      <c r="J24" s="52">
        <v>0</v>
      </c>
      <c r="K24" s="52">
        <v>0</v>
      </c>
      <c r="L24" s="52">
        <f t="shared" si="0"/>
        <v>0</v>
      </c>
      <c r="M24" s="35">
        <v>17</v>
      </c>
    </row>
    <row r="25" spans="1:13" ht="12.75" customHeight="1" x14ac:dyDescent="0.2">
      <c r="A25" s="35">
        <v>18</v>
      </c>
      <c r="B25" s="50" t="s">
        <v>81</v>
      </c>
      <c r="C25" s="52">
        <v>1405555</v>
      </c>
      <c r="D25" s="52">
        <v>364687</v>
      </c>
      <c r="E25" s="52">
        <v>3854082</v>
      </c>
      <c r="F25" s="52">
        <v>3534141</v>
      </c>
      <c r="G25" s="52">
        <v>3200383</v>
      </c>
      <c r="H25" s="52">
        <v>7216432</v>
      </c>
      <c r="I25" s="52">
        <v>675357</v>
      </c>
      <c r="J25" s="52">
        <v>826276</v>
      </c>
      <c r="K25" s="52">
        <v>0</v>
      </c>
      <c r="L25" s="52">
        <f t="shared" si="0"/>
        <v>21076913</v>
      </c>
      <c r="M25" s="35">
        <v>18</v>
      </c>
    </row>
    <row r="26" spans="1:13" ht="12.75" customHeight="1" x14ac:dyDescent="0.2">
      <c r="A26" s="35">
        <v>19</v>
      </c>
      <c r="B26" s="50" t="s">
        <v>82</v>
      </c>
      <c r="C26" s="52">
        <v>11026439</v>
      </c>
      <c r="D26" s="52">
        <v>6488832</v>
      </c>
      <c r="E26" s="52">
        <v>58844266</v>
      </c>
      <c r="F26" s="52">
        <v>27672269</v>
      </c>
      <c r="G26" s="52">
        <v>53714959</v>
      </c>
      <c r="H26" s="52">
        <v>109354561</v>
      </c>
      <c r="I26" s="52">
        <v>9666939</v>
      </c>
      <c r="J26" s="52">
        <v>4844173</v>
      </c>
      <c r="K26" s="52">
        <v>0</v>
      </c>
      <c r="L26" s="52">
        <f t="shared" si="0"/>
        <v>281612438</v>
      </c>
      <c r="M26" s="35">
        <v>19</v>
      </c>
    </row>
    <row r="27" spans="1:13" ht="12.75" customHeight="1" x14ac:dyDescent="0.2">
      <c r="A27" s="35">
        <v>20</v>
      </c>
      <c r="B27" s="50" t="s">
        <v>83</v>
      </c>
      <c r="C27" s="52">
        <v>5748364</v>
      </c>
      <c r="D27" s="52">
        <v>1601149</v>
      </c>
      <c r="E27" s="52">
        <v>33101380</v>
      </c>
      <c r="F27" s="52">
        <v>12226104</v>
      </c>
      <c r="G27" s="52">
        <v>11702519</v>
      </c>
      <c r="H27" s="52">
        <v>107246108</v>
      </c>
      <c r="I27" s="52">
        <v>5234286</v>
      </c>
      <c r="J27" s="52">
        <v>2490850</v>
      </c>
      <c r="K27" s="52">
        <v>0</v>
      </c>
      <c r="L27" s="52">
        <f t="shared" si="0"/>
        <v>179350760</v>
      </c>
      <c r="M27" s="35">
        <v>20</v>
      </c>
    </row>
    <row r="28" spans="1:13" ht="12.75" customHeight="1" x14ac:dyDescent="0.2">
      <c r="A28" s="35">
        <v>21</v>
      </c>
      <c r="B28" s="50" t="s">
        <v>84</v>
      </c>
      <c r="C28" s="52">
        <v>3327738</v>
      </c>
      <c r="D28" s="52">
        <v>244970</v>
      </c>
      <c r="E28" s="52">
        <v>8494768</v>
      </c>
      <c r="F28" s="52">
        <v>2899240</v>
      </c>
      <c r="G28" s="52">
        <v>4544981</v>
      </c>
      <c r="H28" s="52">
        <v>42410087</v>
      </c>
      <c r="I28" s="52">
        <v>3403446</v>
      </c>
      <c r="J28" s="52">
        <v>422119</v>
      </c>
      <c r="K28" s="52">
        <v>0</v>
      </c>
      <c r="L28" s="52">
        <f t="shared" si="0"/>
        <v>65747349</v>
      </c>
      <c r="M28" s="35">
        <v>21</v>
      </c>
    </row>
    <row r="29" spans="1:13" ht="12.75" customHeight="1" x14ac:dyDescent="0.2">
      <c r="A29" s="35">
        <v>22</v>
      </c>
      <c r="B29" s="50" t="s">
        <v>85</v>
      </c>
      <c r="C29" s="52">
        <v>3219197</v>
      </c>
      <c r="D29" s="52">
        <v>2497230</v>
      </c>
      <c r="E29" s="52">
        <v>10854947</v>
      </c>
      <c r="F29" s="52">
        <v>6523709</v>
      </c>
      <c r="G29" s="52">
        <v>8115275</v>
      </c>
      <c r="H29" s="52">
        <v>25233901</v>
      </c>
      <c r="I29" s="52">
        <v>962351</v>
      </c>
      <c r="J29" s="52">
        <v>3107963</v>
      </c>
      <c r="K29" s="52">
        <v>0</v>
      </c>
      <c r="L29" s="52">
        <f t="shared" si="0"/>
        <v>60514573</v>
      </c>
      <c r="M29" s="35">
        <v>22</v>
      </c>
    </row>
    <row r="30" spans="1:13" ht="12.75" customHeight="1" x14ac:dyDescent="0.2">
      <c r="A30" s="35">
        <v>23</v>
      </c>
      <c r="B30" s="50" t="s">
        <v>86</v>
      </c>
      <c r="C30" s="52">
        <v>26644922</v>
      </c>
      <c r="D30" s="52">
        <v>12445908</v>
      </c>
      <c r="E30" s="52">
        <v>140318402</v>
      </c>
      <c r="F30" s="52">
        <v>41346752</v>
      </c>
      <c r="G30" s="52">
        <v>81193936</v>
      </c>
      <c r="H30" s="52">
        <v>355149316</v>
      </c>
      <c r="I30" s="52">
        <v>36379069</v>
      </c>
      <c r="J30" s="52">
        <v>34024468</v>
      </c>
      <c r="K30" s="52">
        <v>0</v>
      </c>
      <c r="L30" s="52">
        <f t="shared" si="0"/>
        <v>727502773</v>
      </c>
      <c r="M30" s="35">
        <v>23</v>
      </c>
    </row>
    <row r="31" spans="1:13" ht="12.75" customHeight="1" x14ac:dyDescent="0.2">
      <c r="A31" s="35">
        <v>24</v>
      </c>
      <c r="B31" s="50" t="s">
        <v>87</v>
      </c>
      <c r="C31" s="52">
        <v>39787785</v>
      </c>
      <c r="D31" s="52">
        <v>15539417</v>
      </c>
      <c r="E31" s="52">
        <v>173344025</v>
      </c>
      <c r="F31" s="52">
        <v>87553378</v>
      </c>
      <c r="G31" s="52">
        <v>82769017</v>
      </c>
      <c r="H31" s="52">
        <v>373370461</v>
      </c>
      <c r="I31" s="52">
        <v>54879998</v>
      </c>
      <c r="J31" s="52">
        <v>41085710</v>
      </c>
      <c r="K31" s="52">
        <v>0</v>
      </c>
      <c r="L31" s="52">
        <f t="shared" si="0"/>
        <v>868329791</v>
      </c>
      <c r="M31" s="35">
        <v>24</v>
      </c>
    </row>
    <row r="32" spans="1:13" ht="12.75" customHeight="1" x14ac:dyDescent="0.2">
      <c r="A32" s="35">
        <v>25</v>
      </c>
      <c r="B32" s="50" t="s">
        <v>88</v>
      </c>
      <c r="C32" s="52">
        <v>0</v>
      </c>
      <c r="D32" s="52">
        <v>0</v>
      </c>
      <c r="E32" s="52">
        <v>0</v>
      </c>
      <c r="F32" s="52">
        <v>0</v>
      </c>
      <c r="G32" s="52">
        <v>0</v>
      </c>
      <c r="H32" s="52">
        <v>0</v>
      </c>
      <c r="I32" s="52">
        <v>0</v>
      </c>
      <c r="J32" s="52">
        <v>0</v>
      </c>
      <c r="K32" s="52">
        <v>0</v>
      </c>
      <c r="L32" s="52">
        <f t="shared" si="0"/>
        <v>0</v>
      </c>
      <c r="M32" s="35">
        <v>25</v>
      </c>
    </row>
    <row r="33" spans="1:13" ht="12.75" customHeight="1" x14ac:dyDescent="0.2">
      <c r="A33" s="35">
        <v>26</v>
      </c>
      <c r="B33" s="50" t="s">
        <v>89</v>
      </c>
      <c r="C33" s="52">
        <v>0</v>
      </c>
      <c r="D33" s="52">
        <v>0</v>
      </c>
      <c r="E33" s="52">
        <v>0</v>
      </c>
      <c r="F33" s="52">
        <v>0</v>
      </c>
      <c r="G33" s="52">
        <v>0</v>
      </c>
      <c r="H33" s="52">
        <v>0</v>
      </c>
      <c r="I33" s="52">
        <v>0</v>
      </c>
      <c r="J33" s="52">
        <v>0</v>
      </c>
      <c r="K33" s="52">
        <v>0</v>
      </c>
      <c r="L33" s="52">
        <f t="shared" si="0"/>
        <v>0</v>
      </c>
      <c r="M33" s="35">
        <v>26</v>
      </c>
    </row>
    <row r="34" spans="1:13" ht="12.75" customHeight="1" x14ac:dyDescent="0.2">
      <c r="A34" s="35">
        <v>27</v>
      </c>
      <c r="B34" s="50" t="s">
        <v>90</v>
      </c>
      <c r="C34" s="52">
        <v>2509197</v>
      </c>
      <c r="D34" s="52">
        <v>476137</v>
      </c>
      <c r="E34" s="52">
        <v>7342975</v>
      </c>
      <c r="F34" s="52">
        <v>2839909</v>
      </c>
      <c r="G34" s="52">
        <v>2303808</v>
      </c>
      <c r="H34" s="52">
        <v>24283733</v>
      </c>
      <c r="I34" s="52">
        <v>1705296</v>
      </c>
      <c r="J34" s="52">
        <v>1256932</v>
      </c>
      <c r="K34" s="52">
        <v>0</v>
      </c>
      <c r="L34" s="52">
        <f t="shared" si="0"/>
        <v>42717987</v>
      </c>
      <c r="M34" s="35">
        <v>27</v>
      </c>
    </row>
    <row r="35" spans="1:13" ht="12.75" customHeight="1" x14ac:dyDescent="0.2">
      <c r="A35" s="35">
        <v>28</v>
      </c>
      <c r="B35" s="50" t="s">
        <v>91</v>
      </c>
      <c r="C35" s="52">
        <v>19709329</v>
      </c>
      <c r="D35" s="52">
        <v>8530642</v>
      </c>
      <c r="E35" s="52">
        <v>81986587</v>
      </c>
      <c r="F35" s="52">
        <v>26261821</v>
      </c>
      <c r="G35" s="52">
        <v>30531758</v>
      </c>
      <c r="H35" s="52">
        <v>173802214</v>
      </c>
      <c r="I35" s="52">
        <v>13850581</v>
      </c>
      <c r="J35" s="52">
        <v>4015982</v>
      </c>
      <c r="K35" s="52">
        <v>0</v>
      </c>
      <c r="L35" s="52">
        <f t="shared" si="0"/>
        <v>358688914</v>
      </c>
      <c r="M35" s="35">
        <v>28</v>
      </c>
    </row>
    <row r="36" spans="1:13" ht="12.75" customHeight="1" x14ac:dyDescent="0.2">
      <c r="A36" s="35">
        <v>29</v>
      </c>
      <c r="B36" s="50" t="s">
        <v>92</v>
      </c>
      <c r="C36" s="52">
        <v>2767029</v>
      </c>
      <c r="D36" s="52">
        <v>1274648</v>
      </c>
      <c r="E36" s="52">
        <v>9075854</v>
      </c>
      <c r="F36" s="52">
        <v>4236851</v>
      </c>
      <c r="G36" s="52">
        <v>11990149</v>
      </c>
      <c r="H36" s="52">
        <v>18221059</v>
      </c>
      <c r="I36" s="52">
        <v>2044692</v>
      </c>
      <c r="J36" s="52">
        <v>476572</v>
      </c>
      <c r="K36" s="52">
        <v>0</v>
      </c>
      <c r="L36" s="52">
        <f t="shared" si="0"/>
        <v>50086854</v>
      </c>
      <c r="M36" s="35">
        <v>29</v>
      </c>
    </row>
    <row r="37" spans="1:13" ht="12.75" customHeight="1" x14ac:dyDescent="0.2">
      <c r="A37" s="35">
        <v>30</v>
      </c>
      <c r="B37" s="50" t="s">
        <v>93</v>
      </c>
      <c r="C37" s="52">
        <v>45378703</v>
      </c>
      <c r="D37" s="52">
        <v>18862034</v>
      </c>
      <c r="E37" s="52">
        <v>229576078</v>
      </c>
      <c r="F37" s="52">
        <v>94696204</v>
      </c>
      <c r="G37" s="52">
        <v>126714694</v>
      </c>
      <c r="H37" s="52">
        <v>370551781</v>
      </c>
      <c r="I37" s="52">
        <v>29897255</v>
      </c>
      <c r="J37" s="52">
        <v>114887273</v>
      </c>
      <c r="K37" s="52">
        <v>0</v>
      </c>
      <c r="L37" s="52">
        <f t="shared" si="0"/>
        <v>1030564022</v>
      </c>
      <c r="M37" s="35">
        <v>30</v>
      </c>
    </row>
    <row r="38" spans="1:13" ht="12.75" customHeight="1" x14ac:dyDescent="0.2">
      <c r="A38" s="35">
        <v>31</v>
      </c>
      <c r="B38" s="50" t="s">
        <v>94</v>
      </c>
      <c r="C38" s="52">
        <v>14719116</v>
      </c>
      <c r="D38" s="52">
        <v>6654684</v>
      </c>
      <c r="E38" s="52">
        <v>73311951</v>
      </c>
      <c r="F38" s="52">
        <v>33354795</v>
      </c>
      <c r="G38" s="52">
        <v>58404837</v>
      </c>
      <c r="H38" s="52">
        <v>200574745</v>
      </c>
      <c r="I38" s="52">
        <v>11516382</v>
      </c>
      <c r="J38" s="52">
        <v>13727741</v>
      </c>
      <c r="K38" s="52">
        <v>0</v>
      </c>
      <c r="L38" s="52">
        <f t="shared" si="0"/>
        <v>412264251</v>
      </c>
      <c r="M38" s="35">
        <v>31</v>
      </c>
    </row>
    <row r="39" spans="1:13" ht="12.75" customHeight="1" x14ac:dyDescent="0.2">
      <c r="A39" s="35">
        <v>32</v>
      </c>
      <c r="B39" s="50" t="s">
        <v>95</v>
      </c>
      <c r="C39" s="52">
        <v>4733223</v>
      </c>
      <c r="D39" s="52">
        <v>2291988</v>
      </c>
      <c r="E39" s="52">
        <v>19478277</v>
      </c>
      <c r="F39" s="52">
        <v>10393735</v>
      </c>
      <c r="G39" s="52">
        <v>8192348</v>
      </c>
      <c r="H39" s="52">
        <v>44531936</v>
      </c>
      <c r="I39" s="52">
        <v>6429663</v>
      </c>
      <c r="J39" s="52">
        <v>3447926</v>
      </c>
      <c r="K39" s="52">
        <v>0</v>
      </c>
      <c r="L39" s="52">
        <f t="shared" si="0"/>
        <v>99499096</v>
      </c>
      <c r="M39" s="35">
        <v>32</v>
      </c>
    </row>
    <row r="40" spans="1:13" ht="12.75" customHeight="1" x14ac:dyDescent="0.2">
      <c r="A40" s="35">
        <v>33</v>
      </c>
      <c r="B40" s="50" t="s">
        <v>96</v>
      </c>
      <c r="C40" s="52">
        <v>4214839</v>
      </c>
      <c r="D40" s="52">
        <v>1655624</v>
      </c>
      <c r="E40" s="52">
        <v>14845144</v>
      </c>
      <c r="F40" s="52">
        <v>10746955</v>
      </c>
      <c r="G40" s="52">
        <v>14027523</v>
      </c>
      <c r="H40" s="52">
        <v>34388636</v>
      </c>
      <c r="I40" s="52">
        <v>3643853</v>
      </c>
      <c r="J40" s="52">
        <v>2540759</v>
      </c>
      <c r="K40" s="52">
        <v>0</v>
      </c>
      <c r="L40" s="52">
        <f t="shared" si="0"/>
        <v>86063333</v>
      </c>
      <c r="M40" s="35">
        <v>33</v>
      </c>
    </row>
    <row r="41" spans="1:13" ht="12.75" customHeight="1" x14ac:dyDescent="0.2">
      <c r="A41" s="35">
        <v>34</v>
      </c>
      <c r="B41" s="50" t="s">
        <v>97</v>
      </c>
      <c r="C41" s="52">
        <v>10824773</v>
      </c>
      <c r="D41" s="52">
        <v>9482818</v>
      </c>
      <c r="E41" s="52">
        <v>70903072</v>
      </c>
      <c r="F41" s="52">
        <v>33954819</v>
      </c>
      <c r="G41" s="52">
        <v>35038690</v>
      </c>
      <c r="H41" s="52">
        <v>164542657</v>
      </c>
      <c r="I41" s="52">
        <v>11809865</v>
      </c>
      <c r="J41" s="52">
        <v>9921701</v>
      </c>
      <c r="K41" s="52">
        <v>0</v>
      </c>
      <c r="L41" s="52">
        <f t="shared" si="0"/>
        <v>346478395</v>
      </c>
      <c r="M41" s="35">
        <v>34</v>
      </c>
    </row>
    <row r="42" spans="1:13" ht="12.75" customHeight="1" x14ac:dyDescent="0.2">
      <c r="A42" s="35">
        <v>35</v>
      </c>
      <c r="B42" s="50" t="s">
        <v>98</v>
      </c>
      <c r="C42" s="52">
        <v>80045447</v>
      </c>
      <c r="D42" s="52">
        <v>20064476</v>
      </c>
      <c r="E42" s="52">
        <v>226051248</v>
      </c>
      <c r="F42" s="52">
        <v>143493291</v>
      </c>
      <c r="G42" s="52">
        <v>150555485</v>
      </c>
      <c r="H42" s="52">
        <v>832258669</v>
      </c>
      <c r="I42" s="52">
        <v>80829156</v>
      </c>
      <c r="J42" s="52">
        <v>93691849</v>
      </c>
      <c r="K42" s="52">
        <v>0</v>
      </c>
      <c r="L42" s="52">
        <f t="shared" si="0"/>
        <v>1626989621</v>
      </c>
      <c r="M42" s="35">
        <v>35</v>
      </c>
    </row>
    <row r="43" spans="1:13" ht="12.75" customHeight="1" x14ac:dyDescent="0.2">
      <c r="A43" s="35">
        <v>36</v>
      </c>
      <c r="B43" s="50" t="s">
        <v>99</v>
      </c>
      <c r="C43" s="52">
        <v>4584739</v>
      </c>
      <c r="D43" s="52">
        <v>2309754</v>
      </c>
      <c r="E43" s="52">
        <v>19553628</v>
      </c>
      <c r="F43" s="52">
        <v>9569303</v>
      </c>
      <c r="G43" s="52">
        <v>13531480</v>
      </c>
      <c r="H43" s="52">
        <v>37564498</v>
      </c>
      <c r="I43" s="52">
        <v>4521193</v>
      </c>
      <c r="J43" s="52">
        <v>1634137</v>
      </c>
      <c r="K43" s="52">
        <v>0</v>
      </c>
      <c r="L43" s="52">
        <f t="shared" si="0"/>
        <v>93268732</v>
      </c>
      <c r="M43" s="35">
        <v>36</v>
      </c>
    </row>
    <row r="44" spans="1:13" ht="12.75" customHeight="1" x14ac:dyDescent="0.2">
      <c r="A44" s="35">
        <v>37</v>
      </c>
      <c r="B44" s="50" t="s">
        <v>100</v>
      </c>
      <c r="C44" s="52">
        <v>3116475</v>
      </c>
      <c r="D44" s="52">
        <v>434188</v>
      </c>
      <c r="E44" s="52">
        <v>12653474</v>
      </c>
      <c r="F44" s="52">
        <v>3537325</v>
      </c>
      <c r="G44" s="52">
        <v>4094470</v>
      </c>
      <c r="H44" s="52">
        <v>11734052</v>
      </c>
      <c r="I44" s="52">
        <v>2277891</v>
      </c>
      <c r="J44" s="52">
        <v>4790939</v>
      </c>
      <c r="K44" s="52">
        <v>0</v>
      </c>
      <c r="L44" s="52">
        <f t="shared" si="0"/>
        <v>42638814</v>
      </c>
      <c r="M44" s="35">
        <v>37</v>
      </c>
    </row>
    <row r="45" spans="1:13" ht="12.75" customHeight="1" x14ac:dyDescent="0.2">
      <c r="A45" s="53">
        <v>38</v>
      </c>
      <c r="B45" s="50" t="s">
        <v>101</v>
      </c>
      <c r="C45" s="54">
        <v>4055079</v>
      </c>
      <c r="D45" s="54">
        <v>4122006</v>
      </c>
      <c r="E45" s="54">
        <v>28535369</v>
      </c>
      <c r="F45" s="54">
        <v>9838701</v>
      </c>
      <c r="G45" s="54">
        <v>13529449</v>
      </c>
      <c r="H45" s="54">
        <v>62083471</v>
      </c>
      <c r="I45" s="54">
        <v>3537848</v>
      </c>
      <c r="J45" s="54">
        <v>1881091</v>
      </c>
      <c r="K45" s="54">
        <v>0</v>
      </c>
      <c r="L45" s="54">
        <f t="shared" si="0"/>
        <v>127583014</v>
      </c>
      <c r="M45" s="53">
        <v>38</v>
      </c>
    </row>
    <row r="46" spans="1:13" ht="12.75" customHeight="1" x14ac:dyDescent="0.2">
      <c r="A46" s="53">
        <f>A45</f>
        <v>38</v>
      </c>
      <c r="B46" s="55" t="s">
        <v>102</v>
      </c>
      <c r="C46" s="56">
        <f t="shared" ref="C46:L46" si="1">SUM(C8:C45)</f>
        <v>462243303</v>
      </c>
      <c r="D46" s="56">
        <f t="shared" si="1"/>
        <v>194765561</v>
      </c>
      <c r="E46" s="56">
        <f t="shared" si="1"/>
        <v>1866029660</v>
      </c>
      <c r="F46" s="56">
        <f t="shared" si="1"/>
        <v>846446800</v>
      </c>
      <c r="G46" s="56">
        <f t="shared" si="1"/>
        <v>1119585243</v>
      </c>
      <c r="H46" s="56">
        <f t="shared" si="1"/>
        <v>4551429837</v>
      </c>
      <c r="I46" s="56">
        <f t="shared" si="1"/>
        <v>421636910</v>
      </c>
      <c r="J46" s="56">
        <f t="shared" si="1"/>
        <v>455987853</v>
      </c>
      <c r="K46" s="56">
        <f t="shared" si="1"/>
        <v>0</v>
      </c>
      <c r="L46" s="56">
        <f t="shared" si="1"/>
        <v>9918125167</v>
      </c>
      <c r="M46" s="53">
        <f>M45</f>
        <v>38</v>
      </c>
    </row>
    <row r="47" spans="1:13" ht="9.75" customHeight="1" x14ac:dyDescent="0.2">
      <c r="A47" s="31"/>
      <c r="B47" s="35"/>
      <c r="C47" s="35"/>
      <c r="D47" s="35"/>
      <c r="E47" s="35"/>
      <c r="F47" s="35"/>
      <c r="G47" s="35"/>
      <c r="H47" s="35"/>
      <c r="I47" s="35"/>
      <c r="J47" s="35"/>
      <c r="K47" s="35"/>
      <c r="L47" s="65"/>
      <c r="M47" s="31"/>
    </row>
    <row r="48" spans="1:13" ht="10.5" customHeight="1" x14ac:dyDescent="0.2">
      <c r="A48" s="31"/>
      <c r="B48" s="35"/>
      <c r="C48" s="35"/>
      <c r="D48" s="35"/>
      <c r="E48" s="35"/>
      <c r="F48" s="35"/>
      <c r="G48" s="35"/>
      <c r="H48" s="35"/>
      <c r="I48" s="35"/>
      <c r="J48" s="35"/>
      <c r="K48" s="35"/>
      <c r="L48" s="35"/>
      <c r="M48" s="31"/>
    </row>
    <row r="49" spans="1:13" ht="10.5" customHeight="1" x14ac:dyDescent="0.2">
      <c r="A49" s="31"/>
      <c r="B49" s="35"/>
      <c r="C49" s="35"/>
      <c r="D49" s="35"/>
      <c r="E49" s="35"/>
      <c r="F49" s="35"/>
      <c r="G49" s="35"/>
      <c r="H49" s="35"/>
      <c r="I49" s="35"/>
      <c r="J49" s="35"/>
      <c r="K49" s="35"/>
      <c r="L49" s="35"/>
      <c r="M49" s="31"/>
    </row>
    <row r="84" ht="10.5" customHeight="1" x14ac:dyDescent="0.2"/>
    <row r="85" ht="10.5" customHeight="1" x14ac:dyDescent="0.2"/>
    <row r="86" ht="10.5" customHeight="1" x14ac:dyDescent="0.2"/>
    <row r="87" ht="10.5" customHeight="1" x14ac:dyDescent="0.2"/>
    <row r="88" ht="10.5" customHeight="1" x14ac:dyDescent="0.2"/>
    <row r="89" ht="10.5" customHeight="1" x14ac:dyDescent="0.2"/>
    <row r="90" ht="10.5" customHeight="1" x14ac:dyDescent="0.2"/>
    <row r="91" ht="10.5" customHeight="1" x14ac:dyDescent="0.2"/>
    <row r="92" ht="10.5" customHeight="1" x14ac:dyDescent="0.2"/>
    <row r="93" ht="10.5" customHeight="1" x14ac:dyDescent="0.2"/>
    <row r="94" ht="10.5" customHeight="1" x14ac:dyDescent="0.2"/>
    <row r="95" ht="10.5" customHeight="1" x14ac:dyDescent="0.2"/>
    <row r="96" ht="10.5" customHeight="1" x14ac:dyDescent="0.2"/>
    <row r="97" ht="10.5" customHeight="1" x14ac:dyDescent="0.2"/>
    <row r="141" ht="12" customHeight="1" x14ac:dyDescent="0.2"/>
    <row r="143" ht="11.25" customHeight="1" x14ac:dyDescent="0.2"/>
    <row r="160" ht="10.5" customHeight="1" x14ac:dyDescent="0.2"/>
  </sheetData>
  <printOptions gridLines="1" gridLinesSet="0"/>
  <pageMargins left="0.75" right="0.75" top="0.66" bottom="0.25" header="0.48" footer="0.17"/>
  <pageSetup paperSize="5" scale="92" fitToHeight="0" pageOrder="overThenDown" orientation="landscape" r:id="rId1"/>
  <headerFooter alignWithMargins="0"/>
  <rowBreaks count="1" manualBreakCount="1">
    <brk id="84" max="6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6"/>
  <sheetViews>
    <sheetView workbookViewId="0">
      <selection activeCell="A2" sqref="A2"/>
    </sheetView>
  </sheetViews>
  <sheetFormatPr defaultRowHeight="12.75" x14ac:dyDescent="0.2"/>
  <cols>
    <col min="1" max="1" width="4.5703125" style="32" bestFit="1" customWidth="1"/>
    <col min="2" max="2" width="14.140625" style="32" bestFit="1" customWidth="1"/>
    <col min="3" max="3" width="17.42578125" style="32" customWidth="1"/>
    <col min="4" max="4" width="16.5703125" style="32" bestFit="1" customWidth="1"/>
    <col min="5" max="5" width="14.5703125" style="32" bestFit="1" customWidth="1"/>
    <col min="6" max="6" width="13.140625" style="32" bestFit="1" customWidth="1"/>
    <col min="7" max="7" width="14.5703125" style="32" bestFit="1" customWidth="1"/>
    <col min="8" max="8" width="17" style="32" bestFit="1" customWidth="1"/>
    <col min="9" max="9" width="15.85546875" style="32" bestFit="1" customWidth="1"/>
    <col min="10" max="10" width="14.28515625" style="32" customWidth="1"/>
    <col min="11" max="11" width="15.140625" style="32" customWidth="1"/>
    <col min="12" max="12" width="15.7109375" style="32" bestFit="1" customWidth="1"/>
    <col min="13" max="13" width="4.5703125" style="32" bestFit="1" customWidth="1"/>
    <col min="14" max="256" width="9.140625" style="32"/>
    <col min="257" max="257" width="4.5703125" style="32" bestFit="1" customWidth="1"/>
    <col min="258" max="258" width="14.140625" style="32" bestFit="1" customWidth="1"/>
    <col min="259" max="259" width="17.42578125" style="32" customWidth="1"/>
    <col min="260" max="260" width="16.5703125" style="32" bestFit="1" customWidth="1"/>
    <col min="261" max="261" width="14.5703125" style="32" bestFit="1" customWidth="1"/>
    <col min="262" max="262" width="13.140625" style="32" bestFit="1" customWidth="1"/>
    <col min="263" max="263" width="14.5703125" style="32" bestFit="1" customWidth="1"/>
    <col min="264" max="264" width="17" style="32" bestFit="1" customWidth="1"/>
    <col min="265" max="265" width="15.85546875" style="32" bestFit="1" customWidth="1"/>
    <col min="266" max="266" width="14.28515625" style="32" customWidth="1"/>
    <col min="267" max="267" width="15.140625" style="32" customWidth="1"/>
    <col min="268" max="268" width="15.7109375" style="32" bestFit="1" customWidth="1"/>
    <col min="269" max="269" width="4.5703125" style="32" bestFit="1" customWidth="1"/>
    <col min="270" max="512" width="9.140625" style="32"/>
    <col min="513" max="513" width="4.5703125" style="32" bestFit="1" customWidth="1"/>
    <col min="514" max="514" width="14.140625" style="32" bestFit="1" customWidth="1"/>
    <col min="515" max="515" width="17.42578125" style="32" customWidth="1"/>
    <col min="516" max="516" width="16.5703125" style="32" bestFit="1" customWidth="1"/>
    <col min="517" max="517" width="14.5703125" style="32" bestFit="1" customWidth="1"/>
    <col min="518" max="518" width="13.140625" style="32" bestFit="1" customWidth="1"/>
    <col min="519" max="519" width="14.5703125" style="32" bestFit="1" customWidth="1"/>
    <col min="520" max="520" width="17" style="32" bestFit="1" customWidth="1"/>
    <col min="521" max="521" width="15.85546875" style="32" bestFit="1" customWidth="1"/>
    <col min="522" max="522" width="14.28515625" style="32" customWidth="1"/>
    <col min="523" max="523" width="15.140625" style="32" customWidth="1"/>
    <col min="524" max="524" width="15.7109375" style="32" bestFit="1" customWidth="1"/>
    <col min="525" max="525" width="4.5703125" style="32" bestFit="1" customWidth="1"/>
    <col min="526" max="768" width="9.140625" style="32"/>
    <col min="769" max="769" width="4.5703125" style="32" bestFit="1" customWidth="1"/>
    <col min="770" max="770" width="14.140625" style="32" bestFit="1" customWidth="1"/>
    <col min="771" max="771" width="17.42578125" style="32" customWidth="1"/>
    <col min="772" max="772" width="16.5703125" style="32" bestFit="1" customWidth="1"/>
    <col min="773" max="773" width="14.5703125" style="32" bestFit="1" customWidth="1"/>
    <col min="774" max="774" width="13.140625" style="32" bestFit="1" customWidth="1"/>
    <col min="775" max="775" width="14.5703125" style="32" bestFit="1" customWidth="1"/>
    <col min="776" max="776" width="17" style="32" bestFit="1" customWidth="1"/>
    <col min="777" max="777" width="15.85546875" style="32" bestFit="1" customWidth="1"/>
    <col min="778" max="778" width="14.28515625" style="32" customWidth="1"/>
    <col min="779" max="779" width="15.140625" style="32" customWidth="1"/>
    <col min="780" max="780" width="15.7109375" style="32" bestFit="1" customWidth="1"/>
    <col min="781" max="781" width="4.5703125" style="32" bestFit="1" customWidth="1"/>
    <col min="782" max="1024" width="9.140625" style="32"/>
    <col min="1025" max="1025" width="4.5703125" style="32" bestFit="1" customWidth="1"/>
    <col min="1026" max="1026" width="14.140625" style="32" bestFit="1" customWidth="1"/>
    <col min="1027" max="1027" width="17.42578125" style="32" customWidth="1"/>
    <col min="1028" max="1028" width="16.5703125" style="32" bestFit="1" customWidth="1"/>
    <col min="1029" max="1029" width="14.5703125" style="32" bestFit="1" customWidth="1"/>
    <col min="1030" max="1030" width="13.140625" style="32" bestFit="1" customWidth="1"/>
    <col min="1031" max="1031" width="14.5703125" style="32" bestFit="1" customWidth="1"/>
    <col min="1032" max="1032" width="17" style="32" bestFit="1" customWidth="1"/>
    <col min="1033" max="1033" width="15.85546875" style="32" bestFit="1" customWidth="1"/>
    <col min="1034" max="1034" width="14.28515625" style="32" customWidth="1"/>
    <col min="1035" max="1035" width="15.140625" style="32" customWidth="1"/>
    <col min="1036" max="1036" width="15.7109375" style="32" bestFit="1" customWidth="1"/>
    <col min="1037" max="1037" width="4.5703125" style="32" bestFit="1" customWidth="1"/>
    <col min="1038" max="1280" width="9.140625" style="32"/>
    <col min="1281" max="1281" width="4.5703125" style="32" bestFit="1" customWidth="1"/>
    <col min="1282" max="1282" width="14.140625" style="32" bestFit="1" customWidth="1"/>
    <col min="1283" max="1283" width="17.42578125" style="32" customWidth="1"/>
    <col min="1284" max="1284" width="16.5703125" style="32" bestFit="1" customWidth="1"/>
    <col min="1285" max="1285" width="14.5703125" style="32" bestFit="1" customWidth="1"/>
    <col min="1286" max="1286" width="13.140625" style="32" bestFit="1" customWidth="1"/>
    <col min="1287" max="1287" width="14.5703125" style="32" bestFit="1" customWidth="1"/>
    <col min="1288" max="1288" width="17" style="32" bestFit="1" customWidth="1"/>
    <col min="1289" max="1289" width="15.85546875" style="32" bestFit="1" customWidth="1"/>
    <col min="1290" max="1290" width="14.28515625" style="32" customWidth="1"/>
    <col min="1291" max="1291" width="15.140625" style="32" customWidth="1"/>
    <col min="1292" max="1292" width="15.7109375" style="32" bestFit="1" customWidth="1"/>
    <col min="1293" max="1293" width="4.5703125" style="32" bestFit="1" customWidth="1"/>
    <col min="1294" max="1536" width="9.140625" style="32"/>
    <col min="1537" max="1537" width="4.5703125" style="32" bestFit="1" customWidth="1"/>
    <col min="1538" max="1538" width="14.140625" style="32" bestFit="1" customWidth="1"/>
    <col min="1539" max="1539" width="17.42578125" style="32" customWidth="1"/>
    <col min="1540" max="1540" width="16.5703125" style="32" bestFit="1" customWidth="1"/>
    <col min="1541" max="1541" width="14.5703125" style="32" bestFit="1" customWidth="1"/>
    <col min="1542" max="1542" width="13.140625" style="32" bestFit="1" customWidth="1"/>
    <col min="1543" max="1543" width="14.5703125" style="32" bestFit="1" customWidth="1"/>
    <col min="1544" max="1544" width="17" style="32" bestFit="1" customWidth="1"/>
    <col min="1545" max="1545" width="15.85546875" style="32" bestFit="1" customWidth="1"/>
    <col min="1546" max="1546" width="14.28515625" style="32" customWidth="1"/>
    <col min="1547" max="1547" width="15.140625" style="32" customWidth="1"/>
    <col min="1548" max="1548" width="15.7109375" style="32" bestFit="1" customWidth="1"/>
    <col min="1549" max="1549" width="4.5703125" style="32" bestFit="1" customWidth="1"/>
    <col min="1550" max="1792" width="9.140625" style="32"/>
    <col min="1793" max="1793" width="4.5703125" style="32" bestFit="1" customWidth="1"/>
    <col min="1794" max="1794" width="14.140625" style="32" bestFit="1" customWidth="1"/>
    <col min="1795" max="1795" width="17.42578125" style="32" customWidth="1"/>
    <col min="1796" max="1796" width="16.5703125" style="32" bestFit="1" customWidth="1"/>
    <col min="1797" max="1797" width="14.5703125" style="32" bestFit="1" customWidth="1"/>
    <col min="1798" max="1798" width="13.140625" style="32" bestFit="1" customWidth="1"/>
    <col min="1799" max="1799" width="14.5703125" style="32" bestFit="1" customWidth="1"/>
    <col min="1800" max="1800" width="17" style="32" bestFit="1" customWidth="1"/>
    <col min="1801" max="1801" width="15.85546875" style="32" bestFit="1" customWidth="1"/>
    <col min="1802" max="1802" width="14.28515625" style="32" customWidth="1"/>
    <col min="1803" max="1803" width="15.140625" style="32" customWidth="1"/>
    <col min="1804" max="1804" width="15.7109375" style="32" bestFit="1" customWidth="1"/>
    <col min="1805" max="1805" width="4.5703125" style="32" bestFit="1" customWidth="1"/>
    <col min="1806" max="2048" width="9.140625" style="32"/>
    <col min="2049" max="2049" width="4.5703125" style="32" bestFit="1" customWidth="1"/>
    <col min="2050" max="2050" width="14.140625" style="32" bestFit="1" customWidth="1"/>
    <col min="2051" max="2051" width="17.42578125" style="32" customWidth="1"/>
    <col min="2052" max="2052" width="16.5703125" style="32" bestFit="1" customWidth="1"/>
    <col min="2053" max="2053" width="14.5703125" style="32" bestFit="1" customWidth="1"/>
    <col min="2054" max="2054" width="13.140625" style="32" bestFit="1" customWidth="1"/>
    <col min="2055" max="2055" width="14.5703125" style="32" bestFit="1" customWidth="1"/>
    <col min="2056" max="2056" width="17" style="32" bestFit="1" customWidth="1"/>
    <col min="2057" max="2057" width="15.85546875" style="32" bestFit="1" customWidth="1"/>
    <col min="2058" max="2058" width="14.28515625" style="32" customWidth="1"/>
    <col min="2059" max="2059" width="15.140625" style="32" customWidth="1"/>
    <col min="2060" max="2060" width="15.7109375" style="32" bestFit="1" customWidth="1"/>
    <col min="2061" max="2061" width="4.5703125" style="32" bestFit="1" customWidth="1"/>
    <col min="2062" max="2304" width="9.140625" style="32"/>
    <col min="2305" max="2305" width="4.5703125" style="32" bestFit="1" customWidth="1"/>
    <col min="2306" max="2306" width="14.140625" style="32" bestFit="1" customWidth="1"/>
    <col min="2307" max="2307" width="17.42578125" style="32" customWidth="1"/>
    <col min="2308" max="2308" width="16.5703125" style="32" bestFit="1" customWidth="1"/>
    <col min="2309" max="2309" width="14.5703125" style="32" bestFit="1" customWidth="1"/>
    <col min="2310" max="2310" width="13.140625" style="32" bestFit="1" customWidth="1"/>
    <col min="2311" max="2311" width="14.5703125" style="32" bestFit="1" customWidth="1"/>
    <col min="2312" max="2312" width="17" style="32" bestFit="1" customWidth="1"/>
    <col min="2313" max="2313" width="15.85546875" style="32" bestFit="1" customWidth="1"/>
    <col min="2314" max="2314" width="14.28515625" style="32" customWidth="1"/>
    <col min="2315" max="2315" width="15.140625" style="32" customWidth="1"/>
    <col min="2316" max="2316" width="15.7109375" style="32" bestFit="1" customWidth="1"/>
    <col min="2317" max="2317" width="4.5703125" style="32" bestFit="1" customWidth="1"/>
    <col min="2318" max="2560" width="9.140625" style="32"/>
    <col min="2561" max="2561" width="4.5703125" style="32" bestFit="1" customWidth="1"/>
    <col min="2562" max="2562" width="14.140625" style="32" bestFit="1" customWidth="1"/>
    <col min="2563" max="2563" width="17.42578125" style="32" customWidth="1"/>
    <col min="2564" max="2564" width="16.5703125" style="32" bestFit="1" customWidth="1"/>
    <col min="2565" max="2565" width="14.5703125" style="32" bestFit="1" customWidth="1"/>
    <col min="2566" max="2566" width="13.140625" style="32" bestFit="1" customWidth="1"/>
    <col min="2567" max="2567" width="14.5703125" style="32" bestFit="1" customWidth="1"/>
    <col min="2568" max="2568" width="17" style="32" bestFit="1" customWidth="1"/>
    <col min="2569" max="2569" width="15.85546875" style="32" bestFit="1" customWidth="1"/>
    <col min="2570" max="2570" width="14.28515625" style="32" customWidth="1"/>
    <col min="2571" max="2571" width="15.140625" style="32" customWidth="1"/>
    <col min="2572" max="2572" width="15.7109375" style="32" bestFit="1" customWidth="1"/>
    <col min="2573" max="2573" width="4.5703125" style="32" bestFit="1" customWidth="1"/>
    <col min="2574" max="2816" width="9.140625" style="32"/>
    <col min="2817" max="2817" width="4.5703125" style="32" bestFit="1" customWidth="1"/>
    <col min="2818" max="2818" width="14.140625" style="32" bestFit="1" customWidth="1"/>
    <col min="2819" max="2819" width="17.42578125" style="32" customWidth="1"/>
    <col min="2820" max="2820" width="16.5703125" style="32" bestFit="1" customWidth="1"/>
    <col min="2821" max="2821" width="14.5703125" style="32" bestFit="1" customWidth="1"/>
    <col min="2822" max="2822" width="13.140625" style="32" bestFit="1" customWidth="1"/>
    <col min="2823" max="2823" width="14.5703125" style="32" bestFit="1" customWidth="1"/>
    <col min="2824" max="2824" width="17" style="32" bestFit="1" customWidth="1"/>
    <col min="2825" max="2825" width="15.85546875" style="32" bestFit="1" customWidth="1"/>
    <col min="2826" max="2826" width="14.28515625" style="32" customWidth="1"/>
    <col min="2827" max="2827" width="15.140625" style="32" customWidth="1"/>
    <col min="2828" max="2828" width="15.7109375" style="32" bestFit="1" customWidth="1"/>
    <col min="2829" max="2829" width="4.5703125" style="32" bestFit="1" customWidth="1"/>
    <col min="2830" max="3072" width="9.140625" style="32"/>
    <col min="3073" max="3073" width="4.5703125" style="32" bestFit="1" customWidth="1"/>
    <col min="3074" max="3074" width="14.140625" style="32" bestFit="1" customWidth="1"/>
    <col min="3075" max="3075" width="17.42578125" style="32" customWidth="1"/>
    <col min="3076" max="3076" width="16.5703125" style="32" bestFit="1" customWidth="1"/>
    <col min="3077" max="3077" width="14.5703125" style="32" bestFit="1" customWidth="1"/>
    <col min="3078" max="3078" width="13.140625" style="32" bestFit="1" customWidth="1"/>
    <col min="3079" max="3079" width="14.5703125" style="32" bestFit="1" customWidth="1"/>
    <col min="3080" max="3080" width="17" style="32" bestFit="1" customWidth="1"/>
    <col min="3081" max="3081" width="15.85546875" style="32" bestFit="1" customWidth="1"/>
    <col min="3082" max="3082" width="14.28515625" style="32" customWidth="1"/>
    <col min="3083" max="3083" width="15.140625" style="32" customWidth="1"/>
    <col min="3084" max="3084" width="15.7109375" style="32" bestFit="1" customWidth="1"/>
    <col min="3085" max="3085" width="4.5703125" style="32" bestFit="1" customWidth="1"/>
    <col min="3086" max="3328" width="9.140625" style="32"/>
    <col min="3329" max="3329" width="4.5703125" style="32" bestFit="1" customWidth="1"/>
    <col min="3330" max="3330" width="14.140625" style="32" bestFit="1" customWidth="1"/>
    <col min="3331" max="3331" width="17.42578125" style="32" customWidth="1"/>
    <col min="3332" max="3332" width="16.5703125" style="32" bestFit="1" customWidth="1"/>
    <col min="3333" max="3333" width="14.5703125" style="32" bestFit="1" customWidth="1"/>
    <col min="3334" max="3334" width="13.140625" style="32" bestFit="1" customWidth="1"/>
    <col min="3335" max="3335" width="14.5703125" style="32" bestFit="1" customWidth="1"/>
    <col min="3336" max="3336" width="17" style="32" bestFit="1" customWidth="1"/>
    <col min="3337" max="3337" width="15.85546875" style="32" bestFit="1" customWidth="1"/>
    <col min="3338" max="3338" width="14.28515625" style="32" customWidth="1"/>
    <col min="3339" max="3339" width="15.140625" style="32" customWidth="1"/>
    <col min="3340" max="3340" width="15.7109375" style="32" bestFit="1" customWidth="1"/>
    <col min="3341" max="3341" width="4.5703125" style="32" bestFit="1" customWidth="1"/>
    <col min="3342" max="3584" width="9.140625" style="32"/>
    <col min="3585" max="3585" width="4.5703125" style="32" bestFit="1" customWidth="1"/>
    <col min="3586" max="3586" width="14.140625" style="32" bestFit="1" customWidth="1"/>
    <col min="3587" max="3587" width="17.42578125" style="32" customWidth="1"/>
    <col min="3588" max="3588" width="16.5703125" style="32" bestFit="1" customWidth="1"/>
    <col min="3589" max="3589" width="14.5703125" style="32" bestFit="1" customWidth="1"/>
    <col min="3590" max="3590" width="13.140625" style="32" bestFit="1" customWidth="1"/>
    <col min="3591" max="3591" width="14.5703125" style="32" bestFit="1" customWidth="1"/>
    <col min="3592" max="3592" width="17" style="32" bestFit="1" customWidth="1"/>
    <col min="3593" max="3593" width="15.85546875" style="32" bestFit="1" customWidth="1"/>
    <col min="3594" max="3594" width="14.28515625" style="32" customWidth="1"/>
    <col min="3595" max="3595" width="15.140625" style="32" customWidth="1"/>
    <col min="3596" max="3596" width="15.7109375" style="32" bestFit="1" customWidth="1"/>
    <col min="3597" max="3597" width="4.5703125" style="32" bestFit="1" customWidth="1"/>
    <col min="3598" max="3840" width="9.140625" style="32"/>
    <col min="3841" max="3841" width="4.5703125" style="32" bestFit="1" customWidth="1"/>
    <col min="3842" max="3842" width="14.140625" style="32" bestFit="1" customWidth="1"/>
    <col min="3843" max="3843" width="17.42578125" style="32" customWidth="1"/>
    <col min="3844" max="3844" width="16.5703125" style="32" bestFit="1" customWidth="1"/>
    <col min="3845" max="3845" width="14.5703125" style="32" bestFit="1" customWidth="1"/>
    <col min="3846" max="3846" width="13.140625" style="32" bestFit="1" customWidth="1"/>
    <col min="3847" max="3847" width="14.5703125" style="32" bestFit="1" customWidth="1"/>
    <col min="3848" max="3848" width="17" style="32" bestFit="1" customWidth="1"/>
    <col min="3849" max="3849" width="15.85546875" style="32" bestFit="1" customWidth="1"/>
    <col min="3850" max="3850" width="14.28515625" style="32" customWidth="1"/>
    <col min="3851" max="3851" width="15.140625" style="32" customWidth="1"/>
    <col min="3852" max="3852" width="15.7109375" style="32" bestFit="1" customWidth="1"/>
    <col min="3853" max="3853" width="4.5703125" style="32" bestFit="1" customWidth="1"/>
    <col min="3854" max="4096" width="9.140625" style="32"/>
    <col min="4097" max="4097" width="4.5703125" style="32" bestFit="1" customWidth="1"/>
    <col min="4098" max="4098" width="14.140625" style="32" bestFit="1" customWidth="1"/>
    <col min="4099" max="4099" width="17.42578125" style="32" customWidth="1"/>
    <col min="4100" max="4100" width="16.5703125" style="32" bestFit="1" customWidth="1"/>
    <col min="4101" max="4101" width="14.5703125" style="32" bestFit="1" customWidth="1"/>
    <col min="4102" max="4102" width="13.140625" style="32" bestFit="1" customWidth="1"/>
    <col min="4103" max="4103" width="14.5703125" style="32" bestFit="1" customWidth="1"/>
    <col min="4104" max="4104" width="17" style="32" bestFit="1" customWidth="1"/>
    <col min="4105" max="4105" width="15.85546875" style="32" bestFit="1" customWidth="1"/>
    <col min="4106" max="4106" width="14.28515625" style="32" customWidth="1"/>
    <col min="4107" max="4107" width="15.140625" style="32" customWidth="1"/>
    <col min="4108" max="4108" width="15.7109375" style="32" bestFit="1" customWidth="1"/>
    <col min="4109" max="4109" width="4.5703125" style="32" bestFit="1" customWidth="1"/>
    <col min="4110" max="4352" width="9.140625" style="32"/>
    <col min="4353" max="4353" width="4.5703125" style="32" bestFit="1" customWidth="1"/>
    <col min="4354" max="4354" width="14.140625" style="32" bestFit="1" customWidth="1"/>
    <col min="4355" max="4355" width="17.42578125" style="32" customWidth="1"/>
    <col min="4356" max="4356" width="16.5703125" style="32" bestFit="1" customWidth="1"/>
    <col min="4357" max="4357" width="14.5703125" style="32" bestFit="1" customWidth="1"/>
    <col min="4358" max="4358" width="13.140625" style="32" bestFit="1" customWidth="1"/>
    <col min="4359" max="4359" width="14.5703125" style="32" bestFit="1" customWidth="1"/>
    <col min="4360" max="4360" width="17" style="32" bestFit="1" customWidth="1"/>
    <col min="4361" max="4361" width="15.85546875" style="32" bestFit="1" customWidth="1"/>
    <col min="4362" max="4362" width="14.28515625" style="32" customWidth="1"/>
    <col min="4363" max="4363" width="15.140625" style="32" customWidth="1"/>
    <col min="4364" max="4364" width="15.7109375" style="32" bestFit="1" customWidth="1"/>
    <col min="4365" max="4365" width="4.5703125" style="32" bestFit="1" customWidth="1"/>
    <col min="4366" max="4608" width="9.140625" style="32"/>
    <col min="4609" max="4609" width="4.5703125" style="32" bestFit="1" customWidth="1"/>
    <col min="4610" max="4610" width="14.140625" style="32" bestFit="1" customWidth="1"/>
    <col min="4611" max="4611" width="17.42578125" style="32" customWidth="1"/>
    <col min="4612" max="4612" width="16.5703125" style="32" bestFit="1" customWidth="1"/>
    <col min="4613" max="4613" width="14.5703125" style="32" bestFit="1" customWidth="1"/>
    <col min="4614" max="4614" width="13.140625" style="32" bestFit="1" customWidth="1"/>
    <col min="4615" max="4615" width="14.5703125" style="32" bestFit="1" customWidth="1"/>
    <col min="4616" max="4616" width="17" style="32" bestFit="1" customWidth="1"/>
    <col min="4617" max="4617" width="15.85546875" style="32" bestFit="1" customWidth="1"/>
    <col min="4618" max="4618" width="14.28515625" style="32" customWidth="1"/>
    <col min="4619" max="4619" width="15.140625" style="32" customWidth="1"/>
    <col min="4620" max="4620" width="15.7109375" style="32" bestFit="1" customWidth="1"/>
    <col min="4621" max="4621" width="4.5703125" style="32" bestFit="1" customWidth="1"/>
    <col min="4622" max="4864" width="9.140625" style="32"/>
    <col min="4865" max="4865" width="4.5703125" style="32" bestFit="1" customWidth="1"/>
    <col min="4866" max="4866" width="14.140625" style="32" bestFit="1" customWidth="1"/>
    <col min="4867" max="4867" width="17.42578125" style="32" customWidth="1"/>
    <col min="4868" max="4868" width="16.5703125" style="32" bestFit="1" customWidth="1"/>
    <col min="4869" max="4869" width="14.5703125" style="32" bestFit="1" customWidth="1"/>
    <col min="4870" max="4870" width="13.140625" style="32" bestFit="1" customWidth="1"/>
    <col min="4871" max="4871" width="14.5703125" style="32" bestFit="1" customWidth="1"/>
    <col min="4872" max="4872" width="17" style="32" bestFit="1" customWidth="1"/>
    <col min="4873" max="4873" width="15.85546875" style="32" bestFit="1" customWidth="1"/>
    <col min="4874" max="4874" width="14.28515625" style="32" customWidth="1"/>
    <col min="4875" max="4875" width="15.140625" style="32" customWidth="1"/>
    <col min="4876" max="4876" width="15.7109375" style="32" bestFit="1" customWidth="1"/>
    <col min="4877" max="4877" width="4.5703125" style="32" bestFit="1" customWidth="1"/>
    <col min="4878" max="5120" width="9.140625" style="32"/>
    <col min="5121" max="5121" width="4.5703125" style="32" bestFit="1" customWidth="1"/>
    <col min="5122" max="5122" width="14.140625" style="32" bestFit="1" customWidth="1"/>
    <col min="5123" max="5123" width="17.42578125" style="32" customWidth="1"/>
    <col min="5124" max="5124" width="16.5703125" style="32" bestFit="1" customWidth="1"/>
    <col min="5125" max="5125" width="14.5703125" style="32" bestFit="1" customWidth="1"/>
    <col min="5126" max="5126" width="13.140625" style="32" bestFit="1" customWidth="1"/>
    <col min="5127" max="5127" width="14.5703125" style="32" bestFit="1" customWidth="1"/>
    <col min="5128" max="5128" width="17" style="32" bestFit="1" customWidth="1"/>
    <col min="5129" max="5129" width="15.85546875" style="32" bestFit="1" customWidth="1"/>
    <col min="5130" max="5130" width="14.28515625" style="32" customWidth="1"/>
    <col min="5131" max="5131" width="15.140625" style="32" customWidth="1"/>
    <col min="5132" max="5132" width="15.7109375" style="32" bestFit="1" customWidth="1"/>
    <col min="5133" max="5133" width="4.5703125" style="32" bestFit="1" customWidth="1"/>
    <col min="5134" max="5376" width="9.140625" style="32"/>
    <col min="5377" max="5377" width="4.5703125" style="32" bestFit="1" customWidth="1"/>
    <col min="5378" max="5378" width="14.140625" style="32" bestFit="1" customWidth="1"/>
    <col min="5379" max="5379" width="17.42578125" style="32" customWidth="1"/>
    <col min="5380" max="5380" width="16.5703125" style="32" bestFit="1" customWidth="1"/>
    <col min="5381" max="5381" width="14.5703125" style="32" bestFit="1" customWidth="1"/>
    <col min="5382" max="5382" width="13.140625" style="32" bestFit="1" customWidth="1"/>
    <col min="5383" max="5383" width="14.5703125" style="32" bestFit="1" customWidth="1"/>
    <col min="5384" max="5384" width="17" style="32" bestFit="1" customWidth="1"/>
    <col min="5385" max="5385" width="15.85546875" style="32" bestFit="1" customWidth="1"/>
    <col min="5386" max="5386" width="14.28515625" style="32" customWidth="1"/>
    <col min="5387" max="5387" width="15.140625" style="32" customWidth="1"/>
    <col min="5388" max="5388" width="15.7109375" style="32" bestFit="1" customWidth="1"/>
    <col min="5389" max="5389" width="4.5703125" style="32" bestFit="1" customWidth="1"/>
    <col min="5390" max="5632" width="9.140625" style="32"/>
    <col min="5633" max="5633" width="4.5703125" style="32" bestFit="1" customWidth="1"/>
    <col min="5634" max="5634" width="14.140625" style="32" bestFit="1" customWidth="1"/>
    <col min="5635" max="5635" width="17.42578125" style="32" customWidth="1"/>
    <col min="5636" max="5636" width="16.5703125" style="32" bestFit="1" customWidth="1"/>
    <col min="5637" max="5637" width="14.5703125" style="32" bestFit="1" customWidth="1"/>
    <col min="5638" max="5638" width="13.140625" style="32" bestFit="1" customWidth="1"/>
    <col min="5639" max="5639" width="14.5703125" style="32" bestFit="1" customWidth="1"/>
    <col min="5640" max="5640" width="17" style="32" bestFit="1" customWidth="1"/>
    <col min="5641" max="5641" width="15.85546875" style="32" bestFit="1" customWidth="1"/>
    <col min="5642" max="5642" width="14.28515625" style="32" customWidth="1"/>
    <col min="5643" max="5643" width="15.140625" style="32" customWidth="1"/>
    <col min="5644" max="5644" width="15.7109375" style="32" bestFit="1" customWidth="1"/>
    <col min="5645" max="5645" width="4.5703125" style="32" bestFit="1" customWidth="1"/>
    <col min="5646" max="5888" width="9.140625" style="32"/>
    <col min="5889" max="5889" width="4.5703125" style="32" bestFit="1" customWidth="1"/>
    <col min="5890" max="5890" width="14.140625" style="32" bestFit="1" customWidth="1"/>
    <col min="5891" max="5891" width="17.42578125" style="32" customWidth="1"/>
    <col min="5892" max="5892" width="16.5703125" style="32" bestFit="1" customWidth="1"/>
    <col min="5893" max="5893" width="14.5703125" style="32" bestFit="1" customWidth="1"/>
    <col min="5894" max="5894" width="13.140625" style="32" bestFit="1" customWidth="1"/>
    <col min="5895" max="5895" width="14.5703125" style="32" bestFit="1" customWidth="1"/>
    <col min="5896" max="5896" width="17" style="32" bestFit="1" customWidth="1"/>
    <col min="5897" max="5897" width="15.85546875" style="32" bestFit="1" customWidth="1"/>
    <col min="5898" max="5898" width="14.28515625" style="32" customWidth="1"/>
    <col min="5899" max="5899" width="15.140625" style="32" customWidth="1"/>
    <col min="5900" max="5900" width="15.7109375" style="32" bestFit="1" customWidth="1"/>
    <col min="5901" max="5901" width="4.5703125" style="32" bestFit="1" customWidth="1"/>
    <col min="5902" max="6144" width="9.140625" style="32"/>
    <col min="6145" max="6145" width="4.5703125" style="32" bestFit="1" customWidth="1"/>
    <col min="6146" max="6146" width="14.140625" style="32" bestFit="1" customWidth="1"/>
    <col min="6147" max="6147" width="17.42578125" style="32" customWidth="1"/>
    <col min="6148" max="6148" width="16.5703125" style="32" bestFit="1" customWidth="1"/>
    <col min="6149" max="6149" width="14.5703125" style="32" bestFit="1" customWidth="1"/>
    <col min="6150" max="6150" width="13.140625" style="32" bestFit="1" customWidth="1"/>
    <col min="6151" max="6151" width="14.5703125" style="32" bestFit="1" customWidth="1"/>
    <col min="6152" max="6152" width="17" style="32" bestFit="1" customWidth="1"/>
    <col min="6153" max="6153" width="15.85546875" style="32" bestFit="1" customWidth="1"/>
    <col min="6154" max="6154" width="14.28515625" style="32" customWidth="1"/>
    <col min="6155" max="6155" width="15.140625" style="32" customWidth="1"/>
    <col min="6156" max="6156" width="15.7109375" style="32" bestFit="1" customWidth="1"/>
    <col min="6157" max="6157" width="4.5703125" style="32" bestFit="1" customWidth="1"/>
    <col min="6158" max="6400" width="9.140625" style="32"/>
    <col min="6401" max="6401" width="4.5703125" style="32" bestFit="1" customWidth="1"/>
    <col min="6402" max="6402" width="14.140625" style="32" bestFit="1" customWidth="1"/>
    <col min="6403" max="6403" width="17.42578125" style="32" customWidth="1"/>
    <col min="6404" max="6404" width="16.5703125" style="32" bestFit="1" customWidth="1"/>
    <col min="6405" max="6405" width="14.5703125" style="32" bestFit="1" customWidth="1"/>
    <col min="6406" max="6406" width="13.140625" style="32" bestFit="1" customWidth="1"/>
    <col min="6407" max="6407" width="14.5703125" style="32" bestFit="1" customWidth="1"/>
    <col min="6408" max="6408" width="17" style="32" bestFit="1" customWidth="1"/>
    <col min="6409" max="6409" width="15.85546875" style="32" bestFit="1" customWidth="1"/>
    <col min="6410" max="6410" width="14.28515625" style="32" customWidth="1"/>
    <col min="6411" max="6411" width="15.140625" style="32" customWidth="1"/>
    <col min="6412" max="6412" width="15.7109375" style="32" bestFit="1" customWidth="1"/>
    <col min="6413" max="6413" width="4.5703125" style="32" bestFit="1" customWidth="1"/>
    <col min="6414" max="6656" width="9.140625" style="32"/>
    <col min="6657" max="6657" width="4.5703125" style="32" bestFit="1" customWidth="1"/>
    <col min="6658" max="6658" width="14.140625" style="32" bestFit="1" customWidth="1"/>
    <col min="6659" max="6659" width="17.42578125" style="32" customWidth="1"/>
    <col min="6660" max="6660" width="16.5703125" style="32" bestFit="1" customWidth="1"/>
    <col min="6661" max="6661" width="14.5703125" style="32" bestFit="1" customWidth="1"/>
    <col min="6662" max="6662" width="13.140625" style="32" bestFit="1" customWidth="1"/>
    <col min="6663" max="6663" width="14.5703125" style="32" bestFit="1" customWidth="1"/>
    <col min="6664" max="6664" width="17" style="32" bestFit="1" customWidth="1"/>
    <col min="6665" max="6665" width="15.85546875" style="32" bestFit="1" customWidth="1"/>
    <col min="6666" max="6666" width="14.28515625" style="32" customWidth="1"/>
    <col min="6667" max="6667" width="15.140625" style="32" customWidth="1"/>
    <col min="6668" max="6668" width="15.7109375" style="32" bestFit="1" customWidth="1"/>
    <col min="6669" max="6669" width="4.5703125" style="32" bestFit="1" customWidth="1"/>
    <col min="6670" max="6912" width="9.140625" style="32"/>
    <col min="6913" max="6913" width="4.5703125" style="32" bestFit="1" customWidth="1"/>
    <col min="6914" max="6914" width="14.140625" style="32" bestFit="1" customWidth="1"/>
    <col min="6915" max="6915" width="17.42578125" style="32" customWidth="1"/>
    <col min="6916" max="6916" width="16.5703125" style="32" bestFit="1" customWidth="1"/>
    <col min="6917" max="6917" width="14.5703125" style="32" bestFit="1" customWidth="1"/>
    <col min="6918" max="6918" width="13.140625" style="32" bestFit="1" customWidth="1"/>
    <col min="6919" max="6919" width="14.5703125" style="32" bestFit="1" customWidth="1"/>
    <col min="6920" max="6920" width="17" style="32" bestFit="1" customWidth="1"/>
    <col min="6921" max="6921" width="15.85546875" style="32" bestFit="1" customWidth="1"/>
    <col min="6922" max="6922" width="14.28515625" style="32" customWidth="1"/>
    <col min="6923" max="6923" width="15.140625" style="32" customWidth="1"/>
    <col min="6924" max="6924" width="15.7109375" style="32" bestFit="1" customWidth="1"/>
    <col min="6925" max="6925" width="4.5703125" style="32" bestFit="1" customWidth="1"/>
    <col min="6926" max="7168" width="9.140625" style="32"/>
    <col min="7169" max="7169" width="4.5703125" style="32" bestFit="1" customWidth="1"/>
    <col min="7170" max="7170" width="14.140625" style="32" bestFit="1" customWidth="1"/>
    <col min="7171" max="7171" width="17.42578125" style="32" customWidth="1"/>
    <col min="7172" max="7172" width="16.5703125" style="32" bestFit="1" customWidth="1"/>
    <col min="7173" max="7173" width="14.5703125" style="32" bestFit="1" customWidth="1"/>
    <col min="7174" max="7174" width="13.140625" style="32" bestFit="1" customWidth="1"/>
    <col min="7175" max="7175" width="14.5703125" style="32" bestFit="1" customWidth="1"/>
    <col min="7176" max="7176" width="17" style="32" bestFit="1" customWidth="1"/>
    <col min="7177" max="7177" width="15.85546875" style="32" bestFit="1" customWidth="1"/>
    <col min="7178" max="7178" width="14.28515625" style="32" customWidth="1"/>
    <col min="7179" max="7179" width="15.140625" style="32" customWidth="1"/>
    <col min="7180" max="7180" width="15.7109375" style="32" bestFit="1" customWidth="1"/>
    <col min="7181" max="7181" width="4.5703125" style="32" bestFit="1" customWidth="1"/>
    <col min="7182" max="7424" width="9.140625" style="32"/>
    <col min="7425" max="7425" width="4.5703125" style="32" bestFit="1" customWidth="1"/>
    <col min="7426" max="7426" width="14.140625" style="32" bestFit="1" customWidth="1"/>
    <col min="7427" max="7427" width="17.42578125" style="32" customWidth="1"/>
    <col min="7428" max="7428" width="16.5703125" style="32" bestFit="1" customWidth="1"/>
    <col min="7429" max="7429" width="14.5703125" style="32" bestFit="1" customWidth="1"/>
    <col min="7430" max="7430" width="13.140625" style="32" bestFit="1" customWidth="1"/>
    <col min="7431" max="7431" width="14.5703125" style="32" bestFit="1" customWidth="1"/>
    <col min="7432" max="7432" width="17" style="32" bestFit="1" customWidth="1"/>
    <col min="7433" max="7433" width="15.85546875" style="32" bestFit="1" customWidth="1"/>
    <col min="7434" max="7434" width="14.28515625" style="32" customWidth="1"/>
    <col min="7435" max="7435" width="15.140625" style="32" customWidth="1"/>
    <col min="7436" max="7436" width="15.7109375" style="32" bestFit="1" customWidth="1"/>
    <col min="7437" max="7437" width="4.5703125" style="32" bestFit="1" customWidth="1"/>
    <col min="7438" max="7680" width="9.140625" style="32"/>
    <col min="7681" max="7681" width="4.5703125" style="32" bestFit="1" customWidth="1"/>
    <col min="7682" max="7682" width="14.140625" style="32" bestFit="1" customWidth="1"/>
    <col min="7683" max="7683" width="17.42578125" style="32" customWidth="1"/>
    <col min="7684" max="7684" width="16.5703125" style="32" bestFit="1" customWidth="1"/>
    <col min="7685" max="7685" width="14.5703125" style="32" bestFit="1" customWidth="1"/>
    <col min="7686" max="7686" width="13.140625" style="32" bestFit="1" customWidth="1"/>
    <col min="7687" max="7687" width="14.5703125" style="32" bestFit="1" customWidth="1"/>
    <col min="7688" max="7688" width="17" style="32" bestFit="1" customWidth="1"/>
    <col min="7689" max="7689" width="15.85546875" style="32" bestFit="1" customWidth="1"/>
    <col min="7690" max="7690" width="14.28515625" style="32" customWidth="1"/>
    <col min="7691" max="7691" width="15.140625" style="32" customWidth="1"/>
    <col min="7692" max="7692" width="15.7109375" style="32" bestFit="1" customWidth="1"/>
    <col min="7693" max="7693" width="4.5703125" style="32" bestFit="1" customWidth="1"/>
    <col min="7694" max="7936" width="9.140625" style="32"/>
    <col min="7937" max="7937" width="4.5703125" style="32" bestFit="1" customWidth="1"/>
    <col min="7938" max="7938" width="14.140625" style="32" bestFit="1" customWidth="1"/>
    <col min="7939" max="7939" width="17.42578125" style="32" customWidth="1"/>
    <col min="7940" max="7940" width="16.5703125" style="32" bestFit="1" customWidth="1"/>
    <col min="7941" max="7941" width="14.5703125" style="32" bestFit="1" customWidth="1"/>
    <col min="7942" max="7942" width="13.140625" style="32" bestFit="1" customWidth="1"/>
    <col min="7943" max="7943" width="14.5703125" style="32" bestFit="1" customWidth="1"/>
    <col min="7944" max="7944" width="17" style="32" bestFit="1" customWidth="1"/>
    <col min="7945" max="7945" width="15.85546875" style="32" bestFit="1" customWidth="1"/>
    <col min="7946" max="7946" width="14.28515625" style="32" customWidth="1"/>
    <col min="7947" max="7947" width="15.140625" style="32" customWidth="1"/>
    <col min="7948" max="7948" width="15.7109375" style="32" bestFit="1" customWidth="1"/>
    <col min="7949" max="7949" width="4.5703125" style="32" bestFit="1" customWidth="1"/>
    <col min="7950" max="8192" width="9.140625" style="32"/>
    <col min="8193" max="8193" width="4.5703125" style="32" bestFit="1" customWidth="1"/>
    <col min="8194" max="8194" width="14.140625" style="32" bestFit="1" customWidth="1"/>
    <col min="8195" max="8195" width="17.42578125" style="32" customWidth="1"/>
    <col min="8196" max="8196" width="16.5703125" style="32" bestFit="1" customWidth="1"/>
    <col min="8197" max="8197" width="14.5703125" style="32" bestFit="1" customWidth="1"/>
    <col min="8198" max="8198" width="13.140625" style="32" bestFit="1" customWidth="1"/>
    <col min="8199" max="8199" width="14.5703125" style="32" bestFit="1" customWidth="1"/>
    <col min="8200" max="8200" width="17" style="32" bestFit="1" customWidth="1"/>
    <col min="8201" max="8201" width="15.85546875" style="32" bestFit="1" customWidth="1"/>
    <col min="8202" max="8202" width="14.28515625" style="32" customWidth="1"/>
    <col min="8203" max="8203" width="15.140625" style="32" customWidth="1"/>
    <col min="8204" max="8204" width="15.7109375" style="32" bestFit="1" customWidth="1"/>
    <col min="8205" max="8205" width="4.5703125" style="32" bestFit="1" customWidth="1"/>
    <col min="8206" max="8448" width="9.140625" style="32"/>
    <col min="8449" max="8449" width="4.5703125" style="32" bestFit="1" customWidth="1"/>
    <col min="8450" max="8450" width="14.140625" style="32" bestFit="1" customWidth="1"/>
    <col min="8451" max="8451" width="17.42578125" style="32" customWidth="1"/>
    <col min="8452" max="8452" width="16.5703125" style="32" bestFit="1" customWidth="1"/>
    <col min="8453" max="8453" width="14.5703125" style="32" bestFit="1" customWidth="1"/>
    <col min="8454" max="8454" width="13.140625" style="32" bestFit="1" customWidth="1"/>
    <col min="8455" max="8455" width="14.5703125" style="32" bestFit="1" customWidth="1"/>
    <col min="8456" max="8456" width="17" style="32" bestFit="1" customWidth="1"/>
    <col min="8457" max="8457" width="15.85546875" style="32" bestFit="1" customWidth="1"/>
    <col min="8458" max="8458" width="14.28515625" style="32" customWidth="1"/>
    <col min="8459" max="8459" width="15.140625" style="32" customWidth="1"/>
    <col min="8460" max="8460" width="15.7109375" style="32" bestFit="1" customWidth="1"/>
    <col min="8461" max="8461" width="4.5703125" style="32" bestFit="1" customWidth="1"/>
    <col min="8462" max="8704" width="9.140625" style="32"/>
    <col min="8705" max="8705" width="4.5703125" style="32" bestFit="1" customWidth="1"/>
    <col min="8706" max="8706" width="14.140625" style="32" bestFit="1" customWidth="1"/>
    <col min="8707" max="8707" width="17.42578125" style="32" customWidth="1"/>
    <col min="8708" max="8708" width="16.5703125" style="32" bestFit="1" customWidth="1"/>
    <col min="8709" max="8709" width="14.5703125" style="32" bestFit="1" customWidth="1"/>
    <col min="8710" max="8710" width="13.140625" style="32" bestFit="1" customWidth="1"/>
    <col min="8711" max="8711" width="14.5703125" style="32" bestFit="1" customWidth="1"/>
    <col min="8712" max="8712" width="17" style="32" bestFit="1" customWidth="1"/>
    <col min="8713" max="8713" width="15.85546875" style="32" bestFit="1" customWidth="1"/>
    <col min="8714" max="8714" width="14.28515625" style="32" customWidth="1"/>
    <col min="8715" max="8715" width="15.140625" style="32" customWidth="1"/>
    <col min="8716" max="8716" width="15.7109375" style="32" bestFit="1" customWidth="1"/>
    <col min="8717" max="8717" width="4.5703125" style="32" bestFit="1" customWidth="1"/>
    <col min="8718" max="8960" width="9.140625" style="32"/>
    <col min="8961" max="8961" width="4.5703125" style="32" bestFit="1" customWidth="1"/>
    <col min="8962" max="8962" width="14.140625" style="32" bestFit="1" customWidth="1"/>
    <col min="8963" max="8963" width="17.42578125" style="32" customWidth="1"/>
    <col min="8964" max="8964" width="16.5703125" style="32" bestFit="1" customWidth="1"/>
    <col min="8965" max="8965" width="14.5703125" style="32" bestFit="1" customWidth="1"/>
    <col min="8966" max="8966" width="13.140625" style="32" bestFit="1" customWidth="1"/>
    <col min="8967" max="8967" width="14.5703125" style="32" bestFit="1" customWidth="1"/>
    <col min="8968" max="8968" width="17" style="32" bestFit="1" customWidth="1"/>
    <col min="8969" max="8969" width="15.85546875" style="32" bestFit="1" customWidth="1"/>
    <col min="8970" max="8970" width="14.28515625" style="32" customWidth="1"/>
    <col min="8971" max="8971" width="15.140625" style="32" customWidth="1"/>
    <col min="8972" max="8972" width="15.7109375" style="32" bestFit="1" customWidth="1"/>
    <col min="8973" max="8973" width="4.5703125" style="32" bestFit="1" customWidth="1"/>
    <col min="8974" max="9216" width="9.140625" style="32"/>
    <col min="9217" max="9217" width="4.5703125" style="32" bestFit="1" customWidth="1"/>
    <col min="9218" max="9218" width="14.140625" style="32" bestFit="1" customWidth="1"/>
    <col min="9219" max="9219" width="17.42578125" style="32" customWidth="1"/>
    <col min="9220" max="9220" width="16.5703125" style="32" bestFit="1" customWidth="1"/>
    <col min="9221" max="9221" width="14.5703125" style="32" bestFit="1" customWidth="1"/>
    <col min="9222" max="9222" width="13.140625" style="32" bestFit="1" customWidth="1"/>
    <col min="9223" max="9223" width="14.5703125" style="32" bestFit="1" customWidth="1"/>
    <col min="9224" max="9224" width="17" style="32" bestFit="1" customWidth="1"/>
    <col min="9225" max="9225" width="15.85546875" style="32" bestFit="1" customWidth="1"/>
    <col min="9226" max="9226" width="14.28515625" style="32" customWidth="1"/>
    <col min="9227" max="9227" width="15.140625" style="32" customWidth="1"/>
    <col min="9228" max="9228" width="15.7109375" style="32" bestFit="1" customWidth="1"/>
    <col min="9229" max="9229" width="4.5703125" style="32" bestFit="1" customWidth="1"/>
    <col min="9230" max="9472" width="9.140625" style="32"/>
    <col min="9473" max="9473" width="4.5703125" style="32" bestFit="1" customWidth="1"/>
    <col min="9474" max="9474" width="14.140625" style="32" bestFit="1" customWidth="1"/>
    <col min="9475" max="9475" width="17.42578125" style="32" customWidth="1"/>
    <col min="9476" max="9476" width="16.5703125" style="32" bestFit="1" customWidth="1"/>
    <col min="9477" max="9477" width="14.5703125" style="32" bestFit="1" customWidth="1"/>
    <col min="9478" max="9478" width="13.140625" style="32" bestFit="1" customWidth="1"/>
    <col min="9479" max="9479" width="14.5703125" style="32" bestFit="1" customWidth="1"/>
    <col min="9480" max="9480" width="17" style="32" bestFit="1" customWidth="1"/>
    <col min="9481" max="9481" width="15.85546875" style="32" bestFit="1" customWidth="1"/>
    <col min="9482" max="9482" width="14.28515625" style="32" customWidth="1"/>
    <col min="9483" max="9483" width="15.140625" style="32" customWidth="1"/>
    <col min="9484" max="9484" width="15.7109375" style="32" bestFit="1" customWidth="1"/>
    <col min="9485" max="9485" width="4.5703125" style="32" bestFit="1" customWidth="1"/>
    <col min="9486" max="9728" width="9.140625" style="32"/>
    <col min="9729" max="9729" width="4.5703125" style="32" bestFit="1" customWidth="1"/>
    <col min="9730" max="9730" width="14.140625" style="32" bestFit="1" customWidth="1"/>
    <col min="9731" max="9731" width="17.42578125" style="32" customWidth="1"/>
    <col min="9732" max="9732" width="16.5703125" style="32" bestFit="1" customWidth="1"/>
    <col min="9733" max="9733" width="14.5703125" style="32" bestFit="1" customWidth="1"/>
    <col min="9734" max="9734" width="13.140625" style="32" bestFit="1" customWidth="1"/>
    <col min="9735" max="9735" width="14.5703125" style="32" bestFit="1" customWidth="1"/>
    <col min="9736" max="9736" width="17" style="32" bestFit="1" customWidth="1"/>
    <col min="9737" max="9737" width="15.85546875" style="32" bestFit="1" customWidth="1"/>
    <col min="9738" max="9738" width="14.28515625" style="32" customWidth="1"/>
    <col min="9739" max="9739" width="15.140625" style="32" customWidth="1"/>
    <col min="9740" max="9740" width="15.7109375" style="32" bestFit="1" customWidth="1"/>
    <col min="9741" max="9741" width="4.5703125" style="32" bestFit="1" customWidth="1"/>
    <col min="9742" max="9984" width="9.140625" style="32"/>
    <col min="9985" max="9985" width="4.5703125" style="32" bestFit="1" customWidth="1"/>
    <col min="9986" max="9986" width="14.140625" style="32" bestFit="1" customWidth="1"/>
    <col min="9987" max="9987" width="17.42578125" style="32" customWidth="1"/>
    <col min="9988" max="9988" width="16.5703125" style="32" bestFit="1" customWidth="1"/>
    <col min="9989" max="9989" width="14.5703125" style="32" bestFit="1" customWidth="1"/>
    <col min="9990" max="9990" width="13.140625" style="32" bestFit="1" customWidth="1"/>
    <col min="9991" max="9991" width="14.5703125" style="32" bestFit="1" customWidth="1"/>
    <col min="9992" max="9992" width="17" style="32" bestFit="1" customWidth="1"/>
    <col min="9993" max="9993" width="15.85546875" style="32" bestFit="1" customWidth="1"/>
    <col min="9994" max="9994" width="14.28515625" style="32" customWidth="1"/>
    <col min="9995" max="9995" width="15.140625" style="32" customWidth="1"/>
    <col min="9996" max="9996" width="15.7109375" style="32" bestFit="1" customWidth="1"/>
    <col min="9997" max="9997" width="4.5703125" style="32" bestFit="1" customWidth="1"/>
    <col min="9998" max="10240" width="9.140625" style="32"/>
    <col min="10241" max="10241" width="4.5703125" style="32" bestFit="1" customWidth="1"/>
    <col min="10242" max="10242" width="14.140625" style="32" bestFit="1" customWidth="1"/>
    <col min="10243" max="10243" width="17.42578125" style="32" customWidth="1"/>
    <col min="10244" max="10244" width="16.5703125" style="32" bestFit="1" customWidth="1"/>
    <col min="10245" max="10245" width="14.5703125" style="32" bestFit="1" customWidth="1"/>
    <col min="10246" max="10246" width="13.140625" style="32" bestFit="1" customWidth="1"/>
    <col min="10247" max="10247" width="14.5703125" style="32" bestFit="1" customWidth="1"/>
    <col min="10248" max="10248" width="17" style="32" bestFit="1" customWidth="1"/>
    <col min="10249" max="10249" width="15.85546875" style="32" bestFit="1" customWidth="1"/>
    <col min="10250" max="10250" width="14.28515625" style="32" customWidth="1"/>
    <col min="10251" max="10251" width="15.140625" style="32" customWidth="1"/>
    <col min="10252" max="10252" width="15.7109375" style="32" bestFit="1" customWidth="1"/>
    <col min="10253" max="10253" width="4.5703125" style="32" bestFit="1" customWidth="1"/>
    <col min="10254" max="10496" width="9.140625" style="32"/>
    <col min="10497" max="10497" width="4.5703125" style="32" bestFit="1" customWidth="1"/>
    <col min="10498" max="10498" width="14.140625" style="32" bestFit="1" customWidth="1"/>
    <col min="10499" max="10499" width="17.42578125" style="32" customWidth="1"/>
    <col min="10500" max="10500" width="16.5703125" style="32" bestFit="1" customWidth="1"/>
    <col min="10501" max="10501" width="14.5703125" style="32" bestFit="1" customWidth="1"/>
    <col min="10502" max="10502" width="13.140625" style="32" bestFit="1" customWidth="1"/>
    <col min="10503" max="10503" width="14.5703125" style="32" bestFit="1" customWidth="1"/>
    <col min="10504" max="10504" width="17" style="32" bestFit="1" customWidth="1"/>
    <col min="10505" max="10505" width="15.85546875" style="32" bestFit="1" customWidth="1"/>
    <col min="10506" max="10506" width="14.28515625" style="32" customWidth="1"/>
    <col min="10507" max="10507" width="15.140625" style="32" customWidth="1"/>
    <col min="10508" max="10508" width="15.7109375" style="32" bestFit="1" customWidth="1"/>
    <col min="10509" max="10509" width="4.5703125" style="32" bestFit="1" customWidth="1"/>
    <col min="10510" max="10752" width="9.140625" style="32"/>
    <col min="10753" max="10753" width="4.5703125" style="32" bestFit="1" customWidth="1"/>
    <col min="10754" max="10754" width="14.140625" style="32" bestFit="1" customWidth="1"/>
    <col min="10755" max="10755" width="17.42578125" style="32" customWidth="1"/>
    <col min="10756" max="10756" width="16.5703125" style="32" bestFit="1" customWidth="1"/>
    <col min="10757" max="10757" width="14.5703125" style="32" bestFit="1" customWidth="1"/>
    <col min="10758" max="10758" width="13.140625" style="32" bestFit="1" customWidth="1"/>
    <col min="10759" max="10759" width="14.5703125" style="32" bestFit="1" customWidth="1"/>
    <col min="10760" max="10760" width="17" style="32" bestFit="1" customWidth="1"/>
    <col min="10761" max="10761" width="15.85546875" style="32" bestFit="1" customWidth="1"/>
    <col min="10762" max="10762" width="14.28515625" style="32" customWidth="1"/>
    <col min="10763" max="10763" width="15.140625" style="32" customWidth="1"/>
    <col min="10764" max="10764" width="15.7109375" style="32" bestFit="1" customWidth="1"/>
    <col min="10765" max="10765" width="4.5703125" style="32" bestFit="1" customWidth="1"/>
    <col min="10766" max="11008" width="9.140625" style="32"/>
    <col min="11009" max="11009" width="4.5703125" style="32" bestFit="1" customWidth="1"/>
    <col min="11010" max="11010" width="14.140625" style="32" bestFit="1" customWidth="1"/>
    <col min="11011" max="11011" width="17.42578125" style="32" customWidth="1"/>
    <col min="11012" max="11012" width="16.5703125" style="32" bestFit="1" customWidth="1"/>
    <col min="11013" max="11013" width="14.5703125" style="32" bestFit="1" customWidth="1"/>
    <col min="11014" max="11014" width="13.140625" style="32" bestFit="1" customWidth="1"/>
    <col min="11015" max="11015" width="14.5703125" style="32" bestFit="1" customWidth="1"/>
    <col min="11016" max="11016" width="17" style="32" bestFit="1" customWidth="1"/>
    <col min="11017" max="11017" width="15.85546875" style="32" bestFit="1" customWidth="1"/>
    <col min="11018" max="11018" width="14.28515625" style="32" customWidth="1"/>
    <col min="11019" max="11019" width="15.140625" style="32" customWidth="1"/>
    <col min="11020" max="11020" width="15.7109375" style="32" bestFit="1" customWidth="1"/>
    <col min="11021" max="11021" width="4.5703125" style="32" bestFit="1" customWidth="1"/>
    <col min="11022" max="11264" width="9.140625" style="32"/>
    <col min="11265" max="11265" width="4.5703125" style="32" bestFit="1" customWidth="1"/>
    <col min="11266" max="11266" width="14.140625" style="32" bestFit="1" customWidth="1"/>
    <col min="11267" max="11267" width="17.42578125" style="32" customWidth="1"/>
    <col min="11268" max="11268" width="16.5703125" style="32" bestFit="1" customWidth="1"/>
    <col min="11269" max="11269" width="14.5703125" style="32" bestFit="1" customWidth="1"/>
    <col min="11270" max="11270" width="13.140625" style="32" bestFit="1" customWidth="1"/>
    <col min="11271" max="11271" width="14.5703125" style="32" bestFit="1" customWidth="1"/>
    <col min="11272" max="11272" width="17" style="32" bestFit="1" customWidth="1"/>
    <col min="11273" max="11273" width="15.85546875" style="32" bestFit="1" customWidth="1"/>
    <col min="11274" max="11274" width="14.28515625" style="32" customWidth="1"/>
    <col min="11275" max="11275" width="15.140625" style="32" customWidth="1"/>
    <col min="11276" max="11276" width="15.7109375" style="32" bestFit="1" customWidth="1"/>
    <col min="11277" max="11277" width="4.5703125" style="32" bestFit="1" customWidth="1"/>
    <col min="11278" max="11520" width="9.140625" style="32"/>
    <col min="11521" max="11521" width="4.5703125" style="32" bestFit="1" customWidth="1"/>
    <col min="11522" max="11522" width="14.140625" style="32" bestFit="1" customWidth="1"/>
    <col min="11523" max="11523" width="17.42578125" style="32" customWidth="1"/>
    <col min="11524" max="11524" width="16.5703125" style="32" bestFit="1" customWidth="1"/>
    <col min="11525" max="11525" width="14.5703125" style="32" bestFit="1" customWidth="1"/>
    <col min="11526" max="11526" width="13.140625" style="32" bestFit="1" customWidth="1"/>
    <col min="11527" max="11527" width="14.5703125" style="32" bestFit="1" customWidth="1"/>
    <col min="11528" max="11528" width="17" style="32" bestFit="1" customWidth="1"/>
    <col min="11529" max="11529" width="15.85546875" style="32" bestFit="1" customWidth="1"/>
    <col min="11530" max="11530" width="14.28515625" style="32" customWidth="1"/>
    <col min="11531" max="11531" width="15.140625" style="32" customWidth="1"/>
    <col min="11532" max="11532" width="15.7109375" style="32" bestFit="1" customWidth="1"/>
    <col min="11533" max="11533" width="4.5703125" style="32" bestFit="1" customWidth="1"/>
    <col min="11534" max="11776" width="9.140625" style="32"/>
    <col min="11777" max="11777" width="4.5703125" style="32" bestFit="1" customWidth="1"/>
    <col min="11778" max="11778" width="14.140625" style="32" bestFit="1" customWidth="1"/>
    <col min="11779" max="11779" width="17.42578125" style="32" customWidth="1"/>
    <col min="11780" max="11780" width="16.5703125" style="32" bestFit="1" customWidth="1"/>
    <col min="11781" max="11781" width="14.5703125" style="32" bestFit="1" customWidth="1"/>
    <col min="11782" max="11782" width="13.140625" style="32" bestFit="1" customWidth="1"/>
    <col min="11783" max="11783" width="14.5703125" style="32" bestFit="1" customWidth="1"/>
    <col min="11784" max="11784" width="17" style="32" bestFit="1" customWidth="1"/>
    <col min="11785" max="11785" width="15.85546875" style="32" bestFit="1" customWidth="1"/>
    <col min="11786" max="11786" width="14.28515625" style="32" customWidth="1"/>
    <col min="11787" max="11787" width="15.140625" style="32" customWidth="1"/>
    <col min="11788" max="11788" width="15.7109375" style="32" bestFit="1" customWidth="1"/>
    <col min="11789" max="11789" width="4.5703125" style="32" bestFit="1" customWidth="1"/>
    <col min="11790" max="12032" width="9.140625" style="32"/>
    <col min="12033" max="12033" width="4.5703125" style="32" bestFit="1" customWidth="1"/>
    <col min="12034" max="12034" width="14.140625" style="32" bestFit="1" customWidth="1"/>
    <col min="12035" max="12035" width="17.42578125" style="32" customWidth="1"/>
    <col min="12036" max="12036" width="16.5703125" style="32" bestFit="1" customWidth="1"/>
    <col min="12037" max="12037" width="14.5703125" style="32" bestFit="1" customWidth="1"/>
    <col min="12038" max="12038" width="13.140625" style="32" bestFit="1" customWidth="1"/>
    <col min="12039" max="12039" width="14.5703125" style="32" bestFit="1" customWidth="1"/>
    <col min="12040" max="12040" width="17" style="32" bestFit="1" customWidth="1"/>
    <col min="12041" max="12041" width="15.85546875" style="32" bestFit="1" customWidth="1"/>
    <col min="12042" max="12042" width="14.28515625" style="32" customWidth="1"/>
    <col min="12043" max="12043" width="15.140625" style="32" customWidth="1"/>
    <col min="12044" max="12044" width="15.7109375" style="32" bestFit="1" customWidth="1"/>
    <col min="12045" max="12045" width="4.5703125" style="32" bestFit="1" customWidth="1"/>
    <col min="12046" max="12288" width="9.140625" style="32"/>
    <col min="12289" max="12289" width="4.5703125" style="32" bestFit="1" customWidth="1"/>
    <col min="12290" max="12290" width="14.140625" style="32" bestFit="1" customWidth="1"/>
    <col min="12291" max="12291" width="17.42578125" style="32" customWidth="1"/>
    <col min="12292" max="12292" width="16.5703125" style="32" bestFit="1" customWidth="1"/>
    <col min="12293" max="12293" width="14.5703125" style="32" bestFit="1" customWidth="1"/>
    <col min="12294" max="12294" width="13.140625" style="32" bestFit="1" customWidth="1"/>
    <col min="12295" max="12295" width="14.5703125" style="32" bestFit="1" customWidth="1"/>
    <col min="12296" max="12296" width="17" style="32" bestFit="1" customWidth="1"/>
    <col min="12297" max="12297" width="15.85546875" style="32" bestFit="1" customWidth="1"/>
    <col min="12298" max="12298" width="14.28515625" style="32" customWidth="1"/>
    <col min="12299" max="12299" width="15.140625" style="32" customWidth="1"/>
    <col min="12300" max="12300" width="15.7109375" style="32" bestFit="1" customWidth="1"/>
    <col min="12301" max="12301" width="4.5703125" style="32" bestFit="1" customWidth="1"/>
    <col min="12302" max="12544" width="9.140625" style="32"/>
    <col min="12545" max="12545" width="4.5703125" style="32" bestFit="1" customWidth="1"/>
    <col min="12546" max="12546" width="14.140625" style="32" bestFit="1" customWidth="1"/>
    <col min="12547" max="12547" width="17.42578125" style="32" customWidth="1"/>
    <col min="12548" max="12548" width="16.5703125" style="32" bestFit="1" customWidth="1"/>
    <col min="12549" max="12549" width="14.5703125" style="32" bestFit="1" customWidth="1"/>
    <col min="12550" max="12550" width="13.140625" style="32" bestFit="1" customWidth="1"/>
    <col min="12551" max="12551" width="14.5703125" style="32" bestFit="1" customWidth="1"/>
    <col min="12552" max="12552" width="17" style="32" bestFit="1" customWidth="1"/>
    <col min="12553" max="12553" width="15.85546875" style="32" bestFit="1" customWidth="1"/>
    <col min="12554" max="12554" width="14.28515625" style="32" customWidth="1"/>
    <col min="12555" max="12555" width="15.140625" style="32" customWidth="1"/>
    <col min="12556" max="12556" width="15.7109375" style="32" bestFit="1" customWidth="1"/>
    <col min="12557" max="12557" width="4.5703125" style="32" bestFit="1" customWidth="1"/>
    <col min="12558" max="12800" width="9.140625" style="32"/>
    <col min="12801" max="12801" width="4.5703125" style="32" bestFit="1" customWidth="1"/>
    <col min="12802" max="12802" width="14.140625" style="32" bestFit="1" customWidth="1"/>
    <col min="12803" max="12803" width="17.42578125" style="32" customWidth="1"/>
    <col min="12804" max="12804" width="16.5703125" style="32" bestFit="1" customWidth="1"/>
    <col min="12805" max="12805" width="14.5703125" style="32" bestFit="1" customWidth="1"/>
    <col min="12806" max="12806" width="13.140625" style="32" bestFit="1" customWidth="1"/>
    <col min="12807" max="12807" width="14.5703125" style="32" bestFit="1" customWidth="1"/>
    <col min="12808" max="12808" width="17" style="32" bestFit="1" customWidth="1"/>
    <col min="12809" max="12809" width="15.85546875" style="32" bestFit="1" customWidth="1"/>
    <col min="12810" max="12810" width="14.28515625" style="32" customWidth="1"/>
    <col min="12811" max="12811" width="15.140625" style="32" customWidth="1"/>
    <col min="12812" max="12812" width="15.7109375" style="32" bestFit="1" customWidth="1"/>
    <col min="12813" max="12813" width="4.5703125" style="32" bestFit="1" customWidth="1"/>
    <col min="12814" max="13056" width="9.140625" style="32"/>
    <col min="13057" max="13057" width="4.5703125" style="32" bestFit="1" customWidth="1"/>
    <col min="13058" max="13058" width="14.140625" style="32" bestFit="1" customWidth="1"/>
    <col min="13059" max="13059" width="17.42578125" style="32" customWidth="1"/>
    <col min="13060" max="13060" width="16.5703125" style="32" bestFit="1" customWidth="1"/>
    <col min="13061" max="13061" width="14.5703125" style="32" bestFit="1" customWidth="1"/>
    <col min="13062" max="13062" width="13.140625" style="32" bestFit="1" customWidth="1"/>
    <col min="13063" max="13063" width="14.5703125" style="32" bestFit="1" customWidth="1"/>
    <col min="13064" max="13064" width="17" style="32" bestFit="1" customWidth="1"/>
    <col min="13065" max="13065" width="15.85546875" style="32" bestFit="1" customWidth="1"/>
    <col min="13066" max="13066" width="14.28515625" style="32" customWidth="1"/>
    <col min="13067" max="13067" width="15.140625" style="32" customWidth="1"/>
    <col min="13068" max="13068" width="15.7109375" style="32" bestFit="1" customWidth="1"/>
    <col min="13069" max="13069" width="4.5703125" style="32" bestFit="1" customWidth="1"/>
    <col min="13070" max="13312" width="9.140625" style="32"/>
    <col min="13313" max="13313" width="4.5703125" style="32" bestFit="1" customWidth="1"/>
    <col min="13314" max="13314" width="14.140625" style="32" bestFit="1" customWidth="1"/>
    <col min="13315" max="13315" width="17.42578125" style="32" customWidth="1"/>
    <col min="13316" max="13316" width="16.5703125" style="32" bestFit="1" customWidth="1"/>
    <col min="13317" max="13317" width="14.5703125" style="32" bestFit="1" customWidth="1"/>
    <col min="13318" max="13318" width="13.140625" style="32" bestFit="1" customWidth="1"/>
    <col min="13319" max="13319" width="14.5703125" style="32" bestFit="1" customWidth="1"/>
    <col min="13320" max="13320" width="17" style="32" bestFit="1" customWidth="1"/>
    <col min="13321" max="13321" width="15.85546875" style="32" bestFit="1" customWidth="1"/>
    <col min="13322" max="13322" width="14.28515625" style="32" customWidth="1"/>
    <col min="13323" max="13323" width="15.140625" style="32" customWidth="1"/>
    <col min="13324" max="13324" width="15.7109375" style="32" bestFit="1" customWidth="1"/>
    <col min="13325" max="13325" width="4.5703125" style="32" bestFit="1" customWidth="1"/>
    <col min="13326" max="13568" width="9.140625" style="32"/>
    <col min="13569" max="13569" width="4.5703125" style="32" bestFit="1" customWidth="1"/>
    <col min="13570" max="13570" width="14.140625" style="32" bestFit="1" customWidth="1"/>
    <col min="13571" max="13571" width="17.42578125" style="32" customWidth="1"/>
    <col min="13572" max="13572" width="16.5703125" style="32" bestFit="1" customWidth="1"/>
    <col min="13573" max="13573" width="14.5703125" style="32" bestFit="1" customWidth="1"/>
    <col min="13574" max="13574" width="13.140625" style="32" bestFit="1" customWidth="1"/>
    <col min="13575" max="13575" width="14.5703125" style="32" bestFit="1" customWidth="1"/>
    <col min="13576" max="13576" width="17" style="32" bestFit="1" customWidth="1"/>
    <col min="13577" max="13577" width="15.85546875" style="32" bestFit="1" customWidth="1"/>
    <col min="13578" max="13578" width="14.28515625" style="32" customWidth="1"/>
    <col min="13579" max="13579" width="15.140625" style="32" customWidth="1"/>
    <col min="13580" max="13580" width="15.7109375" style="32" bestFit="1" customWidth="1"/>
    <col min="13581" max="13581" width="4.5703125" style="32" bestFit="1" customWidth="1"/>
    <col min="13582" max="13824" width="9.140625" style="32"/>
    <col min="13825" max="13825" width="4.5703125" style="32" bestFit="1" customWidth="1"/>
    <col min="13826" max="13826" width="14.140625" style="32" bestFit="1" customWidth="1"/>
    <col min="13827" max="13827" width="17.42578125" style="32" customWidth="1"/>
    <col min="13828" max="13828" width="16.5703125" style="32" bestFit="1" customWidth="1"/>
    <col min="13829" max="13829" width="14.5703125" style="32" bestFit="1" customWidth="1"/>
    <col min="13830" max="13830" width="13.140625" style="32" bestFit="1" customWidth="1"/>
    <col min="13831" max="13831" width="14.5703125" style="32" bestFit="1" customWidth="1"/>
    <col min="13832" max="13832" width="17" style="32" bestFit="1" customWidth="1"/>
    <col min="13833" max="13833" width="15.85546875" style="32" bestFit="1" customWidth="1"/>
    <col min="13834" max="13834" width="14.28515625" style="32" customWidth="1"/>
    <col min="13835" max="13835" width="15.140625" style="32" customWidth="1"/>
    <col min="13836" max="13836" width="15.7109375" style="32" bestFit="1" customWidth="1"/>
    <col min="13837" max="13837" width="4.5703125" style="32" bestFit="1" customWidth="1"/>
    <col min="13838" max="14080" width="9.140625" style="32"/>
    <col min="14081" max="14081" width="4.5703125" style="32" bestFit="1" customWidth="1"/>
    <col min="14082" max="14082" width="14.140625" style="32" bestFit="1" customWidth="1"/>
    <col min="14083" max="14083" width="17.42578125" style="32" customWidth="1"/>
    <col min="14084" max="14084" width="16.5703125" style="32" bestFit="1" customWidth="1"/>
    <col min="14085" max="14085" width="14.5703125" style="32" bestFit="1" customWidth="1"/>
    <col min="14086" max="14086" width="13.140625" style="32" bestFit="1" customWidth="1"/>
    <col min="14087" max="14087" width="14.5703125" style="32" bestFit="1" customWidth="1"/>
    <col min="14088" max="14088" width="17" style="32" bestFit="1" customWidth="1"/>
    <col min="14089" max="14089" width="15.85546875" style="32" bestFit="1" customWidth="1"/>
    <col min="14090" max="14090" width="14.28515625" style="32" customWidth="1"/>
    <col min="14091" max="14091" width="15.140625" style="32" customWidth="1"/>
    <col min="14092" max="14092" width="15.7109375" style="32" bestFit="1" customWidth="1"/>
    <col min="14093" max="14093" width="4.5703125" style="32" bestFit="1" customWidth="1"/>
    <col min="14094" max="14336" width="9.140625" style="32"/>
    <col min="14337" max="14337" width="4.5703125" style="32" bestFit="1" customWidth="1"/>
    <col min="14338" max="14338" width="14.140625" style="32" bestFit="1" customWidth="1"/>
    <col min="14339" max="14339" width="17.42578125" style="32" customWidth="1"/>
    <col min="14340" max="14340" width="16.5703125" style="32" bestFit="1" customWidth="1"/>
    <col min="14341" max="14341" width="14.5703125" style="32" bestFit="1" customWidth="1"/>
    <col min="14342" max="14342" width="13.140625" style="32" bestFit="1" customWidth="1"/>
    <col min="14343" max="14343" width="14.5703125" style="32" bestFit="1" customWidth="1"/>
    <col min="14344" max="14344" width="17" style="32" bestFit="1" customWidth="1"/>
    <col min="14345" max="14345" width="15.85546875" style="32" bestFit="1" customWidth="1"/>
    <col min="14346" max="14346" width="14.28515625" style="32" customWidth="1"/>
    <col min="14347" max="14347" width="15.140625" style="32" customWidth="1"/>
    <col min="14348" max="14348" width="15.7109375" style="32" bestFit="1" customWidth="1"/>
    <col min="14349" max="14349" width="4.5703125" style="32" bestFit="1" customWidth="1"/>
    <col min="14350" max="14592" width="9.140625" style="32"/>
    <col min="14593" max="14593" width="4.5703125" style="32" bestFit="1" customWidth="1"/>
    <col min="14594" max="14594" width="14.140625" style="32" bestFit="1" customWidth="1"/>
    <col min="14595" max="14595" width="17.42578125" style="32" customWidth="1"/>
    <col min="14596" max="14596" width="16.5703125" style="32" bestFit="1" customWidth="1"/>
    <col min="14597" max="14597" width="14.5703125" style="32" bestFit="1" customWidth="1"/>
    <col min="14598" max="14598" width="13.140625" style="32" bestFit="1" customWidth="1"/>
    <col min="14599" max="14599" width="14.5703125" style="32" bestFit="1" customWidth="1"/>
    <col min="14600" max="14600" width="17" style="32" bestFit="1" customWidth="1"/>
    <col min="14601" max="14601" width="15.85546875" style="32" bestFit="1" customWidth="1"/>
    <col min="14602" max="14602" width="14.28515625" style="32" customWidth="1"/>
    <col min="14603" max="14603" width="15.140625" style="32" customWidth="1"/>
    <col min="14604" max="14604" width="15.7109375" style="32" bestFit="1" customWidth="1"/>
    <col min="14605" max="14605" width="4.5703125" style="32" bestFit="1" customWidth="1"/>
    <col min="14606" max="14848" width="9.140625" style="32"/>
    <col min="14849" max="14849" width="4.5703125" style="32" bestFit="1" customWidth="1"/>
    <col min="14850" max="14850" width="14.140625" style="32" bestFit="1" customWidth="1"/>
    <col min="14851" max="14851" width="17.42578125" style="32" customWidth="1"/>
    <col min="14852" max="14852" width="16.5703125" style="32" bestFit="1" customWidth="1"/>
    <col min="14853" max="14853" width="14.5703125" style="32" bestFit="1" customWidth="1"/>
    <col min="14854" max="14854" width="13.140625" style="32" bestFit="1" customWidth="1"/>
    <col min="14855" max="14855" width="14.5703125" style="32" bestFit="1" customWidth="1"/>
    <col min="14856" max="14856" width="17" style="32" bestFit="1" customWidth="1"/>
    <col min="14857" max="14857" width="15.85546875" style="32" bestFit="1" customWidth="1"/>
    <col min="14858" max="14858" width="14.28515625" style="32" customWidth="1"/>
    <col min="14859" max="14859" width="15.140625" style="32" customWidth="1"/>
    <col min="14860" max="14860" width="15.7109375" style="32" bestFit="1" customWidth="1"/>
    <col min="14861" max="14861" width="4.5703125" style="32" bestFit="1" customWidth="1"/>
    <col min="14862" max="15104" width="9.140625" style="32"/>
    <col min="15105" max="15105" width="4.5703125" style="32" bestFit="1" customWidth="1"/>
    <col min="15106" max="15106" width="14.140625" style="32" bestFit="1" customWidth="1"/>
    <col min="15107" max="15107" width="17.42578125" style="32" customWidth="1"/>
    <col min="15108" max="15108" width="16.5703125" style="32" bestFit="1" customWidth="1"/>
    <col min="15109" max="15109" width="14.5703125" style="32" bestFit="1" customWidth="1"/>
    <col min="15110" max="15110" width="13.140625" style="32" bestFit="1" customWidth="1"/>
    <col min="15111" max="15111" width="14.5703125" style="32" bestFit="1" customWidth="1"/>
    <col min="15112" max="15112" width="17" style="32" bestFit="1" customWidth="1"/>
    <col min="15113" max="15113" width="15.85546875" style="32" bestFit="1" customWidth="1"/>
    <col min="15114" max="15114" width="14.28515625" style="32" customWidth="1"/>
    <col min="15115" max="15115" width="15.140625" style="32" customWidth="1"/>
    <col min="15116" max="15116" width="15.7109375" style="32" bestFit="1" customWidth="1"/>
    <col min="15117" max="15117" width="4.5703125" style="32" bestFit="1" customWidth="1"/>
    <col min="15118" max="15360" width="9.140625" style="32"/>
    <col min="15361" max="15361" width="4.5703125" style="32" bestFit="1" customWidth="1"/>
    <col min="15362" max="15362" width="14.140625" style="32" bestFit="1" customWidth="1"/>
    <col min="15363" max="15363" width="17.42578125" style="32" customWidth="1"/>
    <col min="15364" max="15364" width="16.5703125" style="32" bestFit="1" customWidth="1"/>
    <col min="15365" max="15365" width="14.5703125" style="32" bestFit="1" customWidth="1"/>
    <col min="15366" max="15366" width="13.140625" style="32" bestFit="1" customWidth="1"/>
    <col min="15367" max="15367" width="14.5703125" style="32" bestFit="1" customWidth="1"/>
    <col min="15368" max="15368" width="17" style="32" bestFit="1" customWidth="1"/>
    <col min="15369" max="15369" width="15.85546875" style="32" bestFit="1" customWidth="1"/>
    <col min="15370" max="15370" width="14.28515625" style="32" customWidth="1"/>
    <col min="15371" max="15371" width="15.140625" style="32" customWidth="1"/>
    <col min="15372" max="15372" width="15.7109375" style="32" bestFit="1" customWidth="1"/>
    <col min="15373" max="15373" width="4.5703125" style="32" bestFit="1" customWidth="1"/>
    <col min="15374" max="15616" width="9.140625" style="32"/>
    <col min="15617" max="15617" width="4.5703125" style="32" bestFit="1" customWidth="1"/>
    <col min="15618" max="15618" width="14.140625" style="32" bestFit="1" customWidth="1"/>
    <col min="15619" max="15619" width="17.42578125" style="32" customWidth="1"/>
    <col min="15620" max="15620" width="16.5703125" style="32" bestFit="1" customWidth="1"/>
    <col min="15621" max="15621" width="14.5703125" style="32" bestFit="1" customWidth="1"/>
    <col min="15622" max="15622" width="13.140625" style="32" bestFit="1" customWidth="1"/>
    <col min="15623" max="15623" width="14.5703125" style="32" bestFit="1" customWidth="1"/>
    <col min="15624" max="15624" width="17" style="32" bestFit="1" customWidth="1"/>
    <col min="15625" max="15625" width="15.85546875" style="32" bestFit="1" customWidth="1"/>
    <col min="15626" max="15626" width="14.28515625" style="32" customWidth="1"/>
    <col min="15627" max="15627" width="15.140625" style="32" customWidth="1"/>
    <col min="15628" max="15628" width="15.7109375" style="32" bestFit="1" customWidth="1"/>
    <col min="15629" max="15629" width="4.5703125" style="32" bestFit="1" customWidth="1"/>
    <col min="15630" max="15872" width="9.140625" style="32"/>
    <col min="15873" max="15873" width="4.5703125" style="32" bestFit="1" customWidth="1"/>
    <col min="15874" max="15874" width="14.140625" style="32" bestFit="1" customWidth="1"/>
    <col min="15875" max="15875" width="17.42578125" style="32" customWidth="1"/>
    <col min="15876" max="15876" width="16.5703125" style="32" bestFit="1" customWidth="1"/>
    <col min="15877" max="15877" width="14.5703125" style="32" bestFit="1" customWidth="1"/>
    <col min="15878" max="15878" width="13.140625" style="32" bestFit="1" customWidth="1"/>
    <col min="15879" max="15879" width="14.5703125" style="32" bestFit="1" customWidth="1"/>
    <col min="15880" max="15880" width="17" style="32" bestFit="1" customWidth="1"/>
    <col min="15881" max="15881" width="15.85546875" style="32" bestFit="1" customWidth="1"/>
    <col min="15882" max="15882" width="14.28515625" style="32" customWidth="1"/>
    <col min="15883" max="15883" width="15.140625" style="32" customWidth="1"/>
    <col min="15884" max="15884" width="15.7109375" style="32" bestFit="1" customWidth="1"/>
    <col min="15885" max="15885" width="4.5703125" style="32" bestFit="1" customWidth="1"/>
    <col min="15886" max="16128" width="9.140625" style="32"/>
    <col min="16129" max="16129" width="4.5703125" style="32" bestFit="1" customWidth="1"/>
    <col min="16130" max="16130" width="14.140625" style="32" bestFit="1" customWidth="1"/>
    <col min="16131" max="16131" width="17.42578125" style="32" customWidth="1"/>
    <col min="16132" max="16132" width="16.5703125" style="32" bestFit="1" customWidth="1"/>
    <col min="16133" max="16133" width="14.5703125" style="32" bestFit="1" customWidth="1"/>
    <col min="16134" max="16134" width="13.140625" style="32" bestFit="1" customWidth="1"/>
    <col min="16135" max="16135" width="14.5703125" style="32" bestFit="1" customWidth="1"/>
    <col min="16136" max="16136" width="17" style="32" bestFit="1" customWidth="1"/>
    <col min="16137" max="16137" width="15.85546875" style="32" bestFit="1" customWidth="1"/>
    <col min="16138" max="16138" width="14.28515625" style="32" customWidth="1"/>
    <col min="16139" max="16139" width="15.140625" style="32" customWidth="1"/>
    <col min="16140" max="16140" width="15.7109375" style="32" bestFit="1" customWidth="1"/>
    <col min="16141" max="16141" width="4.5703125" style="32" bestFit="1" customWidth="1"/>
    <col min="16142" max="16384" width="9.140625" style="32"/>
  </cols>
  <sheetData>
    <row r="1" spans="1:13" x14ac:dyDescent="0.2">
      <c r="A1" s="35" t="s">
        <v>42</v>
      </c>
      <c r="B1" s="35"/>
      <c r="C1" s="35"/>
      <c r="D1" s="35"/>
      <c r="E1" s="35"/>
      <c r="F1" s="35"/>
      <c r="G1" s="35"/>
      <c r="H1" s="35"/>
      <c r="I1" s="35"/>
      <c r="J1" s="35"/>
      <c r="K1" s="35"/>
      <c r="L1" s="35"/>
      <c r="M1" s="31"/>
    </row>
    <row r="2" spans="1:13" x14ac:dyDescent="0.2">
      <c r="A2" s="36" t="s">
        <v>524</v>
      </c>
      <c r="B2" s="35"/>
      <c r="C2" s="35"/>
      <c r="D2" s="35"/>
      <c r="E2" s="35"/>
      <c r="F2" s="35"/>
      <c r="G2" s="35"/>
      <c r="H2" s="34"/>
      <c r="I2" s="35"/>
      <c r="J2" s="35"/>
      <c r="K2" s="35"/>
      <c r="L2" s="31"/>
      <c r="M2" s="33"/>
    </row>
    <row r="3" spans="1:13" x14ac:dyDescent="0.2">
      <c r="A3" s="71" t="s">
        <v>496</v>
      </c>
      <c r="B3" s="35"/>
      <c r="C3" s="35"/>
      <c r="D3" s="35"/>
      <c r="E3" s="35"/>
      <c r="F3" s="35"/>
      <c r="G3" s="35"/>
      <c r="H3" s="34"/>
      <c r="I3" s="35"/>
      <c r="J3" s="35"/>
      <c r="K3" s="35"/>
      <c r="L3" s="31"/>
      <c r="M3" s="72"/>
    </row>
    <row r="4" spans="1:13" x14ac:dyDescent="0.2">
      <c r="A4" s="71"/>
      <c r="B4" s="35"/>
      <c r="C4" s="35"/>
      <c r="D4" s="35"/>
      <c r="E4" s="35"/>
      <c r="F4" s="35"/>
      <c r="G4" s="35"/>
      <c r="H4" s="34"/>
      <c r="I4" s="35"/>
      <c r="J4" s="35"/>
      <c r="K4" s="35"/>
      <c r="L4" s="31"/>
      <c r="M4" s="72"/>
    </row>
    <row r="5" spans="1:13" x14ac:dyDescent="0.2">
      <c r="A5" s="31"/>
      <c r="B5" s="35"/>
      <c r="C5" s="35"/>
      <c r="D5" s="35"/>
      <c r="E5" s="35"/>
      <c r="F5" s="35"/>
      <c r="G5" s="35"/>
      <c r="H5" s="35"/>
      <c r="I5" s="35"/>
      <c r="J5" s="35"/>
      <c r="K5" s="35"/>
      <c r="L5" s="35"/>
      <c r="M5" s="31"/>
    </row>
    <row r="6" spans="1:13" x14ac:dyDescent="0.2">
      <c r="A6" s="31"/>
      <c r="B6" s="35"/>
      <c r="C6" s="35"/>
      <c r="D6" s="35"/>
      <c r="E6" s="35"/>
      <c r="F6" s="35"/>
      <c r="G6" s="35"/>
      <c r="H6" s="35"/>
      <c r="I6" s="35"/>
      <c r="J6" s="35"/>
      <c r="K6" s="35"/>
      <c r="L6" s="55"/>
      <c r="M6" s="31"/>
    </row>
    <row r="7" spans="1:13" s="49" customFormat="1" ht="38.25" x14ac:dyDescent="0.2">
      <c r="A7" s="46" t="s">
        <v>49</v>
      </c>
      <c r="B7" s="46" t="s">
        <v>51</v>
      </c>
      <c r="C7" s="73" t="s">
        <v>270</v>
      </c>
      <c r="D7" s="73" t="s">
        <v>271</v>
      </c>
      <c r="E7" s="73" t="s">
        <v>272</v>
      </c>
      <c r="F7" s="73" t="s">
        <v>273</v>
      </c>
      <c r="G7" s="73" t="s">
        <v>497</v>
      </c>
      <c r="H7" s="73" t="s">
        <v>279</v>
      </c>
      <c r="I7" s="73" t="s">
        <v>275</v>
      </c>
      <c r="J7" s="73" t="s">
        <v>276</v>
      </c>
      <c r="K7" s="74" t="s">
        <v>277</v>
      </c>
      <c r="L7" s="62" t="s">
        <v>278</v>
      </c>
      <c r="M7" s="46" t="s">
        <v>49</v>
      </c>
    </row>
    <row r="8" spans="1:13" ht="12.75" customHeight="1" x14ac:dyDescent="0.2">
      <c r="A8" s="35">
        <v>1</v>
      </c>
      <c r="B8" s="35" t="s">
        <v>103</v>
      </c>
      <c r="C8" s="52">
        <v>3933022</v>
      </c>
      <c r="D8" s="52">
        <v>1693149</v>
      </c>
      <c r="E8" s="52">
        <v>12859432</v>
      </c>
      <c r="F8" s="52">
        <v>8118859</v>
      </c>
      <c r="G8" s="52">
        <v>13587570</v>
      </c>
      <c r="H8" s="52">
        <v>57153916</v>
      </c>
      <c r="I8" s="52">
        <v>1963884</v>
      </c>
      <c r="J8" s="52">
        <v>2809875</v>
      </c>
      <c r="K8" s="52">
        <v>0</v>
      </c>
      <c r="L8" s="52">
        <f t="shared" ref="L8:L71" si="0">(C8+D8+E8+F8+G8+H8+I8+J8+K8)</f>
        <v>102119707</v>
      </c>
      <c r="M8" s="35">
        <v>1</v>
      </c>
    </row>
    <row r="9" spans="1:13" ht="12.75" customHeight="1" x14ac:dyDescent="0.2">
      <c r="A9" s="35">
        <v>2</v>
      </c>
      <c r="B9" s="35" t="s">
        <v>104</v>
      </c>
      <c r="C9" s="52">
        <v>12082750</v>
      </c>
      <c r="D9" s="52">
        <v>6281938</v>
      </c>
      <c r="E9" s="52">
        <v>47843817</v>
      </c>
      <c r="F9" s="52">
        <v>5950012</v>
      </c>
      <c r="G9" s="52">
        <v>45386311</v>
      </c>
      <c r="H9" s="52">
        <v>196190233</v>
      </c>
      <c r="I9" s="52">
        <v>9191424</v>
      </c>
      <c r="J9" s="52">
        <v>29832639</v>
      </c>
      <c r="K9" s="52">
        <v>0</v>
      </c>
      <c r="L9" s="52">
        <f t="shared" si="0"/>
        <v>352759124</v>
      </c>
      <c r="M9" s="35">
        <v>2</v>
      </c>
    </row>
    <row r="10" spans="1:13" ht="12.75" customHeight="1" x14ac:dyDescent="0.2">
      <c r="A10" s="35">
        <v>3</v>
      </c>
      <c r="B10" s="35" t="s">
        <v>105</v>
      </c>
      <c r="C10" s="52">
        <v>1329718</v>
      </c>
      <c r="D10" s="52">
        <v>1918052</v>
      </c>
      <c r="E10" s="52">
        <v>9182425</v>
      </c>
      <c r="F10" s="52">
        <v>3041975</v>
      </c>
      <c r="G10" s="52">
        <v>9654685</v>
      </c>
      <c r="H10" s="52">
        <v>26109911</v>
      </c>
      <c r="I10" s="52">
        <v>960422</v>
      </c>
      <c r="J10" s="52">
        <v>484727</v>
      </c>
      <c r="K10" s="52">
        <v>0</v>
      </c>
      <c r="L10" s="52">
        <f t="shared" si="0"/>
        <v>52681915</v>
      </c>
      <c r="M10" s="35">
        <v>3</v>
      </c>
    </row>
    <row r="11" spans="1:13" ht="12.75" customHeight="1" x14ac:dyDescent="0.2">
      <c r="A11" s="35">
        <v>4</v>
      </c>
      <c r="B11" s="35" t="s">
        <v>106</v>
      </c>
      <c r="C11" s="52">
        <v>2020948</v>
      </c>
      <c r="D11" s="52">
        <v>808065</v>
      </c>
      <c r="E11" s="52">
        <v>5386869</v>
      </c>
      <c r="F11" s="52">
        <v>1086935</v>
      </c>
      <c r="G11" s="52">
        <v>4821890</v>
      </c>
      <c r="H11" s="52">
        <v>18348945</v>
      </c>
      <c r="I11" s="52">
        <v>759586</v>
      </c>
      <c r="J11" s="52">
        <v>239761</v>
      </c>
      <c r="K11" s="52">
        <v>0</v>
      </c>
      <c r="L11" s="52">
        <f t="shared" si="0"/>
        <v>33472999</v>
      </c>
      <c r="M11" s="35">
        <v>4</v>
      </c>
    </row>
    <row r="12" spans="1:13" ht="12.75" customHeight="1" x14ac:dyDescent="0.2">
      <c r="A12" s="35">
        <v>5</v>
      </c>
      <c r="B12" s="35" t="s">
        <v>107</v>
      </c>
      <c r="C12" s="52">
        <v>3076836</v>
      </c>
      <c r="D12" s="52">
        <v>1811748</v>
      </c>
      <c r="E12" s="52">
        <v>12529965</v>
      </c>
      <c r="F12" s="52">
        <v>3298556</v>
      </c>
      <c r="G12" s="52">
        <v>11335558</v>
      </c>
      <c r="H12" s="52">
        <v>46426877</v>
      </c>
      <c r="I12" s="52">
        <v>1237179</v>
      </c>
      <c r="J12" s="52">
        <v>1080559</v>
      </c>
      <c r="K12" s="52">
        <v>0</v>
      </c>
      <c r="L12" s="52">
        <f t="shared" si="0"/>
        <v>80797278</v>
      </c>
      <c r="M12" s="35">
        <v>5</v>
      </c>
    </row>
    <row r="13" spans="1:13" ht="12.75" customHeight="1" x14ac:dyDescent="0.2">
      <c r="A13" s="35">
        <v>6</v>
      </c>
      <c r="B13" s="35" t="s">
        <v>108</v>
      </c>
      <c r="C13" s="52">
        <v>1759442</v>
      </c>
      <c r="D13" s="52">
        <v>1184678</v>
      </c>
      <c r="E13" s="52">
        <v>5201768</v>
      </c>
      <c r="F13" s="52">
        <v>1714454</v>
      </c>
      <c r="G13" s="52">
        <v>5492821</v>
      </c>
      <c r="H13" s="52">
        <v>23357384</v>
      </c>
      <c r="I13" s="52">
        <v>468302</v>
      </c>
      <c r="J13" s="52">
        <v>540115</v>
      </c>
      <c r="K13" s="52">
        <v>0</v>
      </c>
      <c r="L13" s="52">
        <f t="shared" si="0"/>
        <v>39718964</v>
      </c>
      <c r="M13" s="35">
        <v>6</v>
      </c>
    </row>
    <row r="14" spans="1:13" ht="12.75" customHeight="1" x14ac:dyDescent="0.2">
      <c r="A14" s="35">
        <v>7</v>
      </c>
      <c r="B14" s="35" t="s">
        <v>109</v>
      </c>
      <c r="C14" s="52">
        <v>49573120</v>
      </c>
      <c r="D14" s="52">
        <v>19349341</v>
      </c>
      <c r="E14" s="52">
        <v>235268997</v>
      </c>
      <c r="F14" s="52">
        <v>90448606</v>
      </c>
      <c r="G14" s="52">
        <v>186518943</v>
      </c>
      <c r="H14" s="52">
        <v>566108074</v>
      </c>
      <c r="I14" s="52">
        <v>69083320</v>
      </c>
      <c r="J14" s="52">
        <v>50676808</v>
      </c>
      <c r="K14" s="52">
        <v>0</v>
      </c>
      <c r="L14" s="52">
        <f t="shared" si="0"/>
        <v>1267027209</v>
      </c>
      <c r="M14" s="35">
        <v>7</v>
      </c>
    </row>
    <row r="15" spans="1:13" ht="12.75" customHeight="1" x14ac:dyDescent="0.2">
      <c r="A15" s="35">
        <v>8</v>
      </c>
      <c r="B15" s="35" t="s">
        <v>110</v>
      </c>
      <c r="C15" s="52">
        <v>5910807</v>
      </c>
      <c r="D15" s="52">
        <v>2450422</v>
      </c>
      <c r="E15" s="52">
        <v>29109652</v>
      </c>
      <c r="F15" s="52">
        <v>4483864</v>
      </c>
      <c r="G15" s="52">
        <v>26038608</v>
      </c>
      <c r="H15" s="52">
        <v>116701152</v>
      </c>
      <c r="I15" s="52">
        <v>2518757</v>
      </c>
      <c r="J15" s="52">
        <v>1901124</v>
      </c>
      <c r="K15" s="52">
        <v>0</v>
      </c>
      <c r="L15" s="52">
        <f t="shared" si="0"/>
        <v>189114386</v>
      </c>
      <c r="M15" s="35">
        <v>8</v>
      </c>
    </row>
    <row r="16" spans="1:13" ht="12.75" customHeight="1" x14ac:dyDescent="0.2">
      <c r="A16" s="35">
        <v>9</v>
      </c>
      <c r="B16" s="35" t="s">
        <v>111</v>
      </c>
      <c r="C16" s="52">
        <v>1146000</v>
      </c>
      <c r="D16" s="52">
        <v>558366</v>
      </c>
      <c r="E16" s="52">
        <v>2621537</v>
      </c>
      <c r="F16" s="52">
        <v>1347909</v>
      </c>
      <c r="G16" s="52">
        <v>1970754</v>
      </c>
      <c r="H16" s="52">
        <v>11112119</v>
      </c>
      <c r="I16" s="52">
        <v>685867</v>
      </c>
      <c r="J16" s="52">
        <v>641317</v>
      </c>
      <c r="K16" s="52">
        <v>0</v>
      </c>
      <c r="L16" s="52">
        <f t="shared" si="0"/>
        <v>20083869</v>
      </c>
      <c r="M16" s="35">
        <v>9</v>
      </c>
    </row>
    <row r="17" spans="1:13" ht="12.75" customHeight="1" x14ac:dyDescent="0.2">
      <c r="A17" s="35">
        <v>10</v>
      </c>
      <c r="B17" s="35" t="s">
        <v>112</v>
      </c>
      <c r="C17" s="52">
        <v>4686665</v>
      </c>
      <c r="D17" s="52">
        <v>3722568</v>
      </c>
      <c r="E17" s="52">
        <v>22521361</v>
      </c>
      <c r="F17" s="52">
        <v>10241628</v>
      </c>
      <c r="G17" s="52">
        <v>20108660</v>
      </c>
      <c r="H17" s="52">
        <v>104170995</v>
      </c>
      <c r="I17" s="52">
        <v>3528601</v>
      </c>
      <c r="J17" s="52">
        <v>7044036</v>
      </c>
      <c r="K17" s="52">
        <v>0</v>
      </c>
      <c r="L17" s="52">
        <f t="shared" si="0"/>
        <v>176024514</v>
      </c>
      <c r="M17" s="35">
        <v>10</v>
      </c>
    </row>
    <row r="18" spans="1:13" ht="12.75" customHeight="1" x14ac:dyDescent="0.2">
      <c r="A18" s="35">
        <v>11</v>
      </c>
      <c r="B18" s="35" t="s">
        <v>113</v>
      </c>
      <c r="C18" s="52">
        <v>1225268</v>
      </c>
      <c r="D18" s="52">
        <v>687095</v>
      </c>
      <c r="E18" s="52">
        <v>1748278</v>
      </c>
      <c r="F18" s="52">
        <v>1648838</v>
      </c>
      <c r="G18" s="52">
        <v>4893033</v>
      </c>
      <c r="H18" s="52">
        <v>8247194</v>
      </c>
      <c r="I18" s="52">
        <v>426440</v>
      </c>
      <c r="J18" s="52">
        <v>430457</v>
      </c>
      <c r="K18" s="52">
        <v>0</v>
      </c>
      <c r="L18" s="52">
        <f t="shared" si="0"/>
        <v>19306603</v>
      </c>
      <c r="M18" s="35">
        <v>11</v>
      </c>
    </row>
    <row r="19" spans="1:13" ht="12.75" customHeight="1" x14ac:dyDescent="0.2">
      <c r="A19" s="35">
        <v>12</v>
      </c>
      <c r="B19" s="35" t="s">
        <v>114</v>
      </c>
      <c r="C19" s="52">
        <v>3736027</v>
      </c>
      <c r="D19" s="52">
        <v>2555024</v>
      </c>
      <c r="E19" s="52">
        <v>15205605</v>
      </c>
      <c r="F19" s="52">
        <v>1571935</v>
      </c>
      <c r="G19" s="52">
        <v>4947891</v>
      </c>
      <c r="H19" s="52">
        <v>54365269</v>
      </c>
      <c r="I19" s="52">
        <v>2859672</v>
      </c>
      <c r="J19" s="52">
        <v>4207339</v>
      </c>
      <c r="K19" s="52">
        <v>0</v>
      </c>
      <c r="L19" s="52">
        <f t="shared" si="0"/>
        <v>89448762</v>
      </c>
      <c r="M19" s="35">
        <v>12</v>
      </c>
    </row>
    <row r="20" spans="1:13" ht="12.75" customHeight="1" x14ac:dyDescent="0.2">
      <c r="A20" s="35">
        <v>13</v>
      </c>
      <c r="B20" s="35" t="s">
        <v>115</v>
      </c>
      <c r="C20" s="52">
        <v>1703431</v>
      </c>
      <c r="D20" s="52">
        <v>1662746</v>
      </c>
      <c r="E20" s="52">
        <v>11528118</v>
      </c>
      <c r="F20" s="52">
        <v>1907087</v>
      </c>
      <c r="G20" s="52">
        <v>5922290</v>
      </c>
      <c r="H20" s="52">
        <v>22237567</v>
      </c>
      <c r="I20" s="52">
        <v>579409</v>
      </c>
      <c r="J20" s="52">
        <v>594805</v>
      </c>
      <c r="K20" s="52">
        <v>0</v>
      </c>
      <c r="L20" s="52">
        <f t="shared" si="0"/>
        <v>46135453</v>
      </c>
      <c r="M20" s="35">
        <v>13</v>
      </c>
    </row>
    <row r="21" spans="1:13" ht="12.75" customHeight="1" x14ac:dyDescent="0.2">
      <c r="A21" s="35">
        <v>14</v>
      </c>
      <c r="B21" s="35" t="s">
        <v>116</v>
      </c>
      <c r="C21" s="52">
        <v>2003427</v>
      </c>
      <c r="D21" s="52">
        <v>2505479</v>
      </c>
      <c r="E21" s="52">
        <v>8907104</v>
      </c>
      <c r="F21" s="52">
        <v>5562757</v>
      </c>
      <c r="G21" s="52">
        <v>14097759</v>
      </c>
      <c r="H21" s="52">
        <v>34026238</v>
      </c>
      <c r="I21" s="52">
        <v>1575430</v>
      </c>
      <c r="J21" s="52">
        <v>4170959</v>
      </c>
      <c r="K21" s="52">
        <v>0</v>
      </c>
      <c r="L21" s="52">
        <f t="shared" si="0"/>
        <v>72849153</v>
      </c>
      <c r="M21" s="35">
        <v>14</v>
      </c>
    </row>
    <row r="22" spans="1:13" ht="12.75" customHeight="1" x14ac:dyDescent="0.2">
      <c r="A22" s="35">
        <v>15</v>
      </c>
      <c r="B22" s="35" t="s">
        <v>117</v>
      </c>
      <c r="C22" s="52">
        <v>1713203</v>
      </c>
      <c r="D22" s="52">
        <v>1219935</v>
      </c>
      <c r="E22" s="52">
        <v>5299035</v>
      </c>
      <c r="F22" s="52">
        <v>1696635</v>
      </c>
      <c r="G22" s="52">
        <v>5230940</v>
      </c>
      <c r="H22" s="52">
        <v>24728321</v>
      </c>
      <c r="I22" s="52">
        <v>519327</v>
      </c>
      <c r="J22" s="52">
        <v>214648</v>
      </c>
      <c r="K22" s="52">
        <v>0</v>
      </c>
      <c r="L22" s="52">
        <f t="shared" si="0"/>
        <v>40622044</v>
      </c>
      <c r="M22" s="35">
        <v>15</v>
      </c>
    </row>
    <row r="23" spans="1:13" ht="12.75" customHeight="1" x14ac:dyDescent="0.2">
      <c r="A23" s="35">
        <v>16</v>
      </c>
      <c r="B23" s="35" t="s">
        <v>118</v>
      </c>
      <c r="C23" s="52">
        <v>4778131</v>
      </c>
      <c r="D23" s="52">
        <v>2457775</v>
      </c>
      <c r="E23" s="52">
        <v>18225323</v>
      </c>
      <c r="F23" s="52">
        <v>4977644</v>
      </c>
      <c r="G23" s="52">
        <v>19521670</v>
      </c>
      <c r="H23" s="52">
        <v>86839989</v>
      </c>
      <c r="I23" s="52">
        <v>1776568</v>
      </c>
      <c r="J23" s="52">
        <v>2122812</v>
      </c>
      <c r="K23" s="52">
        <v>0</v>
      </c>
      <c r="L23" s="52">
        <f t="shared" si="0"/>
        <v>140699912</v>
      </c>
      <c r="M23" s="35">
        <v>16</v>
      </c>
    </row>
    <row r="24" spans="1:13" ht="12.75" customHeight="1" x14ac:dyDescent="0.2">
      <c r="A24" s="35">
        <v>17</v>
      </c>
      <c r="B24" s="35" t="s">
        <v>119</v>
      </c>
      <c r="C24" s="52">
        <v>3517697</v>
      </c>
      <c r="D24" s="52">
        <v>2184385</v>
      </c>
      <c r="E24" s="52">
        <v>14272921</v>
      </c>
      <c r="F24" s="52">
        <v>3741639</v>
      </c>
      <c r="G24" s="52">
        <v>8635206</v>
      </c>
      <c r="H24" s="52">
        <v>45530444</v>
      </c>
      <c r="I24" s="52">
        <v>890567</v>
      </c>
      <c r="J24" s="52">
        <v>1384947</v>
      </c>
      <c r="K24" s="52">
        <v>0</v>
      </c>
      <c r="L24" s="52">
        <f t="shared" si="0"/>
        <v>80157806</v>
      </c>
      <c r="M24" s="35">
        <v>17</v>
      </c>
    </row>
    <row r="25" spans="1:13" ht="12.75" customHeight="1" x14ac:dyDescent="0.2">
      <c r="A25" s="35">
        <v>18</v>
      </c>
      <c r="B25" s="35" t="s">
        <v>120</v>
      </c>
      <c r="C25" s="52">
        <v>2006343</v>
      </c>
      <c r="D25" s="52">
        <v>1487111</v>
      </c>
      <c r="E25" s="52">
        <v>12084559</v>
      </c>
      <c r="F25" s="52">
        <v>1676662</v>
      </c>
      <c r="G25" s="52">
        <v>21712120</v>
      </c>
      <c r="H25" s="52">
        <v>43981958</v>
      </c>
      <c r="I25" s="52">
        <v>1349086</v>
      </c>
      <c r="J25" s="52">
        <v>1829619</v>
      </c>
      <c r="K25" s="52">
        <v>0</v>
      </c>
      <c r="L25" s="52">
        <f t="shared" si="0"/>
        <v>86127458</v>
      </c>
      <c r="M25" s="35">
        <v>18</v>
      </c>
    </row>
    <row r="26" spans="1:13" ht="12.75" customHeight="1" x14ac:dyDescent="0.2">
      <c r="A26" s="35">
        <v>19</v>
      </c>
      <c r="B26" s="35" t="s">
        <v>121</v>
      </c>
      <c r="C26" s="52">
        <v>2175708</v>
      </c>
      <c r="D26" s="52">
        <v>845634</v>
      </c>
      <c r="E26" s="52">
        <v>3116437</v>
      </c>
      <c r="F26" s="52">
        <v>1276023</v>
      </c>
      <c r="G26" s="52">
        <v>2166128</v>
      </c>
      <c r="H26" s="52">
        <v>11011129</v>
      </c>
      <c r="I26" s="52">
        <v>628758</v>
      </c>
      <c r="J26" s="52">
        <v>290937</v>
      </c>
      <c r="K26" s="52">
        <v>0</v>
      </c>
      <c r="L26" s="52">
        <f t="shared" si="0"/>
        <v>21510754</v>
      </c>
      <c r="M26" s="35">
        <v>19</v>
      </c>
    </row>
    <row r="27" spans="1:13" ht="12.75" customHeight="1" x14ac:dyDescent="0.2">
      <c r="A27" s="35">
        <v>20</v>
      </c>
      <c r="B27" s="35" t="s">
        <v>122</v>
      </c>
      <c r="C27" s="52">
        <v>1564691</v>
      </c>
      <c r="D27" s="52">
        <v>1073555</v>
      </c>
      <c r="E27" s="52">
        <v>4368076</v>
      </c>
      <c r="F27" s="52">
        <v>1664813</v>
      </c>
      <c r="G27" s="52">
        <v>8047062</v>
      </c>
      <c r="H27" s="52">
        <v>20574134</v>
      </c>
      <c r="I27" s="52">
        <v>383383</v>
      </c>
      <c r="J27" s="52">
        <v>279684</v>
      </c>
      <c r="K27" s="52">
        <v>0</v>
      </c>
      <c r="L27" s="52">
        <f t="shared" si="0"/>
        <v>37955398</v>
      </c>
      <c r="M27" s="35">
        <v>20</v>
      </c>
    </row>
    <row r="28" spans="1:13" ht="12.75" customHeight="1" x14ac:dyDescent="0.2">
      <c r="A28" s="35">
        <v>21</v>
      </c>
      <c r="B28" s="35" t="s">
        <v>123</v>
      </c>
      <c r="C28" s="52">
        <v>32046556</v>
      </c>
      <c r="D28" s="52">
        <v>20581922</v>
      </c>
      <c r="E28" s="52">
        <v>195969860</v>
      </c>
      <c r="F28" s="52">
        <v>23844954</v>
      </c>
      <c r="G28" s="52">
        <v>92848983</v>
      </c>
      <c r="H28" s="52">
        <v>643636965</v>
      </c>
      <c r="I28" s="52">
        <v>21582348</v>
      </c>
      <c r="J28" s="52">
        <v>21031515</v>
      </c>
      <c r="K28" s="52">
        <v>0</v>
      </c>
      <c r="L28" s="52">
        <f t="shared" si="0"/>
        <v>1051543103</v>
      </c>
      <c r="M28" s="35">
        <v>21</v>
      </c>
    </row>
    <row r="29" spans="1:13" ht="12.75" customHeight="1" x14ac:dyDescent="0.2">
      <c r="A29" s="35">
        <v>22</v>
      </c>
      <c r="B29" s="35" t="s">
        <v>124</v>
      </c>
      <c r="C29" s="52">
        <v>2457909</v>
      </c>
      <c r="D29" s="52">
        <v>902705</v>
      </c>
      <c r="E29" s="52">
        <v>5260805</v>
      </c>
      <c r="F29" s="52">
        <v>1013496</v>
      </c>
      <c r="G29" s="52">
        <v>3416863</v>
      </c>
      <c r="H29" s="52">
        <v>24325676</v>
      </c>
      <c r="I29" s="52">
        <v>1071994</v>
      </c>
      <c r="J29" s="52">
        <v>1152086</v>
      </c>
      <c r="K29" s="52">
        <v>0</v>
      </c>
      <c r="L29" s="52">
        <f t="shared" si="0"/>
        <v>39601534</v>
      </c>
      <c r="M29" s="35">
        <v>22</v>
      </c>
    </row>
    <row r="30" spans="1:13" ht="12.75" customHeight="1" x14ac:dyDescent="0.2">
      <c r="A30" s="35">
        <v>23</v>
      </c>
      <c r="B30" s="35" t="s">
        <v>125</v>
      </c>
      <c r="C30" s="52">
        <v>922899</v>
      </c>
      <c r="D30" s="52">
        <v>567428</v>
      </c>
      <c r="E30" s="52">
        <v>1764666</v>
      </c>
      <c r="F30" s="52">
        <v>627689</v>
      </c>
      <c r="G30" s="52">
        <v>1724175</v>
      </c>
      <c r="H30" s="52">
        <v>7206923</v>
      </c>
      <c r="I30" s="52">
        <v>40909</v>
      </c>
      <c r="J30" s="52">
        <v>108279</v>
      </c>
      <c r="K30" s="52">
        <v>0</v>
      </c>
      <c r="L30" s="52">
        <f t="shared" si="0"/>
        <v>12962968</v>
      </c>
      <c r="M30" s="35">
        <v>23</v>
      </c>
    </row>
    <row r="31" spans="1:13" ht="12.75" customHeight="1" x14ac:dyDescent="0.2">
      <c r="A31" s="35">
        <v>24</v>
      </c>
      <c r="B31" s="35" t="s">
        <v>126</v>
      </c>
      <c r="C31" s="52">
        <v>4925221</v>
      </c>
      <c r="D31" s="52">
        <v>4253329</v>
      </c>
      <c r="E31" s="52">
        <v>18319682</v>
      </c>
      <c r="F31" s="52">
        <v>6085134</v>
      </c>
      <c r="G31" s="52">
        <v>24414767</v>
      </c>
      <c r="H31" s="52">
        <v>89113333</v>
      </c>
      <c r="I31" s="52">
        <v>2496319</v>
      </c>
      <c r="J31" s="52">
        <v>2912051</v>
      </c>
      <c r="K31" s="52">
        <v>0</v>
      </c>
      <c r="L31" s="52">
        <f t="shared" si="0"/>
        <v>152519836</v>
      </c>
      <c r="M31" s="35">
        <v>24</v>
      </c>
    </row>
    <row r="32" spans="1:13" ht="12.75" customHeight="1" x14ac:dyDescent="0.2">
      <c r="A32" s="35">
        <v>25</v>
      </c>
      <c r="B32" s="35" t="s">
        <v>127</v>
      </c>
      <c r="C32" s="52">
        <v>3013686</v>
      </c>
      <c r="D32" s="52">
        <v>756379</v>
      </c>
      <c r="E32" s="52">
        <v>3826814</v>
      </c>
      <c r="F32" s="52">
        <v>1808054</v>
      </c>
      <c r="G32" s="52">
        <v>4587051</v>
      </c>
      <c r="H32" s="52">
        <v>16045243</v>
      </c>
      <c r="I32" s="52">
        <v>183870</v>
      </c>
      <c r="J32" s="52">
        <v>314892</v>
      </c>
      <c r="K32" s="52">
        <v>0</v>
      </c>
      <c r="L32" s="52">
        <f t="shared" si="0"/>
        <v>30535989</v>
      </c>
      <c r="M32" s="35">
        <v>25</v>
      </c>
    </row>
    <row r="33" spans="1:13" ht="12.75" customHeight="1" x14ac:dyDescent="0.2">
      <c r="A33" s="35">
        <v>26</v>
      </c>
      <c r="B33" s="35" t="s">
        <v>128</v>
      </c>
      <c r="C33" s="52">
        <v>1345714</v>
      </c>
      <c r="D33" s="52">
        <v>1683766</v>
      </c>
      <c r="E33" s="52">
        <v>4915520</v>
      </c>
      <c r="F33" s="52">
        <v>4974139</v>
      </c>
      <c r="G33" s="52">
        <v>7369191</v>
      </c>
      <c r="H33" s="52">
        <v>25650202</v>
      </c>
      <c r="I33" s="52">
        <v>372766</v>
      </c>
      <c r="J33" s="52">
        <v>2679766</v>
      </c>
      <c r="K33" s="52">
        <v>0</v>
      </c>
      <c r="L33" s="52">
        <f t="shared" si="0"/>
        <v>48991064</v>
      </c>
      <c r="M33" s="35">
        <v>26</v>
      </c>
    </row>
    <row r="34" spans="1:13" ht="12.75" customHeight="1" x14ac:dyDescent="0.2">
      <c r="A34" s="35">
        <v>27</v>
      </c>
      <c r="B34" s="35" t="s">
        <v>129</v>
      </c>
      <c r="C34" s="52">
        <v>3203729</v>
      </c>
      <c r="D34" s="52">
        <v>1610083</v>
      </c>
      <c r="E34" s="52">
        <v>13759943</v>
      </c>
      <c r="F34" s="52">
        <v>4127714</v>
      </c>
      <c r="G34" s="52">
        <v>7196752</v>
      </c>
      <c r="H34" s="52">
        <v>48626419</v>
      </c>
      <c r="I34" s="52">
        <v>1162170</v>
      </c>
      <c r="J34" s="52">
        <v>1380977</v>
      </c>
      <c r="K34" s="52">
        <v>0</v>
      </c>
      <c r="L34" s="52">
        <f t="shared" si="0"/>
        <v>81067787</v>
      </c>
      <c r="M34" s="35">
        <v>27</v>
      </c>
    </row>
    <row r="35" spans="1:13" ht="12.75" customHeight="1" x14ac:dyDescent="0.2">
      <c r="A35" s="35">
        <v>28</v>
      </c>
      <c r="B35" s="35" t="s">
        <v>130</v>
      </c>
      <c r="C35" s="52">
        <v>1657963</v>
      </c>
      <c r="D35" s="52">
        <v>740596</v>
      </c>
      <c r="E35" s="52">
        <v>4384791</v>
      </c>
      <c r="F35" s="52">
        <v>1911508</v>
      </c>
      <c r="G35" s="52">
        <v>4716521</v>
      </c>
      <c r="H35" s="52">
        <v>18049888</v>
      </c>
      <c r="I35" s="52">
        <v>395655</v>
      </c>
      <c r="J35" s="52">
        <v>174340</v>
      </c>
      <c r="K35" s="52">
        <v>0</v>
      </c>
      <c r="L35" s="52">
        <f t="shared" si="0"/>
        <v>32031262</v>
      </c>
      <c r="M35" s="35">
        <v>28</v>
      </c>
    </row>
    <row r="36" spans="1:13" ht="12.75" customHeight="1" x14ac:dyDescent="0.2">
      <c r="A36" s="35">
        <v>29</v>
      </c>
      <c r="B36" s="35" t="s">
        <v>72</v>
      </c>
      <c r="C36" s="52">
        <v>174827266</v>
      </c>
      <c r="D36" s="52">
        <v>59801342</v>
      </c>
      <c r="E36" s="52">
        <v>768962046</v>
      </c>
      <c r="F36" s="52">
        <v>234582855</v>
      </c>
      <c r="G36" s="52">
        <v>644516254</v>
      </c>
      <c r="H36" s="52">
        <v>2923611048</v>
      </c>
      <c r="I36" s="52">
        <v>140676505</v>
      </c>
      <c r="J36" s="52">
        <v>429186140</v>
      </c>
      <c r="K36" s="52">
        <v>0</v>
      </c>
      <c r="L36" s="52">
        <f t="shared" si="0"/>
        <v>5376163456</v>
      </c>
      <c r="M36" s="35">
        <v>29</v>
      </c>
    </row>
    <row r="37" spans="1:13" ht="12.75" customHeight="1" x14ac:dyDescent="0.2">
      <c r="A37" s="35">
        <v>30</v>
      </c>
      <c r="B37" s="35" t="s">
        <v>131</v>
      </c>
      <c r="C37" s="52">
        <v>11135935</v>
      </c>
      <c r="D37" s="52">
        <v>7053451</v>
      </c>
      <c r="E37" s="52">
        <v>42124734</v>
      </c>
      <c r="F37" s="52">
        <v>19249741</v>
      </c>
      <c r="G37" s="52">
        <v>23416960</v>
      </c>
      <c r="H37" s="52">
        <v>154183440</v>
      </c>
      <c r="I37" s="52">
        <v>7048517</v>
      </c>
      <c r="J37" s="52">
        <v>5775752</v>
      </c>
      <c r="K37" s="52">
        <v>0</v>
      </c>
      <c r="L37" s="52">
        <f t="shared" si="0"/>
        <v>269988530</v>
      </c>
      <c r="M37" s="35">
        <v>30</v>
      </c>
    </row>
    <row r="38" spans="1:13" ht="12.75" customHeight="1" x14ac:dyDescent="0.2">
      <c r="A38" s="35">
        <v>31</v>
      </c>
      <c r="B38" s="35" t="s">
        <v>132</v>
      </c>
      <c r="C38" s="52">
        <v>1358867</v>
      </c>
      <c r="D38" s="52">
        <v>949510</v>
      </c>
      <c r="E38" s="52">
        <v>4996918</v>
      </c>
      <c r="F38" s="52">
        <v>1852654</v>
      </c>
      <c r="G38" s="52">
        <v>5884209</v>
      </c>
      <c r="H38" s="52">
        <v>22207750</v>
      </c>
      <c r="I38" s="52">
        <v>321856</v>
      </c>
      <c r="J38" s="52">
        <v>1607360</v>
      </c>
      <c r="K38" s="52">
        <v>0</v>
      </c>
      <c r="L38" s="52">
        <f t="shared" si="0"/>
        <v>39179124</v>
      </c>
      <c r="M38" s="35">
        <v>31</v>
      </c>
    </row>
    <row r="39" spans="1:13" ht="12.75" customHeight="1" x14ac:dyDescent="0.2">
      <c r="A39" s="35">
        <v>32</v>
      </c>
      <c r="B39" s="35" t="s">
        <v>133</v>
      </c>
      <c r="C39" s="52">
        <v>2766841</v>
      </c>
      <c r="D39" s="52">
        <v>2624675</v>
      </c>
      <c r="E39" s="52">
        <v>7464663</v>
      </c>
      <c r="F39" s="52">
        <v>2216608</v>
      </c>
      <c r="G39" s="52">
        <v>8488124</v>
      </c>
      <c r="H39" s="52">
        <v>41749499</v>
      </c>
      <c r="I39" s="52">
        <v>910949</v>
      </c>
      <c r="J39" s="52">
        <v>754774</v>
      </c>
      <c r="K39" s="52">
        <v>0</v>
      </c>
      <c r="L39" s="52">
        <f t="shared" si="0"/>
        <v>66976133</v>
      </c>
      <c r="M39" s="35">
        <v>32</v>
      </c>
    </row>
    <row r="40" spans="1:13" ht="12.75" customHeight="1" x14ac:dyDescent="0.2">
      <c r="A40" s="35">
        <v>33</v>
      </c>
      <c r="B40" s="35" t="s">
        <v>74</v>
      </c>
      <c r="C40" s="52">
        <v>4247427</v>
      </c>
      <c r="D40" s="52">
        <v>2668283</v>
      </c>
      <c r="E40" s="52">
        <v>18259351</v>
      </c>
      <c r="F40" s="52">
        <v>3966697</v>
      </c>
      <c r="G40" s="52">
        <v>19666770</v>
      </c>
      <c r="H40" s="52">
        <v>84526199</v>
      </c>
      <c r="I40" s="52">
        <v>2375084</v>
      </c>
      <c r="J40" s="52">
        <v>2853971</v>
      </c>
      <c r="K40" s="52">
        <v>0</v>
      </c>
      <c r="L40" s="52">
        <f t="shared" si="0"/>
        <v>138563782</v>
      </c>
      <c r="M40" s="35">
        <v>33</v>
      </c>
    </row>
    <row r="41" spans="1:13" ht="12.75" customHeight="1" x14ac:dyDescent="0.2">
      <c r="A41" s="35">
        <v>34</v>
      </c>
      <c r="B41" s="35" t="s">
        <v>134</v>
      </c>
      <c r="C41" s="52">
        <v>9414032</v>
      </c>
      <c r="D41" s="52">
        <v>3965674</v>
      </c>
      <c r="E41" s="52">
        <v>43117840</v>
      </c>
      <c r="F41" s="52">
        <v>11787413</v>
      </c>
      <c r="G41" s="52">
        <v>18013435</v>
      </c>
      <c r="H41" s="52">
        <v>173292927</v>
      </c>
      <c r="I41" s="52">
        <v>7346862</v>
      </c>
      <c r="J41" s="52">
        <v>1789965</v>
      </c>
      <c r="K41" s="52">
        <v>0</v>
      </c>
      <c r="L41" s="52">
        <f t="shared" si="0"/>
        <v>268728148</v>
      </c>
      <c r="M41" s="35">
        <v>34</v>
      </c>
    </row>
    <row r="42" spans="1:13" ht="12.75" customHeight="1" x14ac:dyDescent="0.2">
      <c r="A42" s="35">
        <v>35</v>
      </c>
      <c r="B42" s="35" t="s">
        <v>135</v>
      </c>
      <c r="C42" s="52">
        <v>1895347</v>
      </c>
      <c r="D42" s="52">
        <v>1345585</v>
      </c>
      <c r="E42" s="52">
        <v>5358141</v>
      </c>
      <c r="F42" s="52">
        <v>886993</v>
      </c>
      <c r="G42" s="52">
        <v>11641686</v>
      </c>
      <c r="H42" s="52">
        <v>26247711</v>
      </c>
      <c r="I42" s="52">
        <v>642682</v>
      </c>
      <c r="J42" s="52">
        <v>2667372</v>
      </c>
      <c r="K42" s="52">
        <v>0</v>
      </c>
      <c r="L42" s="52">
        <f t="shared" si="0"/>
        <v>50685517</v>
      </c>
      <c r="M42" s="35">
        <v>35</v>
      </c>
    </row>
    <row r="43" spans="1:13" ht="12.75" customHeight="1" x14ac:dyDescent="0.2">
      <c r="A43" s="35">
        <v>36</v>
      </c>
      <c r="B43" s="35" t="s">
        <v>136</v>
      </c>
      <c r="C43" s="52">
        <v>6309658</v>
      </c>
      <c r="D43" s="52">
        <v>2591386</v>
      </c>
      <c r="E43" s="52">
        <v>16437954</v>
      </c>
      <c r="F43" s="52">
        <v>2341170</v>
      </c>
      <c r="G43" s="52">
        <v>12703962</v>
      </c>
      <c r="H43" s="52">
        <v>61973929</v>
      </c>
      <c r="I43" s="52">
        <v>2416749</v>
      </c>
      <c r="J43" s="52">
        <v>3638704</v>
      </c>
      <c r="K43" s="52">
        <v>0</v>
      </c>
      <c r="L43" s="52">
        <f t="shared" si="0"/>
        <v>108413512</v>
      </c>
      <c r="M43" s="35">
        <v>36</v>
      </c>
    </row>
    <row r="44" spans="1:13" ht="12.75" customHeight="1" x14ac:dyDescent="0.2">
      <c r="A44" s="35">
        <v>37</v>
      </c>
      <c r="B44" s="35" t="s">
        <v>137</v>
      </c>
      <c r="C44" s="52">
        <v>4490284</v>
      </c>
      <c r="D44" s="52">
        <v>2110106</v>
      </c>
      <c r="E44" s="52">
        <v>11145227</v>
      </c>
      <c r="F44" s="52">
        <v>2770763</v>
      </c>
      <c r="G44" s="52">
        <v>7027229</v>
      </c>
      <c r="H44" s="52">
        <v>34271293</v>
      </c>
      <c r="I44" s="52">
        <v>1051231</v>
      </c>
      <c r="J44" s="52">
        <v>1966558</v>
      </c>
      <c r="K44" s="52">
        <v>0</v>
      </c>
      <c r="L44" s="52">
        <f t="shared" si="0"/>
        <v>64832691</v>
      </c>
      <c r="M44" s="35">
        <v>37</v>
      </c>
    </row>
    <row r="45" spans="1:13" ht="12.75" customHeight="1" x14ac:dyDescent="0.2">
      <c r="A45" s="35">
        <v>38</v>
      </c>
      <c r="B45" s="35" t="s">
        <v>138</v>
      </c>
      <c r="C45" s="52">
        <v>1506664</v>
      </c>
      <c r="D45" s="52">
        <v>1612798</v>
      </c>
      <c r="E45" s="52">
        <v>4316720</v>
      </c>
      <c r="F45" s="52">
        <v>2565275</v>
      </c>
      <c r="G45" s="52">
        <v>8012885</v>
      </c>
      <c r="H45" s="52">
        <v>19076348</v>
      </c>
      <c r="I45" s="52">
        <v>612837</v>
      </c>
      <c r="J45" s="52">
        <v>647081</v>
      </c>
      <c r="K45" s="52">
        <v>0</v>
      </c>
      <c r="L45" s="52">
        <f t="shared" si="0"/>
        <v>38350608</v>
      </c>
      <c r="M45" s="35">
        <v>38</v>
      </c>
    </row>
    <row r="46" spans="1:13" ht="12.75" customHeight="1" x14ac:dyDescent="0.2">
      <c r="A46" s="35">
        <v>39</v>
      </c>
      <c r="B46" s="35" t="s">
        <v>139</v>
      </c>
      <c r="C46" s="52">
        <v>1653665</v>
      </c>
      <c r="D46" s="52">
        <v>1481171</v>
      </c>
      <c r="E46" s="52">
        <v>8451833</v>
      </c>
      <c r="F46" s="52">
        <v>2327328</v>
      </c>
      <c r="G46" s="52">
        <v>5087699</v>
      </c>
      <c r="H46" s="52">
        <v>35853572</v>
      </c>
      <c r="I46" s="52">
        <v>646579</v>
      </c>
      <c r="J46" s="52">
        <v>1359146</v>
      </c>
      <c r="K46" s="52">
        <v>0</v>
      </c>
      <c r="L46" s="52">
        <f t="shared" si="0"/>
        <v>56860993</v>
      </c>
      <c r="M46" s="35">
        <v>39</v>
      </c>
    </row>
    <row r="47" spans="1:13" x14ac:dyDescent="0.2">
      <c r="A47" s="35">
        <v>40</v>
      </c>
      <c r="B47" s="35" t="s">
        <v>140</v>
      </c>
      <c r="C47" s="52">
        <v>2136765</v>
      </c>
      <c r="D47" s="52">
        <v>1300197</v>
      </c>
      <c r="E47" s="52">
        <v>4671869</v>
      </c>
      <c r="F47" s="52">
        <v>2588745</v>
      </c>
      <c r="G47" s="52">
        <v>3467040</v>
      </c>
      <c r="H47" s="52">
        <v>15659825</v>
      </c>
      <c r="I47" s="52">
        <v>399198</v>
      </c>
      <c r="J47" s="52">
        <v>2270620</v>
      </c>
      <c r="K47" s="52">
        <v>0</v>
      </c>
      <c r="L47" s="52">
        <f t="shared" si="0"/>
        <v>32494259</v>
      </c>
      <c r="M47" s="35">
        <v>40</v>
      </c>
    </row>
    <row r="48" spans="1:13" x14ac:dyDescent="0.2">
      <c r="A48" s="35">
        <v>41</v>
      </c>
      <c r="B48" s="35" t="s">
        <v>141</v>
      </c>
      <c r="C48" s="52">
        <v>2535322</v>
      </c>
      <c r="D48" s="52">
        <v>2058981</v>
      </c>
      <c r="E48" s="52">
        <v>11652673</v>
      </c>
      <c r="F48" s="52">
        <v>3197964</v>
      </c>
      <c r="G48" s="52">
        <v>13440410</v>
      </c>
      <c r="H48" s="52">
        <v>57072242</v>
      </c>
      <c r="I48" s="52">
        <v>560565</v>
      </c>
      <c r="J48" s="52">
        <v>4108710</v>
      </c>
      <c r="K48" s="52">
        <v>0</v>
      </c>
      <c r="L48" s="52">
        <f t="shared" si="0"/>
        <v>94626867</v>
      </c>
      <c r="M48" s="35">
        <v>41</v>
      </c>
    </row>
    <row r="49" spans="1:13" x14ac:dyDescent="0.2">
      <c r="A49" s="35">
        <v>42</v>
      </c>
      <c r="B49" s="35" t="s">
        <v>142</v>
      </c>
      <c r="C49" s="52">
        <v>11449864</v>
      </c>
      <c r="D49" s="52">
        <v>6652479</v>
      </c>
      <c r="E49" s="52">
        <v>70507648</v>
      </c>
      <c r="F49" s="52">
        <v>17653290</v>
      </c>
      <c r="G49" s="52">
        <v>26365232</v>
      </c>
      <c r="H49" s="52">
        <v>203020874</v>
      </c>
      <c r="I49" s="52">
        <v>7770476</v>
      </c>
      <c r="J49" s="52">
        <v>5188862</v>
      </c>
      <c r="K49" s="52">
        <v>0</v>
      </c>
      <c r="L49" s="52">
        <f t="shared" si="0"/>
        <v>348608725</v>
      </c>
      <c r="M49" s="35">
        <v>42</v>
      </c>
    </row>
    <row r="50" spans="1:13" x14ac:dyDescent="0.2">
      <c r="A50" s="35">
        <v>43</v>
      </c>
      <c r="B50" s="35" t="s">
        <v>143</v>
      </c>
      <c r="C50" s="52">
        <v>52714668</v>
      </c>
      <c r="D50" s="52">
        <v>16064440</v>
      </c>
      <c r="E50" s="52">
        <v>196183227</v>
      </c>
      <c r="F50" s="52">
        <v>82241567</v>
      </c>
      <c r="G50" s="52">
        <v>88657322</v>
      </c>
      <c r="H50" s="52">
        <v>558999558</v>
      </c>
      <c r="I50" s="52">
        <v>38071236</v>
      </c>
      <c r="J50" s="52">
        <v>35616832</v>
      </c>
      <c r="K50" s="52">
        <v>0</v>
      </c>
      <c r="L50" s="52">
        <f t="shared" si="0"/>
        <v>1068548850</v>
      </c>
      <c r="M50" s="35">
        <v>43</v>
      </c>
    </row>
    <row r="51" spans="1:13" x14ac:dyDescent="0.2">
      <c r="A51" s="35">
        <v>44</v>
      </c>
      <c r="B51" s="35" t="s">
        <v>144</v>
      </c>
      <c r="C51" s="52">
        <v>2678122</v>
      </c>
      <c r="D51" s="52">
        <v>2951883</v>
      </c>
      <c r="E51" s="52">
        <v>14545655</v>
      </c>
      <c r="F51" s="52">
        <v>3481540</v>
      </c>
      <c r="G51" s="52">
        <v>17834568</v>
      </c>
      <c r="H51" s="52">
        <v>80556371</v>
      </c>
      <c r="I51" s="52">
        <v>2464129</v>
      </c>
      <c r="J51" s="52">
        <v>9854020</v>
      </c>
      <c r="K51" s="52">
        <v>0</v>
      </c>
      <c r="L51" s="52">
        <f t="shared" si="0"/>
        <v>134366288</v>
      </c>
      <c r="M51" s="35">
        <v>44</v>
      </c>
    </row>
    <row r="52" spans="1:13" x14ac:dyDescent="0.2">
      <c r="A52" s="35">
        <v>45</v>
      </c>
      <c r="B52" s="35" t="s">
        <v>145</v>
      </c>
      <c r="C52" s="52">
        <v>753280</v>
      </c>
      <c r="D52" s="52">
        <v>571237</v>
      </c>
      <c r="E52" s="52">
        <v>1180644</v>
      </c>
      <c r="F52" s="52">
        <v>418890</v>
      </c>
      <c r="G52" s="52">
        <v>1067334</v>
      </c>
      <c r="H52" s="52">
        <v>4391075</v>
      </c>
      <c r="I52" s="52">
        <v>109723</v>
      </c>
      <c r="J52" s="52">
        <v>201788</v>
      </c>
      <c r="K52" s="52">
        <v>0</v>
      </c>
      <c r="L52" s="52">
        <f t="shared" si="0"/>
        <v>8693971</v>
      </c>
      <c r="M52" s="35">
        <v>45</v>
      </c>
    </row>
    <row r="53" spans="1:13" x14ac:dyDescent="0.2">
      <c r="A53" s="35">
        <v>46</v>
      </c>
      <c r="B53" s="35" t="s">
        <v>146</v>
      </c>
      <c r="C53" s="52">
        <v>3776928</v>
      </c>
      <c r="D53" s="52">
        <v>2601743</v>
      </c>
      <c r="E53" s="52">
        <v>14154998</v>
      </c>
      <c r="F53" s="52">
        <v>5495602</v>
      </c>
      <c r="G53" s="52">
        <v>16072847</v>
      </c>
      <c r="H53" s="52">
        <v>63370519</v>
      </c>
      <c r="I53" s="52">
        <v>2724891</v>
      </c>
      <c r="J53" s="52">
        <v>4531217</v>
      </c>
      <c r="K53" s="52">
        <v>0</v>
      </c>
      <c r="L53" s="52">
        <f t="shared" si="0"/>
        <v>112728745</v>
      </c>
      <c r="M53" s="35">
        <v>46</v>
      </c>
    </row>
    <row r="54" spans="1:13" x14ac:dyDescent="0.2">
      <c r="A54" s="35">
        <v>47</v>
      </c>
      <c r="B54" s="35" t="s">
        <v>147</v>
      </c>
      <c r="C54" s="52">
        <v>8521271</v>
      </c>
      <c r="D54" s="52">
        <v>6532411</v>
      </c>
      <c r="E54" s="52">
        <v>35363863</v>
      </c>
      <c r="F54" s="52">
        <v>9139058</v>
      </c>
      <c r="G54" s="52">
        <v>17285292</v>
      </c>
      <c r="H54" s="52">
        <v>134663901</v>
      </c>
      <c r="I54" s="52">
        <v>11920095</v>
      </c>
      <c r="J54" s="52">
        <v>9912422</v>
      </c>
      <c r="K54" s="52">
        <v>1015671</v>
      </c>
      <c r="L54" s="52">
        <f t="shared" si="0"/>
        <v>234353984</v>
      </c>
      <c r="M54" s="35">
        <v>47</v>
      </c>
    </row>
    <row r="55" spans="1:13" x14ac:dyDescent="0.2">
      <c r="A55" s="35">
        <v>48</v>
      </c>
      <c r="B55" s="35" t="s">
        <v>148</v>
      </c>
      <c r="C55" s="52">
        <v>1384396</v>
      </c>
      <c r="D55" s="52">
        <v>788452</v>
      </c>
      <c r="E55" s="52">
        <v>3717529</v>
      </c>
      <c r="F55" s="52">
        <v>624973</v>
      </c>
      <c r="G55" s="52">
        <v>3025912</v>
      </c>
      <c r="H55" s="52">
        <v>10936622</v>
      </c>
      <c r="I55" s="52">
        <v>257593</v>
      </c>
      <c r="J55" s="52">
        <v>268090</v>
      </c>
      <c r="K55" s="52">
        <v>0</v>
      </c>
      <c r="L55" s="52">
        <f t="shared" si="0"/>
        <v>21003567</v>
      </c>
      <c r="M55" s="35">
        <v>48</v>
      </c>
    </row>
    <row r="56" spans="1:13" x14ac:dyDescent="0.2">
      <c r="A56" s="35">
        <v>49</v>
      </c>
      <c r="B56" s="35" t="s">
        <v>149</v>
      </c>
      <c r="C56" s="52">
        <v>3323115</v>
      </c>
      <c r="D56" s="52">
        <v>2121190</v>
      </c>
      <c r="E56" s="52">
        <v>12034511</v>
      </c>
      <c r="F56" s="52">
        <v>2497844</v>
      </c>
      <c r="G56" s="52">
        <v>8552158</v>
      </c>
      <c r="H56" s="52">
        <v>46695682</v>
      </c>
      <c r="I56" s="52">
        <v>1369639</v>
      </c>
      <c r="J56" s="52">
        <v>1629650</v>
      </c>
      <c r="K56" s="52">
        <v>0</v>
      </c>
      <c r="L56" s="52">
        <f t="shared" si="0"/>
        <v>78223789</v>
      </c>
      <c r="M56" s="35">
        <v>49</v>
      </c>
    </row>
    <row r="57" spans="1:13" x14ac:dyDescent="0.2">
      <c r="A57" s="35">
        <v>50</v>
      </c>
      <c r="B57" s="35" t="s">
        <v>150</v>
      </c>
      <c r="C57" s="52">
        <v>1784250</v>
      </c>
      <c r="D57" s="52">
        <v>1199466</v>
      </c>
      <c r="E57" s="52">
        <v>4797369</v>
      </c>
      <c r="F57" s="52">
        <v>2023151</v>
      </c>
      <c r="G57" s="52">
        <v>5386860</v>
      </c>
      <c r="H57" s="52">
        <v>25040889</v>
      </c>
      <c r="I57" s="52">
        <v>989911</v>
      </c>
      <c r="J57" s="52">
        <v>435973</v>
      </c>
      <c r="K57" s="52">
        <v>0</v>
      </c>
      <c r="L57" s="52">
        <f t="shared" si="0"/>
        <v>41657869</v>
      </c>
      <c r="M57" s="35">
        <v>50</v>
      </c>
    </row>
    <row r="58" spans="1:13" x14ac:dyDescent="0.2">
      <c r="A58" s="35">
        <v>51</v>
      </c>
      <c r="B58" s="35" t="s">
        <v>151</v>
      </c>
      <c r="C58" s="52">
        <v>1477843</v>
      </c>
      <c r="D58" s="52">
        <v>924245</v>
      </c>
      <c r="E58" s="52">
        <v>5658588</v>
      </c>
      <c r="F58" s="52">
        <v>1377773</v>
      </c>
      <c r="G58" s="52">
        <v>4889284</v>
      </c>
      <c r="H58" s="52">
        <v>16386026</v>
      </c>
      <c r="I58" s="52">
        <v>177992</v>
      </c>
      <c r="J58" s="52">
        <v>500165</v>
      </c>
      <c r="K58" s="52">
        <v>0</v>
      </c>
      <c r="L58" s="52">
        <f t="shared" si="0"/>
        <v>31391916</v>
      </c>
      <c r="M58" s="35">
        <v>51</v>
      </c>
    </row>
    <row r="59" spans="1:13" x14ac:dyDescent="0.2">
      <c r="A59" s="35">
        <v>52</v>
      </c>
      <c r="B59" s="35" t="s">
        <v>152</v>
      </c>
      <c r="C59" s="52">
        <v>0</v>
      </c>
      <c r="D59" s="52">
        <v>0</v>
      </c>
      <c r="E59" s="52">
        <v>0</v>
      </c>
      <c r="F59" s="52">
        <v>0</v>
      </c>
      <c r="G59" s="52">
        <v>0</v>
      </c>
      <c r="H59" s="52">
        <v>0</v>
      </c>
      <c r="I59" s="52">
        <v>0</v>
      </c>
      <c r="J59" s="52">
        <v>0</v>
      </c>
      <c r="K59" s="52">
        <v>0</v>
      </c>
      <c r="L59" s="52">
        <f t="shared" si="0"/>
        <v>0</v>
      </c>
      <c r="M59" s="35">
        <v>52</v>
      </c>
    </row>
    <row r="60" spans="1:13" x14ac:dyDescent="0.2">
      <c r="A60" s="35">
        <v>53</v>
      </c>
      <c r="B60" s="35" t="s">
        <v>153</v>
      </c>
      <c r="C60" s="52">
        <v>63457353</v>
      </c>
      <c r="D60" s="52">
        <v>16198584</v>
      </c>
      <c r="E60" s="52">
        <v>203239684</v>
      </c>
      <c r="F60" s="52">
        <v>38860736</v>
      </c>
      <c r="G60" s="52">
        <v>108322036</v>
      </c>
      <c r="H60" s="52">
        <v>1227109237</v>
      </c>
      <c r="I60" s="52">
        <v>68076131</v>
      </c>
      <c r="J60" s="52">
        <v>36514272</v>
      </c>
      <c r="K60" s="52">
        <v>0</v>
      </c>
      <c r="L60" s="52">
        <f t="shared" si="0"/>
        <v>1761778033</v>
      </c>
      <c r="M60" s="35">
        <v>53</v>
      </c>
    </row>
    <row r="61" spans="1:13" x14ac:dyDescent="0.2">
      <c r="A61" s="35">
        <v>54</v>
      </c>
      <c r="B61" s="35" t="s">
        <v>154</v>
      </c>
      <c r="C61" s="52">
        <v>3552047</v>
      </c>
      <c r="D61" s="52">
        <v>2102555</v>
      </c>
      <c r="E61" s="52">
        <v>16026670</v>
      </c>
      <c r="F61" s="52">
        <v>3443670</v>
      </c>
      <c r="G61" s="52">
        <v>12109560</v>
      </c>
      <c r="H61" s="52">
        <v>61724667</v>
      </c>
      <c r="I61" s="52">
        <v>1630358</v>
      </c>
      <c r="J61" s="52">
        <v>2555026</v>
      </c>
      <c r="K61" s="52">
        <v>0</v>
      </c>
      <c r="L61" s="52">
        <f t="shared" si="0"/>
        <v>103144553</v>
      </c>
      <c r="M61" s="35">
        <v>54</v>
      </c>
    </row>
    <row r="62" spans="1:13" x14ac:dyDescent="0.2">
      <c r="A62" s="35">
        <v>55</v>
      </c>
      <c r="B62" s="35" t="s">
        <v>155</v>
      </c>
      <c r="C62" s="52">
        <v>1127733</v>
      </c>
      <c r="D62" s="52">
        <v>997577</v>
      </c>
      <c r="E62" s="52">
        <v>3355616</v>
      </c>
      <c r="F62" s="52">
        <v>415632</v>
      </c>
      <c r="G62" s="52">
        <v>4662258</v>
      </c>
      <c r="H62" s="52">
        <v>17634059</v>
      </c>
      <c r="I62" s="52">
        <v>0</v>
      </c>
      <c r="J62" s="52">
        <v>445968</v>
      </c>
      <c r="K62" s="52">
        <v>0</v>
      </c>
      <c r="L62" s="52">
        <f t="shared" si="0"/>
        <v>28638843</v>
      </c>
      <c r="M62" s="35">
        <v>55</v>
      </c>
    </row>
    <row r="63" spans="1:13" x14ac:dyDescent="0.2">
      <c r="A63" s="35">
        <v>56</v>
      </c>
      <c r="B63" s="35" t="s">
        <v>156</v>
      </c>
      <c r="C63" s="52">
        <v>1580825</v>
      </c>
      <c r="D63" s="52">
        <v>1647562</v>
      </c>
      <c r="E63" s="52">
        <v>6249682</v>
      </c>
      <c r="F63" s="52">
        <v>1132134</v>
      </c>
      <c r="G63" s="52">
        <v>6261640</v>
      </c>
      <c r="H63" s="52">
        <v>20821906</v>
      </c>
      <c r="I63" s="52">
        <v>662141</v>
      </c>
      <c r="J63" s="52">
        <v>569985</v>
      </c>
      <c r="K63" s="52">
        <v>0</v>
      </c>
      <c r="L63" s="52">
        <f t="shared" si="0"/>
        <v>38925875</v>
      </c>
      <c r="M63" s="35">
        <v>56</v>
      </c>
    </row>
    <row r="64" spans="1:13" x14ac:dyDescent="0.2">
      <c r="A64" s="35">
        <v>57</v>
      </c>
      <c r="B64" s="35" t="s">
        <v>157</v>
      </c>
      <c r="C64" s="52">
        <v>1519331</v>
      </c>
      <c r="D64" s="52">
        <v>873381</v>
      </c>
      <c r="E64" s="52">
        <v>2779846</v>
      </c>
      <c r="F64" s="52">
        <v>1303332</v>
      </c>
      <c r="G64" s="52">
        <v>3706958</v>
      </c>
      <c r="H64" s="52">
        <v>14636468</v>
      </c>
      <c r="I64" s="52">
        <v>564295</v>
      </c>
      <c r="J64" s="52">
        <v>414392</v>
      </c>
      <c r="K64" s="52">
        <v>0</v>
      </c>
      <c r="L64" s="52">
        <f t="shared" si="0"/>
        <v>25798003</v>
      </c>
      <c r="M64" s="35">
        <v>57</v>
      </c>
    </row>
    <row r="65" spans="1:13" x14ac:dyDescent="0.2">
      <c r="A65" s="35">
        <v>58</v>
      </c>
      <c r="B65" s="35" t="s">
        <v>158</v>
      </c>
      <c r="C65" s="52">
        <v>3863297</v>
      </c>
      <c r="D65" s="52">
        <v>2243257</v>
      </c>
      <c r="E65" s="52">
        <v>15434795</v>
      </c>
      <c r="F65" s="52">
        <v>3442226</v>
      </c>
      <c r="G65" s="52">
        <v>11029720</v>
      </c>
      <c r="H65" s="52">
        <v>46190444</v>
      </c>
      <c r="I65" s="52">
        <v>745273</v>
      </c>
      <c r="J65" s="52">
        <v>30214908</v>
      </c>
      <c r="K65" s="52">
        <v>0</v>
      </c>
      <c r="L65" s="52">
        <f t="shared" si="0"/>
        <v>113163920</v>
      </c>
      <c r="M65" s="35">
        <v>58</v>
      </c>
    </row>
    <row r="66" spans="1:13" x14ac:dyDescent="0.2">
      <c r="A66" s="35">
        <v>59</v>
      </c>
      <c r="B66" s="35" t="s">
        <v>159</v>
      </c>
      <c r="C66" s="52">
        <v>1629217</v>
      </c>
      <c r="D66" s="52">
        <v>867493</v>
      </c>
      <c r="E66" s="52">
        <v>4202066</v>
      </c>
      <c r="F66" s="52">
        <v>2054924</v>
      </c>
      <c r="G66" s="52">
        <v>4391861</v>
      </c>
      <c r="H66" s="52">
        <v>16524780</v>
      </c>
      <c r="I66" s="52">
        <v>247699</v>
      </c>
      <c r="J66" s="52">
        <v>395301</v>
      </c>
      <c r="K66" s="52">
        <v>0</v>
      </c>
      <c r="L66" s="52">
        <f t="shared" si="0"/>
        <v>30313341</v>
      </c>
      <c r="M66" s="35">
        <v>59</v>
      </c>
    </row>
    <row r="67" spans="1:13" x14ac:dyDescent="0.2">
      <c r="A67" s="35">
        <v>60</v>
      </c>
      <c r="B67" s="35" t="s">
        <v>160</v>
      </c>
      <c r="C67" s="52">
        <v>7832821</v>
      </c>
      <c r="D67" s="52">
        <v>3269102</v>
      </c>
      <c r="E67" s="52">
        <v>19499491</v>
      </c>
      <c r="F67" s="52">
        <v>6366594</v>
      </c>
      <c r="G67" s="52">
        <v>25415227</v>
      </c>
      <c r="H67" s="52">
        <v>113782639</v>
      </c>
      <c r="I67" s="52">
        <v>3796589</v>
      </c>
      <c r="J67" s="52">
        <v>4337128</v>
      </c>
      <c r="K67" s="52">
        <v>0</v>
      </c>
      <c r="L67" s="52">
        <f t="shared" si="0"/>
        <v>184299591</v>
      </c>
      <c r="M67" s="35">
        <v>60</v>
      </c>
    </row>
    <row r="68" spans="1:13" x14ac:dyDescent="0.2">
      <c r="A68" s="35">
        <v>61</v>
      </c>
      <c r="B68" s="35" t="s">
        <v>161</v>
      </c>
      <c r="C68" s="52">
        <v>1993374</v>
      </c>
      <c r="D68" s="52">
        <v>1090524</v>
      </c>
      <c r="E68" s="52">
        <v>4861764</v>
      </c>
      <c r="F68" s="52">
        <v>2787157</v>
      </c>
      <c r="G68" s="52">
        <v>5314875</v>
      </c>
      <c r="H68" s="52">
        <v>26449059</v>
      </c>
      <c r="I68" s="52">
        <v>550667</v>
      </c>
      <c r="J68" s="52">
        <v>675809</v>
      </c>
      <c r="K68" s="52">
        <v>0</v>
      </c>
      <c r="L68" s="52">
        <f t="shared" si="0"/>
        <v>43723229</v>
      </c>
      <c r="M68" s="35">
        <v>61</v>
      </c>
    </row>
    <row r="69" spans="1:13" x14ac:dyDescent="0.2">
      <c r="A69" s="35">
        <v>62</v>
      </c>
      <c r="B69" s="35" t="s">
        <v>162</v>
      </c>
      <c r="C69" s="52">
        <v>3606595</v>
      </c>
      <c r="D69" s="52">
        <v>1631102</v>
      </c>
      <c r="E69" s="52">
        <v>9003578</v>
      </c>
      <c r="F69" s="52">
        <v>1823768</v>
      </c>
      <c r="G69" s="52">
        <v>3000845</v>
      </c>
      <c r="H69" s="52">
        <v>33532434</v>
      </c>
      <c r="I69" s="52">
        <v>745578</v>
      </c>
      <c r="J69" s="52">
        <v>1098125</v>
      </c>
      <c r="K69" s="52">
        <v>0</v>
      </c>
      <c r="L69" s="52">
        <f t="shared" si="0"/>
        <v>54442025</v>
      </c>
      <c r="M69" s="35">
        <v>62</v>
      </c>
    </row>
    <row r="70" spans="1:13" x14ac:dyDescent="0.2">
      <c r="A70" s="35">
        <v>63</v>
      </c>
      <c r="B70" s="35" t="s">
        <v>163</v>
      </c>
      <c r="C70" s="52">
        <v>2260416</v>
      </c>
      <c r="D70" s="52">
        <v>1279326</v>
      </c>
      <c r="E70" s="52">
        <v>9101880</v>
      </c>
      <c r="F70" s="52">
        <v>2716341</v>
      </c>
      <c r="G70" s="52">
        <v>5713858</v>
      </c>
      <c r="H70" s="52">
        <v>20614766</v>
      </c>
      <c r="I70" s="52">
        <v>425608</v>
      </c>
      <c r="J70" s="52">
        <v>1156729</v>
      </c>
      <c r="K70" s="52">
        <v>0</v>
      </c>
      <c r="L70" s="52">
        <f t="shared" si="0"/>
        <v>43268924</v>
      </c>
      <c r="M70" s="35">
        <v>63</v>
      </c>
    </row>
    <row r="71" spans="1:13" x14ac:dyDescent="0.2">
      <c r="A71" s="35">
        <v>64</v>
      </c>
      <c r="B71" s="35" t="s">
        <v>164</v>
      </c>
      <c r="C71" s="52">
        <v>2046367</v>
      </c>
      <c r="D71" s="52">
        <v>1350704</v>
      </c>
      <c r="E71" s="52">
        <v>6534444</v>
      </c>
      <c r="F71" s="52">
        <v>1631454</v>
      </c>
      <c r="G71" s="52">
        <v>4594502</v>
      </c>
      <c r="H71" s="52">
        <v>18069730</v>
      </c>
      <c r="I71" s="52">
        <v>322263</v>
      </c>
      <c r="J71" s="52">
        <v>337889</v>
      </c>
      <c r="K71" s="52">
        <v>0</v>
      </c>
      <c r="L71" s="52">
        <f t="shared" si="0"/>
        <v>34887353</v>
      </c>
      <c r="M71" s="35">
        <v>64</v>
      </c>
    </row>
    <row r="72" spans="1:13" x14ac:dyDescent="0.2">
      <c r="A72" s="35">
        <v>65</v>
      </c>
      <c r="B72" s="35" t="s">
        <v>165</v>
      </c>
      <c r="C72" s="52">
        <v>1092040</v>
      </c>
      <c r="D72" s="52">
        <v>752658</v>
      </c>
      <c r="E72" s="52">
        <v>5131032</v>
      </c>
      <c r="F72" s="52">
        <v>3275820</v>
      </c>
      <c r="G72" s="52">
        <v>4472337</v>
      </c>
      <c r="H72" s="52">
        <v>23014180</v>
      </c>
      <c r="I72" s="52">
        <v>274906</v>
      </c>
      <c r="J72" s="52">
        <v>957371</v>
      </c>
      <c r="K72" s="52">
        <v>0</v>
      </c>
      <c r="L72" s="52">
        <f t="shared" ref="L72:L102" si="1">(C72+D72+E72+F72+G72+H72+I72+J72+K72)</f>
        <v>38970344</v>
      </c>
      <c r="M72" s="35">
        <v>65</v>
      </c>
    </row>
    <row r="73" spans="1:13" x14ac:dyDescent="0.2">
      <c r="A73" s="35">
        <v>66</v>
      </c>
      <c r="B73" s="35" t="s">
        <v>166</v>
      </c>
      <c r="C73" s="52">
        <v>2156416</v>
      </c>
      <c r="D73" s="52">
        <v>2096812</v>
      </c>
      <c r="E73" s="52">
        <v>17387795</v>
      </c>
      <c r="F73" s="52">
        <v>4163093</v>
      </c>
      <c r="G73" s="52">
        <v>12028671</v>
      </c>
      <c r="H73" s="52">
        <v>58250571</v>
      </c>
      <c r="I73" s="52">
        <v>1381750</v>
      </c>
      <c r="J73" s="52">
        <v>2048026</v>
      </c>
      <c r="K73" s="52">
        <v>0</v>
      </c>
      <c r="L73" s="52">
        <f t="shared" si="1"/>
        <v>99513134</v>
      </c>
      <c r="M73" s="35">
        <v>66</v>
      </c>
    </row>
    <row r="74" spans="1:13" x14ac:dyDescent="0.2">
      <c r="A74" s="35">
        <v>67</v>
      </c>
      <c r="B74" s="35" t="s">
        <v>167</v>
      </c>
      <c r="C74" s="52">
        <v>2562651</v>
      </c>
      <c r="D74" s="52">
        <v>1379244</v>
      </c>
      <c r="E74" s="52">
        <v>10221774</v>
      </c>
      <c r="F74" s="52">
        <v>2131457</v>
      </c>
      <c r="G74" s="52">
        <v>4969305</v>
      </c>
      <c r="H74" s="52">
        <v>36894470</v>
      </c>
      <c r="I74" s="52">
        <v>463340</v>
      </c>
      <c r="J74" s="52">
        <v>2950938</v>
      </c>
      <c r="K74" s="52">
        <v>0</v>
      </c>
      <c r="L74" s="52">
        <f t="shared" si="1"/>
        <v>61573179</v>
      </c>
      <c r="M74" s="35">
        <v>67</v>
      </c>
    </row>
    <row r="75" spans="1:13" x14ac:dyDescent="0.2">
      <c r="A75" s="35">
        <v>68</v>
      </c>
      <c r="B75" s="35" t="s">
        <v>168</v>
      </c>
      <c r="C75" s="52">
        <v>1399760</v>
      </c>
      <c r="D75" s="52">
        <v>1952294</v>
      </c>
      <c r="E75" s="52">
        <v>6317279</v>
      </c>
      <c r="F75" s="52">
        <v>1512428</v>
      </c>
      <c r="G75" s="52">
        <v>7241207</v>
      </c>
      <c r="H75" s="52">
        <v>28050581</v>
      </c>
      <c r="I75" s="52">
        <v>592520</v>
      </c>
      <c r="J75" s="52">
        <v>922674</v>
      </c>
      <c r="K75" s="52">
        <v>0</v>
      </c>
      <c r="L75" s="52">
        <f t="shared" si="1"/>
        <v>47988743</v>
      </c>
      <c r="M75" s="35">
        <v>68</v>
      </c>
    </row>
    <row r="76" spans="1:13" x14ac:dyDescent="0.2">
      <c r="A76" s="35">
        <v>69</v>
      </c>
      <c r="B76" s="35" t="s">
        <v>169</v>
      </c>
      <c r="C76" s="52">
        <v>3265985</v>
      </c>
      <c r="D76" s="52">
        <v>1963583</v>
      </c>
      <c r="E76" s="52">
        <v>17731991</v>
      </c>
      <c r="F76" s="52">
        <v>4335385</v>
      </c>
      <c r="G76" s="52">
        <v>23101690</v>
      </c>
      <c r="H76" s="52">
        <v>90854664</v>
      </c>
      <c r="I76" s="52">
        <v>1975372</v>
      </c>
      <c r="J76" s="52">
        <v>4946321</v>
      </c>
      <c r="K76" s="52">
        <v>0</v>
      </c>
      <c r="L76" s="52">
        <f t="shared" si="1"/>
        <v>148174991</v>
      </c>
      <c r="M76" s="35">
        <v>69</v>
      </c>
    </row>
    <row r="77" spans="1:13" x14ac:dyDescent="0.2">
      <c r="A77" s="35">
        <v>70</v>
      </c>
      <c r="B77" s="35" t="s">
        <v>170</v>
      </c>
      <c r="C77" s="52">
        <v>3627008</v>
      </c>
      <c r="D77" s="52">
        <v>1761918</v>
      </c>
      <c r="E77" s="52">
        <v>10081977</v>
      </c>
      <c r="F77" s="52">
        <v>2257421</v>
      </c>
      <c r="G77" s="52">
        <v>6506560</v>
      </c>
      <c r="H77" s="52">
        <v>48917620</v>
      </c>
      <c r="I77" s="52">
        <v>621205</v>
      </c>
      <c r="J77" s="52">
        <v>1040055</v>
      </c>
      <c r="K77" s="52">
        <v>0</v>
      </c>
      <c r="L77" s="52">
        <f t="shared" si="1"/>
        <v>74813764</v>
      </c>
      <c r="M77" s="35">
        <v>70</v>
      </c>
    </row>
    <row r="78" spans="1:13" x14ac:dyDescent="0.2">
      <c r="A78" s="35">
        <v>71</v>
      </c>
      <c r="B78" s="35" t="s">
        <v>171</v>
      </c>
      <c r="C78" s="52">
        <v>0</v>
      </c>
      <c r="D78" s="52">
        <v>0</v>
      </c>
      <c r="E78" s="52">
        <v>0</v>
      </c>
      <c r="F78" s="52">
        <v>0</v>
      </c>
      <c r="G78" s="52">
        <v>0</v>
      </c>
      <c r="H78" s="52">
        <v>0</v>
      </c>
      <c r="I78" s="52">
        <v>0</v>
      </c>
      <c r="J78" s="52">
        <v>0</v>
      </c>
      <c r="K78" s="52">
        <v>0</v>
      </c>
      <c r="L78" s="52">
        <f t="shared" si="1"/>
        <v>0</v>
      </c>
      <c r="M78" s="35">
        <v>71</v>
      </c>
    </row>
    <row r="79" spans="1:13" x14ac:dyDescent="0.2">
      <c r="A79" s="35">
        <v>72</v>
      </c>
      <c r="B79" s="35" t="s">
        <v>172</v>
      </c>
      <c r="C79" s="52">
        <v>4921693</v>
      </c>
      <c r="D79" s="52">
        <v>2504136</v>
      </c>
      <c r="E79" s="52">
        <v>17958009</v>
      </c>
      <c r="F79" s="52">
        <v>3010979</v>
      </c>
      <c r="G79" s="52">
        <v>7190154</v>
      </c>
      <c r="H79" s="52">
        <v>69627074</v>
      </c>
      <c r="I79" s="52">
        <v>1614248</v>
      </c>
      <c r="J79" s="52">
        <v>1388707</v>
      </c>
      <c r="K79" s="52">
        <v>0</v>
      </c>
      <c r="L79" s="52">
        <f t="shared" si="1"/>
        <v>108215000</v>
      </c>
      <c r="M79" s="35">
        <v>72</v>
      </c>
    </row>
    <row r="80" spans="1:13" x14ac:dyDescent="0.2">
      <c r="A80" s="35">
        <v>73</v>
      </c>
      <c r="B80" s="35" t="s">
        <v>173</v>
      </c>
      <c r="C80" s="52">
        <v>43420000</v>
      </c>
      <c r="D80" s="52">
        <v>20453000</v>
      </c>
      <c r="E80" s="52">
        <v>313003000</v>
      </c>
      <c r="F80" s="52">
        <v>47650000</v>
      </c>
      <c r="G80" s="52">
        <v>116580000</v>
      </c>
      <c r="H80" s="52">
        <v>1057059000</v>
      </c>
      <c r="I80" s="52">
        <v>54867000</v>
      </c>
      <c r="J80" s="52">
        <v>58968000</v>
      </c>
      <c r="K80" s="52">
        <v>0</v>
      </c>
      <c r="L80" s="52">
        <f t="shared" si="1"/>
        <v>1712000000</v>
      </c>
      <c r="M80" s="35">
        <v>73</v>
      </c>
    </row>
    <row r="81" spans="1:13" x14ac:dyDescent="0.2">
      <c r="A81" s="35">
        <v>74</v>
      </c>
      <c r="B81" s="35" t="s">
        <v>174</v>
      </c>
      <c r="C81" s="52">
        <v>2529939</v>
      </c>
      <c r="D81" s="52">
        <v>2829933</v>
      </c>
      <c r="E81" s="52">
        <v>10992719</v>
      </c>
      <c r="F81" s="52">
        <v>5987642</v>
      </c>
      <c r="G81" s="52">
        <v>24976079</v>
      </c>
      <c r="H81" s="52">
        <v>48075143</v>
      </c>
      <c r="I81" s="52">
        <v>1449939</v>
      </c>
      <c r="J81" s="52">
        <v>6093282</v>
      </c>
      <c r="K81" s="52">
        <v>0</v>
      </c>
      <c r="L81" s="52">
        <f t="shared" si="1"/>
        <v>102934676</v>
      </c>
      <c r="M81" s="35">
        <v>74</v>
      </c>
    </row>
    <row r="82" spans="1:13" x14ac:dyDescent="0.2">
      <c r="A82" s="35">
        <v>75</v>
      </c>
      <c r="B82" s="35" t="s">
        <v>175</v>
      </c>
      <c r="C82" s="52">
        <v>1436290</v>
      </c>
      <c r="D82" s="52">
        <v>1423199</v>
      </c>
      <c r="E82" s="52">
        <v>4069356</v>
      </c>
      <c r="F82" s="52">
        <v>1183188</v>
      </c>
      <c r="G82" s="52">
        <v>4124752</v>
      </c>
      <c r="H82" s="52">
        <v>12980054</v>
      </c>
      <c r="I82" s="52">
        <v>357649</v>
      </c>
      <c r="J82" s="52">
        <v>308779</v>
      </c>
      <c r="K82" s="52">
        <v>0</v>
      </c>
      <c r="L82" s="52">
        <f t="shared" si="1"/>
        <v>25883267</v>
      </c>
      <c r="M82" s="35">
        <v>75</v>
      </c>
    </row>
    <row r="83" spans="1:13" x14ac:dyDescent="0.2">
      <c r="A83" s="35">
        <v>76</v>
      </c>
      <c r="B83" s="35" t="s">
        <v>93</v>
      </c>
      <c r="C83" s="52">
        <v>1197305</v>
      </c>
      <c r="D83" s="52">
        <v>894282</v>
      </c>
      <c r="E83" s="52">
        <v>4731470</v>
      </c>
      <c r="F83" s="52">
        <v>1027492</v>
      </c>
      <c r="G83" s="52">
        <v>3213211</v>
      </c>
      <c r="H83" s="52">
        <v>15111949</v>
      </c>
      <c r="I83" s="52">
        <v>141540</v>
      </c>
      <c r="J83" s="52">
        <v>2091347</v>
      </c>
      <c r="K83" s="52">
        <v>0</v>
      </c>
      <c r="L83" s="52">
        <f t="shared" si="1"/>
        <v>28408596</v>
      </c>
      <c r="M83" s="35">
        <v>76</v>
      </c>
    </row>
    <row r="84" spans="1:13" x14ac:dyDescent="0.2">
      <c r="A84" s="35">
        <v>77</v>
      </c>
      <c r="B84" s="35" t="s">
        <v>94</v>
      </c>
      <c r="C84" s="52">
        <v>14202657</v>
      </c>
      <c r="D84" s="52">
        <v>4948183</v>
      </c>
      <c r="E84" s="52">
        <v>49765180</v>
      </c>
      <c r="F84" s="52">
        <v>17649136</v>
      </c>
      <c r="G84" s="52">
        <v>26374794</v>
      </c>
      <c r="H84" s="52">
        <v>153729400</v>
      </c>
      <c r="I84" s="52">
        <v>12657640</v>
      </c>
      <c r="J84" s="52">
        <v>2583343</v>
      </c>
      <c r="K84" s="52">
        <v>0</v>
      </c>
      <c r="L84" s="52">
        <f t="shared" si="1"/>
        <v>281910333</v>
      </c>
      <c r="M84" s="35">
        <v>77</v>
      </c>
    </row>
    <row r="85" spans="1:13" x14ac:dyDescent="0.2">
      <c r="A85" s="35">
        <v>78</v>
      </c>
      <c r="B85" s="35" t="s">
        <v>176</v>
      </c>
      <c r="C85" s="52">
        <v>1523176</v>
      </c>
      <c r="D85" s="52">
        <v>1648282</v>
      </c>
      <c r="E85" s="52">
        <v>12156236</v>
      </c>
      <c r="F85" s="52">
        <v>4724546</v>
      </c>
      <c r="G85" s="52">
        <v>10584671</v>
      </c>
      <c r="H85" s="52">
        <v>34720084</v>
      </c>
      <c r="I85" s="52">
        <v>1855361</v>
      </c>
      <c r="J85" s="52">
        <v>3306085</v>
      </c>
      <c r="K85" s="52">
        <v>1907141</v>
      </c>
      <c r="L85" s="52">
        <f t="shared" si="1"/>
        <v>72425582</v>
      </c>
      <c r="M85" s="35">
        <v>78</v>
      </c>
    </row>
    <row r="86" spans="1:13" x14ac:dyDescent="0.2">
      <c r="A86" s="35">
        <v>79</v>
      </c>
      <c r="B86" s="35" t="s">
        <v>177</v>
      </c>
      <c r="C86" s="52">
        <v>5732730</v>
      </c>
      <c r="D86" s="52">
        <v>3584329</v>
      </c>
      <c r="E86" s="52">
        <v>33903267</v>
      </c>
      <c r="F86" s="52">
        <v>12760950</v>
      </c>
      <c r="G86" s="52">
        <v>22698316</v>
      </c>
      <c r="H86" s="52">
        <v>154800360</v>
      </c>
      <c r="I86" s="52">
        <v>3121286</v>
      </c>
      <c r="J86" s="52">
        <v>5205200</v>
      </c>
      <c r="K86" s="52">
        <v>0</v>
      </c>
      <c r="L86" s="52">
        <f t="shared" si="1"/>
        <v>241806438</v>
      </c>
      <c r="M86" s="35">
        <v>79</v>
      </c>
    </row>
    <row r="87" spans="1:13" x14ac:dyDescent="0.2">
      <c r="A87" s="35">
        <v>80</v>
      </c>
      <c r="B87" s="35" t="s">
        <v>178</v>
      </c>
      <c r="C87" s="52">
        <v>2117694</v>
      </c>
      <c r="D87" s="52">
        <v>2680106</v>
      </c>
      <c r="E87" s="52">
        <v>8389286</v>
      </c>
      <c r="F87" s="52">
        <v>3087530</v>
      </c>
      <c r="G87" s="52">
        <v>16366697</v>
      </c>
      <c r="H87" s="52">
        <v>40173745</v>
      </c>
      <c r="I87" s="52">
        <v>543499</v>
      </c>
      <c r="J87" s="52">
        <v>1292462</v>
      </c>
      <c r="K87" s="52">
        <v>0</v>
      </c>
      <c r="L87" s="52">
        <f t="shared" si="1"/>
        <v>74651019</v>
      </c>
      <c r="M87" s="35">
        <v>80</v>
      </c>
    </row>
    <row r="88" spans="1:13" x14ac:dyDescent="0.2">
      <c r="A88" s="35">
        <v>81</v>
      </c>
      <c r="B88" s="35" t="s">
        <v>179</v>
      </c>
      <c r="C88" s="52">
        <v>1670246</v>
      </c>
      <c r="D88" s="52">
        <v>1547760</v>
      </c>
      <c r="E88" s="52">
        <v>9296280</v>
      </c>
      <c r="F88" s="52">
        <v>2067857</v>
      </c>
      <c r="G88" s="52">
        <v>8109541</v>
      </c>
      <c r="H88" s="52">
        <v>49389428</v>
      </c>
      <c r="I88" s="52">
        <v>498299</v>
      </c>
      <c r="J88" s="52">
        <v>1204173</v>
      </c>
      <c r="K88" s="52">
        <v>0</v>
      </c>
      <c r="L88" s="52">
        <f t="shared" si="1"/>
        <v>73783584</v>
      </c>
      <c r="M88" s="35">
        <v>81</v>
      </c>
    </row>
    <row r="89" spans="1:13" x14ac:dyDescent="0.2">
      <c r="A89" s="35">
        <v>82</v>
      </c>
      <c r="B89" s="35" t="s">
        <v>180</v>
      </c>
      <c r="C89" s="52">
        <v>2366361</v>
      </c>
      <c r="D89" s="52">
        <v>2297440</v>
      </c>
      <c r="E89" s="52">
        <v>22085613</v>
      </c>
      <c r="F89" s="52">
        <v>4603725</v>
      </c>
      <c r="G89" s="52">
        <v>12102395</v>
      </c>
      <c r="H89" s="52">
        <v>74519284</v>
      </c>
      <c r="I89" s="52">
        <v>2200474</v>
      </c>
      <c r="J89" s="52">
        <v>1151352</v>
      </c>
      <c r="K89" s="52">
        <v>0</v>
      </c>
      <c r="L89" s="52">
        <f t="shared" si="1"/>
        <v>121326644</v>
      </c>
      <c r="M89" s="35">
        <v>82</v>
      </c>
    </row>
    <row r="90" spans="1:13" x14ac:dyDescent="0.2">
      <c r="A90" s="35">
        <v>83</v>
      </c>
      <c r="B90" s="35" t="s">
        <v>181</v>
      </c>
      <c r="C90" s="52">
        <v>2380843</v>
      </c>
      <c r="D90" s="52">
        <v>2099939</v>
      </c>
      <c r="E90" s="52">
        <v>10988335</v>
      </c>
      <c r="F90" s="52">
        <v>2430614</v>
      </c>
      <c r="G90" s="52">
        <v>24557830</v>
      </c>
      <c r="H90" s="52">
        <v>47224294</v>
      </c>
      <c r="I90" s="52">
        <v>1150071</v>
      </c>
      <c r="J90" s="52">
        <v>743386</v>
      </c>
      <c r="K90" s="52">
        <v>0</v>
      </c>
      <c r="L90" s="52">
        <f t="shared" si="1"/>
        <v>91575312</v>
      </c>
      <c r="M90" s="35">
        <v>83</v>
      </c>
    </row>
    <row r="91" spans="1:13" x14ac:dyDescent="0.2">
      <c r="A91" s="35">
        <v>84</v>
      </c>
      <c r="B91" s="35" t="s">
        <v>182</v>
      </c>
      <c r="C91" s="52">
        <v>1879207</v>
      </c>
      <c r="D91" s="52">
        <v>1994624</v>
      </c>
      <c r="E91" s="52">
        <v>8852292</v>
      </c>
      <c r="F91" s="52">
        <v>2432562</v>
      </c>
      <c r="G91" s="52">
        <v>7494439</v>
      </c>
      <c r="H91" s="52">
        <v>33059037</v>
      </c>
      <c r="I91" s="52">
        <v>437728</v>
      </c>
      <c r="J91" s="52">
        <v>922305</v>
      </c>
      <c r="K91" s="52">
        <v>0</v>
      </c>
      <c r="L91" s="52">
        <f t="shared" si="1"/>
        <v>57072194</v>
      </c>
      <c r="M91" s="35">
        <v>84</v>
      </c>
    </row>
    <row r="92" spans="1:13" x14ac:dyDescent="0.2">
      <c r="A92" s="35">
        <v>85</v>
      </c>
      <c r="B92" s="35" t="s">
        <v>183</v>
      </c>
      <c r="C92" s="52">
        <v>14733354</v>
      </c>
      <c r="D92" s="52">
        <v>8124399</v>
      </c>
      <c r="E92" s="52">
        <v>74312482</v>
      </c>
      <c r="F92" s="52">
        <v>21570442</v>
      </c>
      <c r="G92" s="52">
        <v>38293926</v>
      </c>
      <c r="H92" s="52">
        <v>263528894</v>
      </c>
      <c r="I92" s="52">
        <v>9376806</v>
      </c>
      <c r="J92" s="52">
        <v>8798349</v>
      </c>
      <c r="K92" s="52">
        <v>0</v>
      </c>
      <c r="L92" s="52">
        <f t="shared" si="1"/>
        <v>438738652</v>
      </c>
      <c r="M92" s="35">
        <v>85</v>
      </c>
    </row>
    <row r="93" spans="1:13" x14ac:dyDescent="0.2">
      <c r="A93" s="35">
        <v>86</v>
      </c>
      <c r="B93" s="35" t="s">
        <v>184</v>
      </c>
      <c r="C93" s="52">
        <v>14764011</v>
      </c>
      <c r="D93" s="52">
        <v>8183925</v>
      </c>
      <c r="E93" s="52">
        <v>67056493</v>
      </c>
      <c r="F93" s="52">
        <v>8429218</v>
      </c>
      <c r="G93" s="52">
        <v>31083885</v>
      </c>
      <c r="H93" s="52">
        <v>299511024</v>
      </c>
      <c r="I93" s="52">
        <v>14019757</v>
      </c>
      <c r="J93" s="52">
        <v>4632587</v>
      </c>
      <c r="K93" s="52">
        <v>0</v>
      </c>
      <c r="L93" s="52">
        <f t="shared" si="1"/>
        <v>447680900</v>
      </c>
      <c r="M93" s="35">
        <v>86</v>
      </c>
    </row>
    <row r="94" spans="1:13" x14ac:dyDescent="0.2">
      <c r="A94" s="35">
        <v>87</v>
      </c>
      <c r="B94" s="35" t="s">
        <v>185</v>
      </c>
      <c r="C94" s="52">
        <v>1895497</v>
      </c>
      <c r="D94" s="52">
        <v>952780</v>
      </c>
      <c r="E94" s="52">
        <v>3273191</v>
      </c>
      <c r="F94" s="52">
        <v>1554097</v>
      </c>
      <c r="G94" s="52">
        <v>3642366</v>
      </c>
      <c r="H94" s="52">
        <v>16166568</v>
      </c>
      <c r="I94" s="52">
        <v>744653</v>
      </c>
      <c r="J94" s="52">
        <v>776104</v>
      </c>
      <c r="K94" s="52">
        <v>0</v>
      </c>
      <c r="L94" s="52">
        <f t="shared" si="1"/>
        <v>29005256</v>
      </c>
      <c r="M94" s="35">
        <v>87</v>
      </c>
    </row>
    <row r="95" spans="1:13" x14ac:dyDescent="0.2">
      <c r="A95" s="35">
        <v>88</v>
      </c>
      <c r="B95" s="35" t="s">
        <v>186</v>
      </c>
      <c r="C95" s="52">
        <v>1934844</v>
      </c>
      <c r="D95" s="52">
        <v>1225626</v>
      </c>
      <c r="E95" s="52">
        <v>5757211</v>
      </c>
      <c r="F95" s="52">
        <v>756062</v>
      </c>
      <c r="G95" s="52">
        <v>3736439</v>
      </c>
      <c r="H95" s="52">
        <v>18706205</v>
      </c>
      <c r="I95" s="52">
        <v>250460</v>
      </c>
      <c r="J95" s="52">
        <v>1460860</v>
      </c>
      <c r="K95" s="52">
        <v>0</v>
      </c>
      <c r="L95" s="52">
        <f t="shared" si="1"/>
        <v>33827707</v>
      </c>
      <c r="M95" s="35">
        <v>88</v>
      </c>
    </row>
    <row r="96" spans="1:13" x14ac:dyDescent="0.2">
      <c r="A96" s="35">
        <v>89</v>
      </c>
      <c r="B96" s="35" t="s">
        <v>187</v>
      </c>
      <c r="C96" s="52">
        <v>2549167</v>
      </c>
      <c r="D96" s="52">
        <v>2572922</v>
      </c>
      <c r="E96" s="52">
        <v>15669759</v>
      </c>
      <c r="F96" s="52">
        <v>4689465</v>
      </c>
      <c r="G96" s="52">
        <v>23882580</v>
      </c>
      <c r="H96" s="52">
        <v>55887347</v>
      </c>
      <c r="I96" s="52">
        <v>1311280</v>
      </c>
      <c r="J96" s="52">
        <v>1638383</v>
      </c>
      <c r="K96" s="52">
        <v>0</v>
      </c>
      <c r="L96" s="52">
        <f t="shared" si="1"/>
        <v>108200903</v>
      </c>
      <c r="M96" s="35">
        <v>89</v>
      </c>
    </row>
    <row r="97" spans="1:13" x14ac:dyDescent="0.2">
      <c r="A97" s="35">
        <v>90</v>
      </c>
      <c r="B97" s="35" t="s">
        <v>188</v>
      </c>
      <c r="C97" s="52">
        <v>4360741</v>
      </c>
      <c r="D97" s="52">
        <v>2515679</v>
      </c>
      <c r="E97" s="52">
        <v>18345629</v>
      </c>
      <c r="F97" s="52">
        <v>6389793</v>
      </c>
      <c r="G97" s="52">
        <v>10718824</v>
      </c>
      <c r="H97" s="52">
        <v>59631669</v>
      </c>
      <c r="I97" s="52">
        <v>3699590</v>
      </c>
      <c r="J97" s="52">
        <v>700657</v>
      </c>
      <c r="K97" s="52">
        <v>239708</v>
      </c>
      <c r="L97" s="52">
        <f t="shared" si="1"/>
        <v>106602290</v>
      </c>
      <c r="M97" s="35">
        <v>90</v>
      </c>
    </row>
    <row r="98" spans="1:13" x14ac:dyDescent="0.2">
      <c r="A98" s="35">
        <v>91</v>
      </c>
      <c r="B98" s="35" t="s">
        <v>189</v>
      </c>
      <c r="C98" s="52">
        <v>3690946</v>
      </c>
      <c r="D98" s="52">
        <v>2401320</v>
      </c>
      <c r="E98" s="52">
        <v>15311540</v>
      </c>
      <c r="F98" s="52">
        <v>3413079</v>
      </c>
      <c r="G98" s="52">
        <v>23816632</v>
      </c>
      <c r="H98" s="52">
        <v>81486863</v>
      </c>
      <c r="I98" s="52">
        <v>2441695</v>
      </c>
      <c r="J98" s="52">
        <v>1894520</v>
      </c>
      <c r="K98" s="52">
        <v>0</v>
      </c>
      <c r="L98" s="52">
        <f t="shared" si="1"/>
        <v>134456595</v>
      </c>
      <c r="M98" s="35">
        <v>91</v>
      </c>
    </row>
    <row r="99" spans="1:13" x14ac:dyDescent="0.2">
      <c r="A99" s="35">
        <v>92</v>
      </c>
      <c r="B99" s="35" t="s">
        <v>190</v>
      </c>
      <c r="C99" s="52">
        <v>2822577</v>
      </c>
      <c r="D99" s="52">
        <v>1700189</v>
      </c>
      <c r="E99" s="52">
        <v>10311155</v>
      </c>
      <c r="F99" s="52">
        <v>3192897</v>
      </c>
      <c r="G99" s="52">
        <v>4777369</v>
      </c>
      <c r="H99" s="52">
        <v>22809599</v>
      </c>
      <c r="I99" s="52">
        <v>626052</v>
      </c>
      <c r="J99" s="52">
        <v>820772</v>
      </c>
      <c r="K99" s="52">
        <v>0</v>
      </c>
      <c r="L99" s="52">
        <f t="shared" si="1"/>
        <v>47060610</v>
      </c>
      <c r="M99" s="35">
        <v>92</v>
      </c>
    </row>
    <row r="100" spans="1:13" x14ac:dyDescent="0.2">
      <c r="A100" s="35">
        <v>93</v>
      </c>
      <c r="B100" s="35" t="s">
        <v>191</v>
      </c>
      <c r="C100" s="52">
        <v>0</v>
      </c>
      <c r="D100" s="52">
        <v>0</v>
      </c>
      <c r="E100" s="52">
        <v>0</v>
      </c>
      <c r="F100" s="52">
        <v>0</v>
      </c>
      <c r="G100" s="52">
        <v>0</v>
      </c>
      <c r="H100" s="52">
        <v>0</v>
      </c>
      <c r="I100" s="52">
        <v>0</v>
      </c>
      <c r="J100" s="52">
        <v>0</v>
      </c>
      <c r="K100" s="52">
        <v>0</v>
      </c>
      <c r="L100" s="52">
        <f t="shared" si="1"/>
        <v>0</v>
      </c>
      <c r="M100" s="35">
        <v>93</v>
      </c>
    </row>
    <row r="101" spans="1:13" x14ac:dyDescent="0.2">
      <c r="A101" s="35">
        <v>94</v>
      </c>
      <c r="B101" s="35" t="s">
        <v>192</v>
      </c>
      <c r="C101" s="52">
        <v>1264695</v>
      </c>
      <c r="D101" s="52">
        <v>1979821</v>
      </c>
      <c r="E101" s="52">
        <v>7276549</v>
      </c>
      <c r="F101" s="52">
        <v>2654442</v>
      </c>
      <c r="G101" s="52">
        <v>22996344</v>
      </c>
      <c r="H101" s="52">
        <v>43586952</v>
      </c>
      <c r="I101" s="52">
        <v>618432</v>
      </c>
      <c r="J101" s="52">
        <v>964479</v>
      </c>
      <c r="K101" s="52">
        <v>0</v>
      </c>
      <c r="L101" s="52">
        <f t="shared" si="1"/>
        <v>81341714</v>
      </c>
      <c r="M101" s="35">
        <v>94</v>
      </c>
    </row>
    <row r="102" spans="1:13" x14ac:dyDescent="0.2">
      <c r="A102" s="53">
        <v>95</v>
      </c>
      <c r="B102" s="50" t="s">
        <v>193</v>
      </c>
      <c r="C102" s="54">
        <v>10564320</v>
      </c>
      <c r="D102" s="54">
        <v>3630077</v>
      </c>
      <c r="E102" s="54">
        <v>38421389</v>
      </c>
      <c r="F102" s="54">
        <v>11604809</v>
      </c>
      <c r="G102" s="54">
        <v>14047044</v>
      </c>
      <c r="H102" s="54">
        <v>146897733</v>
      </c>
      <c r="I102" s="54">
        <v>5818324</v>
      </c>
      <c r="J102" s="54">
        <v>9888386</v>
      </c>
      <c r="K102" s="54">
        <v>0</v>
      </c>
      <c r="L102" s="54">
        <f t="shared" si="1"/>
        <v>240872082</v>
      </c>
      <c r="M102" s="53">
        <v>95</v>
      </c>
    </row>
    <row r="103" spans="1:13" x14ac:dyDescent="0.2">
      <c r="A103" s="53">
        <f>A102</f>
        <v>95</v>
      </c>
      <c r="B103" s="55" t="s">
        <v>102</v>
      </c>
      <c r="C103" s="56">
        <f t="shared" ref="C103:L103" si="2">SUM(C8:C102)</f>
        <v>724190250</v>
      </c>
      <c r="D103" s="56">
        <f t="shared" si="2"/>
        <v>343173606</v>
      </c>
      <c r="E103" s="56">
        <f t="shared" si="2"/>
        <v>3159675166</v>
      </c>
      <c r="F103" s="56">
        <f t="shared" si="2"/>
        <v>871661510</v>
      </c>
      <c r="G103" s="56">
        <f t="shared" si="2"/>
        <v>2251079072</v>
      </c>
      <c r="H103" s="56">
        <f t="shared" si="2"/>
        <v>11885417779</v>
      </c>
      <c r="I103" s="56">
        <f t="shared" si="2"/>
        <v>562434790</v>
      </c>
      <c r="J103" s="56">
        <f t="shared" si="2"/>
        <v>875710681</v>
      </c>
      <c r="K103" s="56">
        <f t="shared" si="2"/>
        <v>3162520</v>
      </c>
      <c r="L103" s="56">
        <f t="shared" si="2"/>
        <v>20676505374</v>
      </c>
      <c r="M103" s="53">
        <f>M102</f>
        <v>95</v>
      </c>
    </row>
    <row r="104" spans="1:13" x14ac:dyDescent="0.2">
      <c r="A104" s="31"/>
      <c r="B104" s="35"/>
      <c r="C104" s="35"/>
      <c r="D104" s="35"/>
      <c r="E104" s="35"/>
      <c r="F104" s="35"/>
      <c r="G104" s="35"/>
      <c r="H104" s="35"/>
      <c r="I104" s="35"/>
      <c r="J104" s="35"/>
      <c r="K104" s="35"/>
      <c r="L104" s="35"/>
      <c r="M104" s="31"/>
    </row>
    <row r="105" spans="1:13" x14ac:dyDescent="0.2">
      <c r="A105" s="31"/>
      <c r="B105" s="35"/>
      <c r="C105" s="35"/>
      <c r="D105" s="35"/>
      <c r="E105" s="35"/>
      <c r="F105" s="35"/>
      <c r="G105" s="35"/>
      <c r="H105" s="35"/>
      <c r="I105" s="35"/>
      <c r="J105" s="35"/>
      <c r="K105" s="35"/>
      <c r="L105" s="35"/>
      <c r="M105" s="31"/>
    </row>
    <row r="106" spans="1:13" x14ac:dyDescent="0.2">
      <c r="A106" s="31"/>
      <c r="B106" s="35"/>
      <c r="C106" s="35"/>
      <c r="D106" s="35"/>
      <c r="E106" s="35"/>
      <c r="F106" s="35"/>
      <c r="G106" s="35"/>
      <c r="H106" s="35"/>
      <c r="I106" s="35"/>
      <c r="J106" s="35"/>
      <c r="K106" s="35"/>
      <c r="L106" s="35"/>
      <c r="M106" s="31"/>
    </row>
  </sheetData>
  <printOptions gridLines="1"/>
  <pageMargins left="0.59" right="0.5" top="0.65" bottom="0.57999999999999996" header="0.5" footer="0.22"/>
  <pageSetup paperSize="5" scale="92" fitToHeight="0" orientation="landscape" r:id="rId1"/>
  <headerFooter alignWithMargins="0">
    <oddFooter>&amp;A&amp;RPage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workbookViewId="0">
      <selection activeCell="A2" sqref="A2"/>
    </sheetView>
  </sheetViews>
  <sheetFormatPr defaultRowHeight="12.75" x14ac:dyDescent="0.2"/>
  <cols>
    <col min="1" max="1" width="3.7109375" style="32" bestFit="1" customWidth="1"/>
    <col min="2" max="2" width="13" style="32" bestFit="1" customWidth="1"/>
    <col min="3" max="3" width="16.85546875" style="32" customWidth="1"/>
    <col min="4" max="4" width="12.5703125" style="32" customWidth="1"/>
    <col min="5" max="6" width="13.85546875" style="32" customWidth="1"/>
    <col min="7" max="7" width="15.42578125" style="32" customWidth="1"/>
    <col min="8" max="8" width="12.5703125" style="32" customWidth="1"/>
    <col min="9" max="9" width="15.85546875" style="32" customWidth="1"/>
    <col min="10" max="10" width="14.28515625" style="32" customWidth="1"/>
    <col min="11" max="11" width="15" style="32" customWidth="1"/>
    <col min="12" max="12" width="13.140625" style="32" bestFit="1" customWidth="1"/>
    <col min="13" max="13" width="3.7109375" style="32" bestFit="1" customWidth="1"/>
    <col min="14" max="256" width="9.140625" style="32"/>
    <col min="257" max="257" width="3.7109375" style="32" bestFit="1" customWidth="1"/>
    <col min="258" max="258" width="13" style="32" bestFit="1" customWidth="1"/>
    <col min="259" max="259" width="16.85546875" style="32" customWidth="1"/>
    <col min="260" max="260" width="12.5703125" style="32" customWidth="1"/>
    <col min="261" max="262" width="13.85546875" style="32" customWidth="1"/>
    <col min="263" max="263" width="15.42578125" style="32" customWidth="1"/>
    <col min="264" max="264" width="12.5703125" style="32" customWidth="1"/>
    <col min="265" max="265" width="15.85546875" style="32" customWidth="1"/>
    <col min="266" max="266" width="14.28515625" style="32" customWidth="1"/>
    <col min="267" max="267" width="15" style="32" customWidth="1"/>
    <col min="268" max="268" width="13.140625" style="32" bestFit="1" customWidth="1"/>
    <col min="269" max="269" width="3.7109375" style="32" bestFit="1" customWidth="1"/>
    <col min="270" max="512" width="9.140625" style="32"/>
    <col min="513" max="513" width="3.7109375" style="32" bestFit="1" customWidth="1"/>
    <col min="514" max="514" width="13" style="32" bestFit="1" customWidth="1"/>
    <col min="515" max="515" width="16.85546875" style="32" customWidth="1"/>
    <col min="516" max="516" width="12.5703125" style="32" customWidth="1"/>
    <col min="517" max="518" width="13.85546875" style="32" customWidth="1"/>
    <col min="519" max="519" width="15.42578125" style="32" customWidth="1"/>
    <col min="520" max="520" width="12.5703125" style="32" customWidth="1"/>
    <col min="521" max="521" width="15.85546875" style="32" customWidth="1"/>
    <col min="522" max="522" width="14.28515625" style="32" customWidth="1"/>
    <col min="523" max="523" width="15" style="32" customWidth="1"/>
    <col min="524" max="524" width="13.140625" style="32" bestFit="1" customWidth="1"/>
    <col min="525" max="525" width="3.7109375" style="32" bestFit="1" customWidth="1"/>
    <col min="526" max="768" width="9.140625" style="32"/>
    <col min="769" max="769" width="3.7109375" style="32" bestFit="1" customWidth="1"/>
    <col min="770" max="770" width="13" style="32" bestFit="1" customWidth="1"/>
    <col min="771" max="771" width="16.85546875" style="32" customWidth="1"/>
    <col min="772" max="772" width="12.5703125" style="32" customWidth="1"/>
    <col min="773" max="774" width="13.85546875" style="32" customWidth="1"/>
    <col min="775" max="775" width="15.42578125" style="32" customWidth="1"/>
    <col min="776" max="776" width="12.5703125" style="32" customWidth="1"/>
    <col min="777" max="777" width="15.85546875" style="32" customWidth="1"/>
    <col min="778" max="778" width="14.28515625" style="32" customWidth="1"/>
    <col min="779" max="779" width="15" style="32" customWidth="1"/>
    <col min="780" max="780" width="13.140625" style="32" bestFit="1" customWidth="1"/>
    <col min="781" max="781" width="3.7109375" style="32" bestFit="1" customWidth="1"/>
    <col min="782" max="1024" width="9.140625" style="32"/>
    <col min="1025" max="1025" width="3.7109375" style="32" bestFit="1" customWidth="1"/>
    <col min="1026" max="1026" width="13" style="32" bestFit="1" customWidth="1"/>
    <col min="1027" max="1027" width="16.85546875" style="32" customWidth="1"/>
    <col min="1028" max="1028" width="12.5703125" style="32" customWidth="1"/>
    <col min="1029" max="1030" width="13.85546875" style="32" customWidth="1"/>
    <col min="1031" max="1031" width="15.42578125" style="32" customWidth="1"/>
    <col min="1032" max="1032" width="12.5703125" style="32" customWidth="1"/>
    <col min="1033" max="1033" width="15.85546875" style="32" customWidth="1"/>
    <col min="1034" max="1034" width="14.28515625" style="32" customWidth="1"/>
    <col min="1035" max="1035" width="15" style="32" customWidth="1"/>
    <col min="1036" max="1036" width="13.140625" style="32" bestFit="1" customWidth="1"/>
    <col min="1037" max="1037" width="3.7109375" style="32" bestFit="1" customWidth="1"/>
    <col min="1038" max="1280" width="9.140625" style="32"/>
    <col min="1281" max="1281" width="3.7109375" style="32" bestFit="1" customWidth="1"/>
    <col min="1282" max="1282" width="13" style="32" bestFit="1" customWidth="1"/>
    <col min="1283" max="1283" width="16.85546875" style="32" customWidth="1"/>
    <col min="1284" max="1284" width="12.5703125" style="32" customWidth="1"/>
    <col min="1285" max="1286" width="13.85546875" style="32" customWidth="1"/>
    <col min="1287" max="1287" width="15.42578125" style="32" customWidth="1"/>
    <col min="1288" max="1288" width="12.5703125" style="32" customWidth="1"/>
    <col min="1289" max="1289" width="15.85546875" style="32" customWidth="1"/>
    <col min="1290" max="1290" width="14.28515625" style="32" customWidth="1"/>
    <col min="1291" max="1291" width="15" style="32" customWidth="1"/>
    <col min="1292" max="1292" width="13.140625" style="32" bestFit="1" customWidth="1"/>
    <col min="1293" max="1293" width="3.7109375" style="32" bestFit="1" customWidth="1"/>
    <col min="1294" max="1536" width="9.140625" style="32"/>
    <col min="1537" max="1537" width="3.7109375" style="32" bestFit="1" customWidth="1"/>
    <col min="1538" max="1538" width="13" style="32" bestFit="1" customWidth="1"/>
    <col min="1539" max="1539" width="16.85546875" style="32" customWidth="1"/>
    <col min="1540" max="1540" width="12.5703125" style="32" customWidth="1"/>
    <col min="1541" max="1542" width="13.85546875" style="32" customWidth="1"/>
    <col min="1543" max="1543" width="15.42578125" style="32" customWidth="1"/>
    <col min="1544" max="1544" width="12.5703125" style="32" customWidth="1"/>
    <col min="1545" max="1545" width="15.85546875" style="32" customWidth="1"/>
    <col min="1546" max="1546" width="14.28515625" style="32" customWidth="1"/>
    <col min="1547" max="1547" width="15" style="32" customWidth="1"/>
    <col min="1548" max="1548" width="13.140625" style="32" bestFit="1" customWidth="1"/>
    <col min="1549" max="1549" width="3.7109375" style="32" bestFit="1" customWidth="1"/>
    <col min="1550" max="1792" width="9.140625" style="32"/>
    <col min="1793" max="1793" width="3.7109375" style="32" bestFit="1" customWidth="1"/>
    <col min="1794" max="1794" width="13" style="32" bestFit="1" customWidth="1"/>
    <col min="1795" max="1795" width="16.85546875" style="32" customWidth="1"/>
    <col min="1796" max="1796" width="12.5703125" style="32" customWidth="1"/>
    <col min="1797" max="1798" width="13.85546875" style="32" customWidth="1"/>
    <col min="1799" max="1799" width="15.42578125" style="32" customWidth="1"/>
    <col min="1800" max="1800" width="12.5703125" style="32" customWidth="1"/>
    <col min="1801" max="1801" width="15.85546875" style="32" customWidth="1"/>
    <col min="1802" max="1802" width="14.28515625" style="32" customWidth="1"/>
    <col min="1803" max="1803" width="15" style="32" customWidth="1"/>
    <col min="1804" max="1804" width="13.140625" style="32" bestFit="1" customWidth="1"/>
    <col min="1805" max="1805" width="3.7109375" style="32" bestFit="1" customWidth="1"/>
    <col min="1806" max="2048" width="9.140625" style="32"/>
    <col min="2049" max="2049" width="3.7109375" style="32" bestFit="1" customWidth="1"/>
    <col min="2050" max="2050" width="13" style="32" bestFit="1" customWidth="1"/>
    <col min="2051" max="2051" width="16.85546875" style="32" customWidth="1"/>
    <col min="2052" max="2052" width="12.5703125" style="32" customWidth="1"/>
    <col min="2053" max="2054" width="13.85546875" style="32" customWidth="1"/>
    <col min="2055" max="2055" width="15.42578125" style="32" customWidth="1"/>
    <col min="2056" max="2056" width="12.5703125" style="32" customWidth="1"/>
    <col min="2057" max="2057" width="15.85546875" style="32" customWidth="1"/>
    <col min="2058" max="2058" width="14.28515625" style="32" customWidth="1"/>
    <col min="2059" max="2059" width="15" style="32" customWidth="1"/>
    <col min="2060" max="2060" width="13.140625" style="32" bestFit="1" customWidth="1"/>
    <col min="2061" max="2061" width="3.7109375" style="32" bestFit="1" customWidth="1"/>
    <col min="2062" max="2304" width="9.140625" style="32"/>
    <col min="2305" max="2305" width="3.7109375" style="32" bestFit="1" customWidth="1"/>
    <col min="2306" max="2306" width="13" style="32" bestFit="1" customWidth="1"/>
    <col min="2307" max="2307" width="16.85546875" style="32" customWidth="1"/>
    <col min="2308" max="2308" width="12.5703125" style="32" customWidth="1"/>
    <col min="2309" max="2310" width="13.85546875" style="32" customWidth="1"/>
    <col min="2311" max="2311" width="15.42578125" style="32" customWidth="1"/>
    <col min="2312" max="2312" width="12.5703125" style="32" customWidth="1"/>
    <col min="2313" max="2313" width="15.85546875" style="32" customWidth="1"/>
    <col min="2314" max="2314" width="14.28515625" style="32" customWidth="1"/>
    <col min="2315" max="2315" width="15" style="32" customWidth="1"/>
    <col min="2316" max="2316" width="13.140625" style="32" bestFit="1" customWidth="1"/>
    <col min="2317" max="2317" width="3.7109375" style="32" bestFit="1" customWidth="1"/>
    <col min="2318" max="2560" width="9.140625" style="32"/>
    <col min="2561" max="2561" width="3.7109375" style="32" bestFit="1" customWidth="1"/>
    <col min="2562" max="2562" width="13" style="32" bestFit="1" customWidth="1"/>
    <col min="2563" max="2563" width="16.85546875" style="32" customWidth="1"/>
    <col min="2564" max="2564" width="12.5703125" style="32" customWidth="1"/>
    <col min="2565" max="2566" width="13.85546875" style="32" customWidth="1"/>
    <col min="2567" max="2567" width="15.42578125" style="32" customWidth="1"/>
    <col min="2568" max="2568" width="12.5703125" style="32" customWidth="1"/>
    <col min="2569" max="2569" width="15.85546875" style="32" customWidth="1"/>
    <col min="2570" max="2570" width="14.28515625" style="32" customWidth="1"/>
    <col min="2571" max="2571" width="15" style="32" customWidth="1"/>
    <col min="2572" max="2572" width="13.140625" style="32" bestFit="1" customWidth="1"/>
    <col min="2573" max="2573" width="3.7109375" style="32" bestFit="1" customWidth="1"/>
    <col min="2574" max="2816" width="9.140625" style="32"/>
    <col min="2817" max="2817" width="3.7109375" style="32" bestFit="1" customWidth="1"/>
    <col min="2818" max="2818" width="13" style="32" bestFit="1" customWidth="1"/>
    <col min="2819" max="2819" width="16.85546875" style="32" customWidth="1"/>
    <col min="2820" max="2820" width="12.5703125" style="32" customWidth="1"/>
    <col min="2821" max="2822" width="13.85546875" style="32" customWidth="1"/>
    <col min="2823" max="2823" width="15.42578125" style="32" customWidth="1"/>
    <col min="2824" max="2824" width="12.5703125" style="32" customWidth="1"/>
    <col min="2825" max="2825" width="15.85546875" style="32" customWidth="1"/>
    <col min="2826" max="2826" width="14.28515625" style="32" customWidth="1"/>
    <col min="2827" max="2827" width="15" style="32" customWidth="1"/>
    <col min="2828" max="2828" width="13.140625" style="32" bestFit="1" customWidth="1"/>
    <col min="2829" max="2829" width="3.7109375" style="32" bestFit="1" customWidth="1"/>
    <col min="2830" max="3072" width="9.140625" style="32"/>
    <col min="3073" max="3073" width="3.7109375" style="32" bestFit="1" customWidth="1"/>
    <col min="3074" max="3074" width="13" style="32" bestFit="1" customWidth="1"/>
    <col min="3075" max="3075" width="16.85546875" style="32" customWidth="1"/>
    <col min="3076" max="3076" width="12.5703125" style="32" customWidth="1"/>
    <col min="3077" max="3078" width="13.85546875" style="32" customWidth="1"/>
    <col min="3079" max="3079" width="15.42578125" style="32" customWidth="1"/>
    <col min="3080" max="3080" width="12.5703125" style="32" customWidth="1"/>
    <col min="3081" max="3081" width="15.85546875" style="32" customWidth="1"/>
    <col min="3082" max="3082" width="14.28515625" style="32" customWidth="1"/>
    <col min="3083" max="3083" width="15" style="32" customWidth="1"/>
    <col min="3084" max="3084" width="13.140625" style="32" bestFit="1" customWidth="1"/>
    <col min="3085" max="3085" width="3.7109375" style="32" bestFit="1" customWidth="1"/>
    <col min="3086" max="3328" width="9.140625" style="32"/>
    <col min="3329" max="3329" width="3.7109375" style="32" bestFit="1" customWidth="1"/>
    <col min="3330" max="3330" width="13" style="32" bestFit="1" customWidth="1"/>
    <col min="3331" max="3331" width="16.85546875" style="32" customWidth="1"/>
    <col min="3332" max="3332" width="12.5703125" style="32" customWidth="1"/>
    <col min="3333" max="3334" width="13.85546875" style="32" customWidth="1"/>
    <col min="3335" max="3335" width="15.42578125" style="32" customWidth="1"/>
    <col min="3336" max="3336" width="12.5703125" style="32" customWidth="1"/>
    <col min="3337" max="3337" width="15.85546875" style="32" customWidth="1"/>
    <col min="3338" max="3338" width="14.28515625" style="32" customWidth="1"/>
    <col min="3339" max="3339" width="15" style="32" customWidth="1"/>
    <col min="3340" max="3340" width="13.140625" style="32" bestFit="1" customWidth="1"/>
    <col min="3341" max="3341" width="3.7109375" style="32" bestFit="1" customWidth="1"/>
    <col min="3342" max="3584" width="9.140625" style="32"/>
    <col min="3585" max="3585" width="3.7109375" style="32" bestFit="1" customWidth="1"/>
    <col min="3586" max="3586" width="13" style="32" bestFit="1" customWidth="1"/>
    <col min="3587" max="3587" width="16.85546875" style="32" customWidth="1"/>
    <col min="3588" max="3588" width="12.5703125" style="32" customWidth="1"/>
    <col min="3589" max="3590" width="13.85546875" style="32" customWidth="1"/>
    <col min="3591" max="3591" width="15.42578125" style="32" customWidth="1"/>
    <col min="3592" max="3592" width="12.5703125" style="32" customWidth="1"/>
    <col min="3593" max="3593" width="15.85546875" style="32" customWidth="1"/>
    <col min="3594" max="3594" width="14.28515625" style="32" customWidth="1"/>
    <col min="3595" max="3595" width="15" style="32" customWidth="1"/>
    <col min="3596" max="3596" width="13.140625" style="32" bestFit="1" customWidth="1"/>
    <col min="3597" max="3597" width="3.7109375" style="32" bestFit="1" customWidth="1"/>
    <col min="3598" max="3840" width="9.140625" style="32"/>
    <col min="3841" max="3841" width="3.7109375" style="32" bestFit="1" customWidth="1"/>
    <col min="3842" max="3842" width="13" style="32" bestFit="1" customWidth="1"/>
    <col min="3843" max="3843" width="16.85546875" style="32" customWidth="1"/>
    <col min="3844" max="3844" width="12.5703125" style="32" customWidth="1"/>
    <col min="3845" max="3846" width="13.85546875" style="32" customWidth="1"/>
    <col min="3847" max="3847" width="15.42578125" style="32" customWidth="1"/>
    <col min="3848" max="3848" width="12.5703125" style="32" customWidth="1"/>
    <col min="3849" max="3849" width="15.85546875" style="32" customWidth="1"/>
    <col min="3850" max="3850" width="14.28515625" style="32" customWidth="1"/>
    <col min="3851" max="3851" width="15" style="32" customWidth="1"/>
    <col min="3852" max="3852" width="13.140625" style="32" bestFit="1" customWidth="1"/>
    <col min="3853" max="3853" width="3.7109375" style="32" bestFit="1" customWidth="1"/>
    <col min="3854" max="4096" width="9.140625" style="32"/>
    <col min="4097" max="4097" width="3.7109375" style="32" bestFit="1" customWidth="1"/>
    <col min="4098" max="4098" width="13" style="32" bestFit="1" customWidth="1"/>
    <col min="4099" max="4099" width="16.85546875" style="32" customWidth="1"/>
    <col min="4100" max="4100" width="12.5703125" style="32" customWidth="1"/>
    <col min="4101" max="4102" width="13.85546875" style="32" customWidth="1"/>
    <col min="4103" max="4103" width="15.42578125" style="32" customWidth="1"/>
    <col min="4104" max="4104" width="12.5703125" style="32" customWidth="1"/>
    <col min="4105" max="4105" width="15.85546875" style="32" customWidth="1"/>
    <col min="4106" max="4106" width="14.28515625" style="32" customWidth="1"/>
    <col min="4107" max="4107" width="15" style="32" customWidth="1"/>
    <col min="4108" max="4108" width="13.140625" style="32" bestFit="1" customWidth="1"/>
    <col min="4109" max="4109" width="3.7109375" style="32" bestFit="1" customWidth="1"/>
    <col min="4110" max="4352" width="9.140625" style="32"/>
    <col min="4353" max="4353" width="3.7109375" style="32" bestFit="1" customWidth="1"/>
    <col min="4354" max="4354" width="13" style="32" bestFit="1" customWidth="1"/>
    <col min="4355" max="4355" width="16.85546875" style="32" customWidth="1"/>
    <col min="4356" max="4356" width="12.5703125" style="32" customWidth="1"/>
    <col min="4357" max="4358" width="13.85546875" style="32" customWidth="1"/>
    <col min="4359" max="4359" width="15.42578125" style="32" customWidth="1"/>
    <col min="4360" max="4360" width="12.5703125" style="32" customWidth="1"/>
    <col min="4361" max="4361" width="15.85546875" style="32" customWidth="1"/>
    <col min="4362" max="4362" width="14.28515625" style="32" customWidth="1"/>
    <col min="4363" max="4363" width="15" style="32" customWidth="1"/>
    <col min="4364" max="4364" width="13.140625" style="32" bestFit="1" customWidth="1"/>
    <col min="4365" max="4365" width="3.7109375" style="32" bestFit="1" customWidth="1"/>
    <col min="4366" max="4608" width="9.140625" style="32"/>
    <col min="4609" max="4609" width="3.7109375" style="32" bestFit="1" customWidth="1"/>
    <col min="4610" max="4610" width="13" style="32" bestFit="1" customWidth="1"/>
    <col min="4611" max="4611" width="16.85546875" style="32" customWidth="1"/>
    <col min="4612" max="4612" width="12.5703125" style="32" customWidth="1"/>
    <col min="4613" max="4614" width="13.85546875" style="32" customWidth="1"/>
    <col min="4615" max="4615" width="15.42578125" style="32" customWidth="1"/>
    <col min="4616" max="4616" width="12.5703125" style="32" customWidth="1"/>
    <col min="4617" max="4617" width="15.85546875" style="32" customWidth="1"/>
    <col min="4618" max="4618" width="14.28515625" style="32" customWidth="1"/>
    <col min="4619" max="4619" width="15" style="32" customWidth="1"/>
    <col min="4620" max="4620" width="13.140625" style="32" bestFit="1" customWidth="1"/>
    <col min="4621" max="4621" width="3.7109375" style="32" bestFit="1" customWidth="1"/>
    <col min="4622" max="4864" width="9.140625" style="32"/>
    <col min="4865" max="4865" width="3.7109375" style="32" bestFit="1" customWidth="1"/>
    <col min="4866" max="4866" width="13" style="32" bestFit="1" customWidth="1"/>
    <col min="4867" max="4867" width="16.85546875" style="32" customWidth="1"/>
    <col min="4868" max="4868" width="12.5703125" style="32" customWidth="1"/>
    <col min="4869" max="4870" width="13.85546875" style="32" customWidth="1"/>
    <col min="4871" max="4871" width="15.42578125" style="32" customWidth="1"/>
    <col min="4872" max="4872" width="12.5703125" style="32" customWidth="1"/>
    <col min="4873" max="4873" width="15.85546875" style="32" customWidth="1"/>
    <col min="4874" max="4874" width="14.28515625" style="32" customWidth="1"/>
    <col min="4875" max="4875" width="15" style="32" customWidth="1"/>
    <col min="4876" max="4876" width="13.140625" style="32" bestFit="1" customWidth="1"/>
    <col min="4877" max="4877" width="3.7109375" style="32" bestFit="1" customWidth="1"/>
    <col min="4878" max="5120" width="9.140625" style="32"/>
    <col min="5121" max="5121" width="3.7109375" style="32" bestFit="1" customWidth="1"/>
    <col min="5122" max="5122" width="13" style="32" bestFit="1" customWidth="1"/>
    <col min="5123" max="5123" width="16.85546875" style="32" customWidth="1"/>
    <col min="5124" max="5124" width="12.5703125" style="32" customWidth="1"/>
    <col min="5125" max="5126" width="13.85546875" style="32" customWidth="1"/>
    <col min="5127" max="5127" width="15.42578125" style="32" customWidth="1"/>
    <col min="5128" max="5128" width="12.5703125" style="32" customWidth="1"/>
    <col min="5129" max="5129" width="15.85546875" style="32" customWidth="1"/>
    <col min="5130" max="5130" width="14.28515625" style="32" customWidth="1"/>
    <col min="5131" max="5131" width="15" style="32" customWidth="1"/>
    <col min="5132" max="5132" width="13.140625" style="32" bestFit="1" customWidth="1"/>
    <col min="5133" max="5133" width="3.7109375" style="32" bestFit="1" customWidth="1"/>
    <col min="5134" max="5376" width="9.140625" style="32"/>
    <col min="5377" max="5377" width="3.7109375" style="32" bestFit="1" customWidth="1"/>
    <col min="5378" max="5378" width="13" style="32" bestFit="1" customWidth="1"/>
    <col min="5379" max="5379" width="16.85546875" style="32" customWidth="1"/>
    <col min="5380" max="5380" width="12.5703125" style="32" customWidth="1"/>
    <col min="5381" max="5382" width="13.85546875" style="32" customWidth="1"/>
    <col min="5383" max="5383" width="15.42578125" style="32" customWidth="1"/>
    <col min="5384" max="5384" width="12.5703125" style="32" customWidth="1"/>
    <col min="5385" max="5385" width="15.85546875" style="32" customWidth="1"/>
    <col min="5386" max="5386" width="14.28515625" style="32" customWidth="1"/>
    <col min="5387" max="5387" width="15" style="32" customWidth="1"/>
    <col min="5388" max="5388" width="13.140625" style="32" bestFit="1" customWidth="1"/>
    <col min="5389" max="5389" width="3.7109375" style="32" bestFit="1" customWidth="1"/>
    <col min="5390" max="5632" width="9.140625" style="32"/>
    <col min="5633" max="5633" width="3.7109375" style="32" bestFit="1" customWidth="1"/>
    <col min="5634" max="5634" width="13" style="32" bestFit="1" customWidth="1"/>
    <col min="5635" max="5635" width="16.85546875" style="32" customWidth="1"/>
    <col min="5636" max="5636" width="12.5703125" style="32" customWidth="1"/>
    <col min="5637" max="5638" width="13.85546875" style="32" customWidth="1"/>
    <col min="5639" max="5639" width="15.42578125" style="32" customWidth="1"/>
    <col min="5640" max="5640" width="12.5703125" style="32" customWidth="1"/>
    <col min="5641" max="5641" width="15.85546875" style="32" customWidth="1"/>
    <col min="5642" max="5642" width="14.28515625" style="32" customWidth="1"/>
    <col min="5643" max="5643" width="15" style="32" customWidth="1"/>
    <col min="5644" max="5644" width="13.140625" style="32" bestFit="1" customWidth="1"/>
    <col min="5645" max="5645" width="3.7109375" style="32" bestFit="1" customWidth="1"/>
    <col min="5646" max="5888" width="9.140625" style="32"/>
    <col min="5889" max="5889" width="3.7109375" style="32" bestFit="1" customWidth="1"/>
    <col min="5890" max="5890" width="13" style="32" bestFit="1" customWidth="1"/>
    <col min="5891" max="5891" width="16.85546875" style="32" customWidth="1"/>
    <col min="5892" max="5892" width="12.5703125" style="32" customWidth="1"/>
    <col min="5893" max="5894" width="13.85546875" style="32" customWidth="1"/>
    <col min="5895" max="5895" width="15.42578125" style="32" customWidth="1"/>
    <col min="5896" max="5896" width="12.5703125" style="32" customWidth="1"/>
    <col min="5897" max="5897" width="15.85546875" style="32" customWidth="1"/>
    <col min="5898" max="5898" width="14.28515625" style="32" customWidth="1"/>
    <col min="5899" max="5899" width="15" style="32" customWidth="1"/>
    <col min="5900" max="5900" width="13.140625" style="32" bestFit="1" customWidth="1"/>
    <col min="5901" max="5901" width="3.7109375" style="32" bestFit="1" customWidth="1"/>
    <col min="5902" max="6144" width="9.140625" style="32"/>
    <col min="6145" max="6145" width="3.7109375" style="32" bestFit="1" customWidth="1"/>
    <col min="6146" max="6146" width="13" style="32" bestFit="1" customWidth="1"/>
    <col min="6147" max="6147" width="16.85546875" style="32" customWidth="1"/>
    <col min="6148" max="6148" width="12.5703125" style="32" customWidth="1"/>
    <col min="6149" max="6150" width="13.85546875" style="32" customWidth="1"/>
    <col min="6151" max="6151" width="15.42578125" style="32" customWidth="1"/>
    <col min="6152" max="6152" width="12.5703125" style="32" customWidth="1"/>
    <col min="6153" max="6153" width="15.85546875" style="32" customWidth="1"/>
    <col min="6154" max="6154" width="14.28515625" style="32" customWidth="1"/>
    <col min="6155" max="6155" width="15" style="32" customWidth="1"/>
    <col min="6156" max="6156" width="13.140625" style="32" bestFit="1" customWidth="1"/>
    <col min="6157" max="6157" width="3.7109375" style="32" bestFit="1" customWidth="1"/>
    <col min="6158" max="6400" width="9.140625" style="32"/>
    <col min="6401" max="6401" width="3.7109375" style="32" bestFit="1" customWidth="1"/>
    <col min="6402" max="6402" width="13" style="32" bestFit="1" customWidth="1"/>
    <col min="6403" max="6403" width="16.85546875" style="32" customWidth="1"/>
    <col min="6404" max="6404" width="12.5703125" style="32" customWidth="1"/>
    <col min="6405" max="6406" width="13.85546875" style="32" customWidth="1"/>
    <col min="6407" max="6407" width="15.42578125" style="32" customWidth="1"/>
    <col min="6408" max="6408" width="12.5703125" style="32" customWidth="1"/>
    <col min="6409" max="6409" width="15.85546875" style="32" customWidth="1"/>
    <col min="6410" max="6410" width="14.28515625" style="32" customWidth="1"/>
    <col min="6411" max="6411" width="15" style="32" customWidth="1"/>
    <col min="6412" max="6412" width="13.140625" style="32" bestFit="1" customWidth="1"/>
    <col min="6413" max="6413" width="3.7109375" style="32" bestFit="1" customWidth="1"/>
    <col min="6414" max="6656" width="9.140625" style="32"/>
    <col min="6657" max="6657" width="3.7109375" style="32" bestFit="1" customWidth="1"/>
    <col min="6658" max="6658" width="13" style="32" bestFit="1" customWidth="1"/>
    <col min="6659" max="6659" width="16.85546875" style="32" customWidth="1"/>
    <col min="6660" max="6660" width="12.5703125" style="32" customWidth="1"/>
    <col min="6661" max="6662" width="13.85546875" style="32" customWidth="1"/>
    <col min="6663" max="6663" width="15.42578125" style="32" customWidth="1"/>
    <col min="6664" max="6664" width="12.5703125" style="32" customWidth="1"/>
    <col min="6665" max="6665" width="15.85546875" style="32" customWidth="1"/>
    <col min="6666" max="6666" width="14.28515625" style="32" customWidth="1"/>
    <col min="6667" max="6667" width="15" style="32" customWidth="1"/>
    <col min="6668" max="6668" width="13.140625" style="32" bestFit="1" customWidth="1"/>
    <col min="6669" max="6669" width="3.7109375" style="32" bestFit="1" customWidth="1"/>
    <col min="6670" max="6912" width="9.140625" style="32"/>
    <col min="6913" max="6913" width="3.7109375" style="32" bestFit="1" customWidth="1"/>
    <col min="6914" max="6914" width="13" style="32" bestFit="1" customWidth="1"/>
    <col min="6915" max="6915" width="16.85546875" style="32" customWidth="1"/>
    <col min="6916" max="6916" width="12.5703125" style="32" customWidth="1"/>
    <col min="6917" max="6918" width="13.85546875" style="32" customWidth="1"/>
    <col min="6919" max="6919" width="15.42578125" style="32" customWidth="1"/>
    <col min="6920" max="6920" width="12.5703125" style="32" customWidth="1"/>
    <col min="6921" max="6921" width="15.85546875" style="32" customWidth="1"/>
    <col min="6922" max="6922" width="14.28515625" style="32" customWidth="1"/>
    <col min="6923" max="6923" width="15" style="32" customWidth="1"/>
    <col min="6924" max="6924" width="13.140625" style="32" bestFit="1" customWidth="1"/>
    <col min="6925" max="6925" width="3.7109375" style="32" bestFit="1" customWidth="1"/>
    <col min="6926" max="7168" width="9.140625" style="32"/>
    <col min="7169" max="7169" width="3.7109375" style="32" bestFit="1" customWidth="1"/>
    <col min="7170" max="7170" width="13" style="32" bestFit="1" customWidth="1"/>
    <col min="7171" max="7171" width="16.85546875" style="32" customWidth="1"/>
    <col min="7172" max="7172" width="12.5703125" style="32" customWidth="1"/>
    <col min="7173" max="7174" width="13.85546875" style="32" customWidth="1"/>
    <col min="7175" max="7175" width="15.42578125" style="32" customWidth="1"/>
    <col min="7176" max="7176" width="12.5703125" style="32" customWidth="1"/>
    <col min="7177" max="7177" width="15.85546875" style="32" customWidth="1"/>
    <col min="7178" max="7178" width="14.28515625" style="32" customWidth="1"/>
    <col min="7179" max="7179" width="15" style="32" customWidth="1"/>
    <col min="7180" max="7180" width="13.140625" style="32" bestFit="1" customWidth="1"/>
    <col min="7181" max="7181" width="3.7109375" style="32" bestFit="1" customWidth="1"/>
    <col min="7182" max="7424" width="9.140625" style="32"/>
    <col min="7425" max="7425" width="3.7109375" style="32" bestFit="1" customWidth="1"/>
    <col min="7426" max="7426" width="13" style="32" bestFit="1" customWidth="1"/>
    <col min="7427" max="7427" width="16.85546875" style="32" customWidth="1"/>
    <col min="7428" max="7428" width="12.5703125" style="32" customWidth="1"/>
    <col min="7429" max="7430" width="13.85546875" style="32" customWidth="1"/>
    <col min="7431" max="7431" width="15.42578125" style="32" customWidth="1"/>
    <col min="7432" max="7432" width="12.5703125" style="32" customWidth="1"/>
    <col min="7433" max="7433" width="15.85546875" style="32" customWidth="1"/>
    <col min="7434" max="7434" width="14.28515625" style="32" customWidth="1"/>
    <col min="7435" max="7435" width="15" style="32" customWidth="1"/>
    <col min="7436" max="7436" width="13.140625" style="32" bestFit="1" customWidth="1"/>
    <col min="7437" max="7437" width="3.7109375" style="32" bestFit="1" customWidth="1"/>
    <col min="7438" max="7680" width="9.140625" style="32"/>
    <col min="7681" max="7681" width="3.7109375" style="32" bestFit="1" customWidth="1"/>
    <col min="7682" max="7682" width="13" style="32" bestFit="1" customWidth="1"/>
    <col min="7683" max="7683" width="16.85546875" style="32" customWidth="1"/>
    <col min="7684" max="7684" width="12.5703125" style="32" customWidth="1"/>
    <col min="7685" max="7686" width="13.85546875" style="32" customWidth="1"/>
    <col min="7687" max="7687" width="15.42578125" style="32" customWidth="1"/>
    <col min="7688" max="7688" width="12.5703125" style="32" customWidth="1"/>
    <col min="7689" max="7689" width="15.85546875" style="32" customWidth="1"/>
    <col min="7690" max="7690" width="14.28515625" style="32" customWidth="1"/>
    <col min="7691" max="7691" width="15" style="32" customWidth="1"/>
    <col min="7692" max="7692" width="13.140625" style="32" bestFit="1" customWidth="1"/>
    <col min="7693" max="7693" width="3.7109375" style="32" bestFit="1" customWidth="1"/>
    <col min="7694" max="7936" width="9.140625" style="32"/>
    <col min="7937" max="7937" width="3.7109375" style="32" bestFit="1" customWidth="1"/>
    <col min="7938" max="7938" width="13" style="32" bestFit="1" customWidth="1"/>
    <col min="7939" max="7939" width="16.85546875" style="32" customWidth="1"/>
    <col min="7940" max="7940" width="12.5703125" style="32" customWidth="1"/>
    <col min="7941" max="7942" width="13.85546875" style="32" customWidth="1"/>
    <col min="7943" max="7943" width="15.42578125" style="32" customWidth="1"/>
    <col min="7944" max="7944" width="12.5703125" style="32" customWidth="1"/>
    <col min="7945" max="7945" width="15.85546875" style="32" customWidth="1"/>
    <col min="7946" max="7946" width="14.28515625" style="32" customWidth="1"/>
    <col min="7947" max="7947" width="15" style="32" customWidth="1"/>
    <col min="7948" max="7948" width="13.140625" style="32" bestFit="1" customWidth="1"/>
    <col min="7949" max="7949" width="3.7109375" style="32" bestFit="1" customWidth="1"/>
    <col min="7950" max="8192" width="9.140625" style="32"/>
    <col min="8193" max="8193" width="3.7109375" style="32" bestFit="1" customWidth="1"/>
    <col min="8194" max="8194" width="13" style="32" bestFit="1" customWidth="1"/>
    <col min="8195" max="8195" width="16.85546875" style="32" customWidth="1"/>
    <col min="8196" max="8196" width="12.5703125" style="32" customWidth="1"/>
    <col min="8197" max="8198" width="13.85546875" style="32" customWidth="1"/>
    <col min="8199" max="8199" width="15.42578125" style="32" customWidth="1"/>
    <col min="8200" max="8200" width="12.5703125" style="32" customWidth="1"/>
    <col min="8201" max="8201" width="15.85546875" style="32" customWidth="1"/>
    <col min="8202" max="8202" width="14.28515625" style="32" customWidth="1"/>
    <col min="8203" max="8203" width="15" style="32" customWidth="1"/>
    <col min="8204" max="8204" width="13.140625" style="32" bestFit="1" customWidth="1"/>
    <col min="8205" max="8205" width="3.7109375" style="32" bestFit="1" customWidth="1"/>
    <col min="8206" max="8448" width="9.140625" style="32"/>
    <col min="8449" max="8449" width="3.7109375" style="32" bestFit="1" customWidth="1"/>
    <col min="8450" max="8450" width="13" style="32" bestFit="1" customWidth="1"/>
    <col min="8451" max="8451" width="16.85546875" style="32" customWidth="1"/>
    <col min="8452" max="8452" width="12.5703125" style="32" customWidth="1"/>
    <col min="8453" max="8454" width="13.85546875" style="32" customWidth="1"/>
    <col min="8455" max="8455" width="15.42578125" style="32" customWidth="1"/>
    <col min="8456" max="8456" width="12.5703125" style="32" customWidth="1"/>
    <col min="8457" max="8457" width="15.85546875" style="32" customWidth="1"/>
    <col min="8458" max="8458" width="14.28515625" style="32" customWidth="1"/>
    <col min="8459" max="8459" width="15" style="32" customWidth="1"/>
    <col min="8460" max="8460" width="13.140625" style="32" bestFit="1" customWidth="1"/>
    <col min="8461" max="8461" width="3.7109375" style="32" bestFit="1" customWidth="1"/>
    <col min="8462" max="8704" width="9.140625" style="32"/>
    <col min="8705" max="8705" width="3.7109375" style="32" bestFit="1" customWidth="1"/>
    <col min="8706" max="8706" width="13" style="32" bestFit="1" customWidth="1"/>
    <col min="8707" max="8707" width="16.85546875" style="32" customWidth="1"/>
    <col min="8708" max="8708" width="12.5703125" style="32" customWidth="1"/>
    <col min="8709" max="8710" width="13.85546875" style="32" customWidth="1"/>
    <col min="8711" max="8711" width="15.42578125" style="32" customWidth="1"/>
    <col min="8712" max="8712" width="12.5703125" style="32" customWidth="1"/>
    <col min="8713" max="8713" width="15.85546875" style="32" customWidth="1"/>
    <col min="8714" max="8714" width="14.28515625" style="32" customWidth="1"/>
    <col min="8715" max="8715" width="15" style="32" customWidth="1"/>
    <col min="8716" max="8716" width="13.140625" style="32" bestFit="1" customWidth="1"/>
    <col min="8717" max="8717" width="3.7109375" style="32" bestFit="1" customWidth="1"/>
    <col min="8718" max="8960" width="9.140625" style="32"/>
    <col min="8961" max="8961" width="3.7109375" style="32" bestFit="1" customWidth="1"/>
    <col min="8962" max="8962" width="13" style="32" bestFit="1" customWidth="1"/>
    <col min="8963" max="8963" width="16.85546875" style="32" customWidth="1"/>
    <col min="8964" max="8964" width="12.5703125" style="32" customWidth="1"/>
    <col min="8965" max="8966" width="13.85546875" style="32" customWidth="1"/>
    <col min="8967" max="8967" width="15.42578125" style="32" customWidth="1"/>
    <col min="8968" max="8968" width="12.5703125" style="32" customWidth="1"/>
    <col min="8969" max="8969" width="15.85546875" style="32" customWidth="1"/>
    <col min="8970" max="8970" width="14.28515625" style="32" customWidth="1"/>
    <col min="8971" max="8971" width="15" style="32" customWidth="1"/>
    <col min="8972" max="8972" width="13.140625" style="32" bestFit="1" customWidth="1"/>
    <col min="8973" max="8973" width="3.7109375" style="32" bestFit="1" customWidth="1"/>
    <col min="8974" max="9216" width="9.140625" style="32"/>
    <col min="9217" max="9217" width="3.7109375" style="32" bestFit="1" customWidth="1"/>
    <col min="9218" max="9218" width="13" style="32" bestFit="1" customWidth="1"/>
    <col min="9219" max="9219" width="16.85546875" style="32" customWidth="1"/>
    <col min="9220" max="9220" width="12.5703125" style="32" customWidth="1"/>
    <col min="9221" max="9222" width="13.85546875" style="32" customWidth="1"/>
    <col min="9223" max="9223" width="15.42578125" style="32" customWidth="1"/>
    <col min="9224" max="9224" width="12.5703125" style="32" customWidth="1"/>
    <col min="9225" max="9225" width="15.85546875" style="32" customWidth="1"/>
    <col min="9226" max="9226" width="14.28515625" style="32" customWidth="1"/>
    <col min="9227" max="9227" width="15" style="32" customWidth="1"/>
    <col min="9228" max="9228" width="13.140625" style="32" bestFit="1" customWidth="1"/>
    <col min="9229" max="9229" width="3.7109375" style="32" bestFit="1" customWidth="1"/>
    <col min="9230" max="9472" width="9.140625" style="32"/>
    <col min="9473" max="9473" width="3.7109375" style="32" bestFit="1" customWidth="1"/>
    <col min="9474" max="9474" width="13" style="32" bestFit="1" customWidth="1"/>
    <col min="9475" max="9475" width="16.85546875" style="32" customWidth="1"/>
    <col min="9476" max="9476" width="12.5703125" style="32" customWidth="1"/>
    <col min="9477" max="9478" width="13.85546875" style="32" customWidth="1"/>
    <col min="9479" max="9479" width="15.42578125" style="32" customWidth="1"/>
    <col min="9480" max="9480" width="12.5703125" style="32" customWidth="1"/>
    <col min="9481" max="9481" width="15.85546875" style="32" customWidth="1"/>
    <col min="9482" max="9482" width="14.28515625" style="32" customWidth="1"/>
    <col min="9483" max="9483" width="15" style="32" customWidth="1"/>
    <col min="9484" max="9484" width="13.140625" style="32" bestFit="1" customWidth="1"/>
    <col min="9485" max="9485" width="3.7109375" style="32" bestFit="1" customWidth="1"/>
    <col min="9486" max="9728" width="9.140625" style="32"/>
    <col min="9729" max="9729" width="3.7109375" style="32" bestFit="1" customWidth="1"/>
    <col min="9730" max="9730" width="13" style="32" bestFit="1" customWidth="1"/>
    <col min="9731" max="9731" width="16.85546875" style="32" customWidth="1"/>
    <col min="9732" max="9732" width="12.5703125" style="32" customWidth="1"/>
    <col min="9733" max="9734" width="13.85546875" style="32" customWidth="1"/>
    <col min="9735" max="9735" width="15.42578125" style="32" customWidth="1"/>
    <col min="9736" max="9736" width="12.5703125" style="32" customWidth="1"/>
    <col min="9737" max="9737" width="15.85546875" style="32" customWidth="1"/>
    <col min="9738" max="9738" width="14.28515625" style="32" customWidth="1"/>
    <col min="9739" max="9739" width="15" style="32" customWidth="1"/>
    <col min="9740" max="9740" width="13.140625" style="32" bestFit="1" customWidth="1"/>
    <col min="9741" max="9741" width="3.7109375" style="32" bestFit="1" customWidth="1"/>
    <col min="9742" max="9984" width="9.140625" style="32"/>
    <col min="9985" max="9985" width="3.7109375" style="32" bestFit="1" customWidth="1"/>
    <col min="9986" max="9986" width="13" style="32" bestFit="1" customWidth="1"/>
    <col min="9987" max="9987" width="16.85546875" style="32" customWidth="1"/>
    <col min="9988" max="9988" width="12.5703125" style="32" customWidth="1"/>
    <col min="9989" max="9990" width="13.85546875" style="32" customWidth="1"/>
    <col min="9991" max="9991" width="15.42578125" style="32" customWidth="1"/>
    <col min="9992" max="9992" width="12.5703125" style="32" customWidth="1"/>
    <col min="9993" max="9993" width="15.85546875" style="32" customWidth="1"/>
    <col min="9994" max="9994" width="14.28515625" style="32" customWidth="1"/>
    <col min="9995" max="9995" width="15" style="32" customWidth="1"/>
    <col min="9996" max="9996" width="13.140625" style="32" bestFit="1" customWidth="1"/>
    <col min="9997" max="9997" width="3.7109375" style="32" bestFit="1" customWidth="1"/>
    <col min="9998" max="10240" width="9.140625" style="32"/>
    <col min="10241" max="10241" width="3.7109375" style="32" bestFit="1" customWidth="1"/>
    <col min="10242" max="10242" width="13" style="32" bestFit="1" customWidth="1"/>
    <col min="10243" max="10243" width="16.85546875" style="32" customWidth="1"/>
    <col min="10244" max="10244" width="12.5703125" style="32" customWidth="1"/>
    <col min="10245" max="10246" width="13.85546875" style="32" customWidth="1"/>
    <col min="10247" max="10247" width="15.42578125" style="32" customWidth="1"/>
    <col min="10248" max="10248" width="12.5703125" style="32" customWidth="1"/>
    <col min="10249" max="10249" width="15.85546875" style="32" customWidth="1"/>
    <col min="10250" max="10250" width="14.28515625" style="32" customWidth="1"/>
    <col min="10251" max="10251" width="15" style="32" customWidth="1"/>
    <col min="10252" max="10252" width="13.140625" style="32" bestFit="1" customWidth="1"/>
    <col min="10253" max="10253" width="3.7109375" style="32" bestFit="1" customWidth="1"/>
    <col min="10254" max="10496" width="9.140625" style="32"/>
    <col min="10497" max="10497" width="3.7109375" style="32" bestFit="1" customWidth="1"/>
    <col min="10498" max="10498" width="13" style="32" bestFit="1" customWidth="1"/>
    <col min="10499" max="10499" width="16.85546875" style="32" customWidth="1"/>
    <col min="10500" max="10500" width="12.5703125" style="32" customWidth="1"/>
    <col min="10501" max="10502" width="13.85546875" style="32" customWidth="1"/>
    <col min="10503" max="10503" width="15.42578125" style="32" customWidth="1"/>
    <col min="10504" max="10504" width="12.5703125" style="32" customWidth="1"/>
    <col min="10505" max="10505" width="15.85546875" style="32" customWidth="1"/>
    <col min="10506" max="10506" width="14.28515625" style="32" customWidth="1"/>
    <col min="10507" max="10507" width="15" style="32" customWidth="1"/>
    <col min="10508" max="10508" width="13.140625" style="32" bestFit="1" customWidth="1"/>
    <col min="10509" max="10509" width="3.7109375" style="32" bestFit="1" customWidth="1"/>
    <col min="10510" max="10752" width="9.140625" style="32"/>
    <col min="10753" max="10753" width="3.7109375" style="32" bestFit="1" customWidth="1"/>
    <col min="10754" max="10754" width="13" style="32" bestFit="1" customWidth="1"/>
    <col min="10755" max="10755" width="16.85546875" style="32" customWidth="1"/>
    <col min="10756" max="10756" width="12.5703125" style="32" customWidth="1"/>
    <col min="10757" max="10758" width="13.85546875" style="32" customWidth="1"/>
    <col min="10759" max="10759" width="15.42578125" style="32" customWidth="1"/>
    <col min="10760" max="10760" width="12.5703125" style="32" customWidth="1"/>
    <col min="10761" max="10761" width="15.85546875" style="32" customWidth="1"/>
    <col min="10762" max="10762" width="14.28515625" style="32" customWidth="1"/>
    <col min="10763" max="10763" width="15" style="32" customWidth="1"/>
    <col min="10764" max="10764" width="13.140625" style="32" bestFit="1" customWidth="1"/>
    <col min="10765" max="10765" width="3.7109375" style="32" bestFit="1" customWidth="1"/>
    <col min="10766" max="11008" width="9.140625" style="32"/>
    <col min="11009" max="11009" width="3.7109375" style="32" bestFit="1" customWidth="1"/>
    <col min="11010" max="11010" width="13" style="32" bestFit="1" customWidth="1"/>
    <col min="11011" max="11011" width="16.85546875" style="32" customWidth="1"/>
    <col min="11012" max="11012" width="12.5703125" style="32" customWidth="1"/>
    <col min="11013" max="11014" width="13.85546875" style="32" customWidth="1"/>
    <col min="11015" max="11015" width="15.42578125" style="32" customWidth="1"/>
    <col min="11016" max="11016" width="12.5703125" style="32" customWidth="1"/>
    <col min="11017" max="11017" width="15.85546875" style="32" customWidth="1"/>
    <col min="11018" max="11018" width="14.28515625" style="32" customWidth="1"/>
    <col min="11019" max="11019" width="15" style="32" customWidth="1"/>
    <col min="11020" max="11020" width="13.140625" style="32" bestFit="1" customWidth="1"/>
    <col min="11021" max="11021" width="3.7109375" style="32" bestFit="1" customWidth="1"/>
    <col min="11022" max="11264" width="9.140625" style="32"/>
    <col min="11265" max="11265" width="3.7109375" style="32" bestFit="1" customWidth="1"/>
    <col min="11266" max="11266" width="13" style="32" bestFit="1" customWidth="1"/>
    <col min="11267" max="11267" width="16.85546875" style="32" customWidth="1"/>
    <col min="11268" max="11268" width="12.5703125" style="32" customWidth="1"/>
    <col min="11269" max="11270" width="13.85546875" style="32" customWidth="1"/>
    <col min="11271" max="11271" width="15.42578125" style="32" customWidth="1"/>
    <col min="11272" max="11272" width="12.5703125" style="32" customWidth="1"/>
    <col min="11273" max="11273" width="15.85546875" style="32" customWidth="1"/>
    <col min="11274" max="11274" width="14.28515625" style="32" customWidth="1"/>
    <col min="11275" max="11275" width="15" style="32" customWidth="1"/>
    <col min="11276" max="11276" width="13.140625" style="32" bestFit="1" customWidth="1"/>
    <col min="11277" max="11277" width="3.7109375" style="32" bestFit="1" customWidth="1"/>
    <col min="11278" max="11520" width="9.140625" style="32"/>
    <col min="11521" max="11521" width="3.7109375" style="32" bestFit="1" customWidth="1"/>
    <col min="11522" max="11522" width="13" style="32" bestFit="1" customWidth="1"/>
    <col min="11523" max="11523" width="16.85546875" style="32" customWidth="1"/>
    <col min="11524" max="11524" width="12.5703125" style="32" customWidth="1"/>
    <col min="11525" max="11526" width="13.85546875" style="32" customWidth="1"/>
    <col min="11527" max="11527" width="15.42578125" style="32" customWidth="1"/>
    <col min="11528" max="11528" width="12.5703125" style="32" customWidth="1"/>
    <col min="11529" max="11529" width="15.85546875" style="32" customWidth="1"/>
    <col min="11530" max="11530" width="14.28515625" style="32" customWidth="1"/>
    <col min="11531" max="11531" width="15" style="32" customWidth="1"/>
    <col min="11532" max="11532" width="13.140625" style="32" bestFit="1" customWidth="1"/>
    <col min="11533" max="11533" width="3.7109375" style="32" bestFit="1" customWidth="1"/>
    <col min="11534" max="11776" width="9.140625" style="32"/>
    <col min="11777" max="11777" width="3.7109375" style="32" bestFit="1" customWidth="1"/>
    <col min="11778" max="11778" width="13" style="32" bestFit="1" customWidth="1"/>
    <col min="11779" max="11779" width="16.85546875" style="32" customWidth="1"/>
    <col min="11780" max="11780" width="12.5703125" style="32" customWidth="1"/>
    <col min="11781" max="11782" width="13.85546875" style="32" customWidth="1"/>
    <col min="11783" max="11783" width="15.42578125" style="32" customWidth="1"/>
    <col min="11784" max="11784" width="12.5703125" style="32" customWidth="1"/>
    <col min="11785" max="11785" width="15.85546875" style="32" customWidth="1"/>
    <col min="11786" max="11786" width="14.28515625" style="32" customWidth="1"/>
    <col min="11787" max="11787" width="15" style="32" customWidth="1"/>
    <col min="11788" max="11788" width="13.140625" style="32" bestFit="1" customWidth="1"/>
    <col min="11789" max="11789" width="3.7109375" style="32" bestFit="1" customWidth="1"/>
    <col min="11790" max="12032" width="9.140625" style="32"/>
    <col min="12033" max="12033" width="3.7109375" style="32" bestFit="1" customWidth="1"/>
    <col min="12034" max="12034" width="13" style="32" bestFit="1" customWidth="1"/>
    <col min="12035" max="12035" width="16.85546875" style="32" customWidth="1"/>
    <col min="12036" max="12036" width="12.5703125" style="32" customWidth="1"/>
    <col min="12037" max="12038" width="13.85546875" style="32" customWidth="1"/>
    <col min="12039" max="12039" width="15.42578125" style="32" customWidth="1"/>
    <col min="12040" max="12040" width="12.5703125" style="32" customWidth="1"/>
    <col min="12041" max="12041" width="15.85546875" style="32" customWidth="1"/>
    <col min="12042" max="12042" width="14.28515625" style="32" customWidth="1"/>
    <col min="12043" max="12043" width="15" style="32" customWidth="1"/>
    <col min="12044" max="12044" width="13.140625" style="32" bestFit="1" customWidth="1"/>
    <col min="12045" max="12045" width="3.7109375" style="32" bestFit="1" customWidth="1"/>
    <col min="12046" max="12288" width="9.140625" style="32"/>
    <col min="12289" max="12289" width="3.7109375" style="32" bestFit="1" customWidth="1"/>
    <col min="12290" max="12290" width="13" style="32" bestFit="1" customWidth="1"/>
    <col min="12291" max="12291" width="16.85546875" style="32" customWidth="1"/>
    <col min="12292" max="12292" width="12.5703125" style="32" customWidth="1"/>
    <col min="12293" max="12294" width="13.85546875" style="32" customWidth="1"/>
    <col min="12295" max="12295" width="15.42578125" style="32" customWidth="1"/>
    <col min="12296" max="12296" width="12.5703125" style="32" customWidth="1"/>
    <col min="12297" max="12297" width="15.85546875" style="32" customWidth="1"/>
    <col min="12298" max="12298" width="14.28515625" style="32" customWidth="1"/>
    <col min="12299" max="12299" width="15" style="32" customWidth="1"/>
    <col min="12300" max="12300" width="13.140625" style="32" bestFit="1" customWidth="1"/>
    <col min="12301" max="12301" width="3.7109375" style="32" bestFit="1" customWidth="1"/>
    <col min="12302" max="12544" width="9.140625" style="32"/>
    <col min="12545" max="12545" width="3.7109375" style="32" bestFit="1" customWidth="1"/>
    <col min="12546" max="12546" width="13" style="32" bestFit="1" customWidth="1"/>
    <col min="12547" max="12547" width="16.85546875" style="32" customWidth="1"/>
    <col min="12548" max="12548" width="12.5703125" style="32" customWidth="1"/>
    <col min="12549" max="12550" width="13.85546875" style="32" customWidth="1"/>
    <col min="12551" max="12551" width="15.42578125" style="32" customWidth="1"/>
    <col min="12552" max="12552" width="12.5703125" style="32" customWidth="1"/>
    <col min="12553" max="12553" width="15.85546875" style="32" customWidth="1"/>
    <col min="12554" max="12554" width="14.28515625" style="32" customWidth="1"/>
    <col min="12555" max="12555" width="15" style="32" customWidth="1"/>
    <col min="12556" max="12556" width="13.140625" style="32" bestFit="1" customWidth="1"/>
    <col min="12557" max="12557" width="3.7109375" style="32" bestFit="1" customWidth="1"/>
    <col min="12558" max="12800" width="9.140625" style="32"/>
    <col min="12801" max="12801" width="3.7109375" style="32" bestFit="1" customWidth="1"/>
    <col min="12802" max="12802" width="13" style="32" bestFit="1" customWidth="1"/>
    <col min="12803" max="12803" width="16.85546875" style="32" customWidth="1"/>
    <col min="12804" max="12804" width="12.5703125" style="32" customWidth="1"/>
    <col min="12805" max="12806" width="13.85546875" style="32" customWidth="1"/>
    <col min="12807" max="12807" width="15.42578125" style="32" customWidth="1"/>
    <col min="12808" max="12808" width="12.5703125" style="32" customWidth="1"/>
    <col min="12809" max="12809" width="15.85546875" style="32" customWidth="1"/>
    <col min="12810" max="12810" width="14.28515625" style="32" customWidth="1"/>
    <col min="12811" max="12811" width="15" style="32" customWidth="1"/>
    <col min="12812" max="12812" width="13.140625" style="32" bestFit="1" customWidth="1"/>
    <col min="12813" max="12813" width="3.7109375" style="32" bestFit="1" customWidth="1"/>
    <col min="12814" max="13056" width="9.140625" style="32"/>
    <col min="13057" max="13057" width="3.7109375" style="32" bestFit="1" customWidth="1"/>
    <col min="13058" max="13058" width="13" style="32" bestFit="1" customWidth="1"/>
    <col min="13059" max="13059" width="16.85546875" style="32" customWidth="1"/>
    <col min="13060" max="13060" width="12.5703125" style="32" customWidth="1"/>
    <col min="13061" max="13062" width="13.85546875" style="32" customWidth="1"/>
    <col min="13063" max="13063" width="15.42578125" style="32" customWidth="1"/>
    <col min="13064" max="13064" width="12.5703125" style="32" customWidth="1"/>
    <col min="13065" max="13065" width="15.85546875" style="32" customWidth="1"/>
    <col min="13066" max="13066" width="14.28515625" style="32" customWidth="1"/>
    <col min="13067" max="13067" width="15" style="32" customWidth="1"/>
    <col min="13068" max="13068" width="13.140625" style="32" bestFit="1" customWidth="1"/>
    <col min="13069" max="13069" width="3.7109375" style="32" bestFit="1" customWidth="1"/>
    <col min="13070" max="13312" width="9.140625" style="32"/>
    <col min="13313" max="13313" width="3.7109375" style="32" bestFit="1" customWidth="1"/>
    <col min="13314" max="13314" width="13" style="32" bestFit="1" customWidth="1"/>
    <col min="13315" max="13315" width="16.85546875" style="32" customWidth="1"/>
    <col min="13316" max="13316" width="12.5703125" style="32" customWidth="1"/>
    <col min="13317" max="13318" width="13.85546875" style="32" customWidth="1"/>
    <col min="13319" max="13319" width="15.42578125" style="32" customWidth="1"/>
    <col min="13320" max="13320" width="12.5703125" style="32" customWidth="1"/>
    <col min="13321" max="13321" width="15.85546875" style="32" customWidth="1"/>
    <col min="13322" max="13322" width="14.28515625" style="32" customWidth="1"/>
    <col min="13323" max="13323" width="15" style="32" customWidth="1"/>
    <col min="13324" max="13324" width="13.140625" style="32" bestFit="1" customWidth="1"/>
    <col min="13325" max="13325" width="3.7109375" style="32" bestFit="1" customWidth="1"/>
    <col min="13326" max="13568" width="9.140625" style="32"/>
    <col min="13569" max="13569" width="3.7109375" style="32" bestFit="1" customWidth="1"/>
    <col min="13570" max="13570" width="13" style="32" bestFit="1" customWidth="1"/>
    <col min="13571" max="13571" width="16.85546875" style="32" customWidth="1"/>
    <col min="13572" max="13572" width="12.5703125" style="32" customWidth="1"/>
    <col min="13573" max="13574" width="13.85546875" style="32" customWidth="1"/>
    <col min="13575" max="13575" width="15.42578125" style="32" customWidth="1"/>
    <col min="13576" max="13576" width="12.5703125" style="32" customWidth="1"/>
    <col min="13577" max="13577" width="15.85546875" style="32" customWidth="1"/>
    <col min="13578" max="13578" width="14.28515625" style="32" customWidth="1"/>
    <col min="13579" max="13579" width="15" style="32" customWidth="1"/>
    <col min="13580" max="13580" width="13.140625" style="32" bestFit="1" customWidth="1"/>
    <col min="13581" max="13581" width="3.7109375" style="32" bestFit="1" customWidth="1"/>
    <col min="13582" max="13824" width="9.140625" style="32"/>
    <col min="13825" max="13825" width="3.7109375" style="32" bestFit="1" customWidth="1"/>
    <col min="13826" max="13826" width="13" style="32" bestFit="1" customWidth="1"/>
    <col min="13827" max="13827" width="16.85546875" style="32" customWidth="1"/>
    <col min="13828" max="13828" width="12.5703125" style="32" customWidth="1"/>
    <col min="13829" max="13830" width="13.85546875" style="32" customWidth="1"/>
    <col min="13831" max="13831" width="15.42578125" style="32" customWidth="1"/>
    <col min="13832" max="13832" width="12.5703125" style="32" customWidth="1"/>
    <col min="13833" max="13833" width="15.85546875" style="32" customWidth="1"/>
    <col min="13834" max="13834" width="14.28515625" style="32" customWidth="1"/>
    <col min="13835" max="13835" width="15" style="32" customWidth="1"/>
    <col min="13836" max="13836" width="13.140625" style="32" bestFit="1" customWidth="1"/>
    <col min="13837" max="13837" width="3.7109375" style="32" bestFit="1" customWidth="1"/>
    <col min="13838" max="14080" width="9.140625" style="32"/>
    <col min="14081" max="14081" width="3.7109375" style="32" bestFit="1" customWidth="1"/>
    <col min="14082" max="14082" width="13" style="32" bestFit="1" customWidth="1"/>
    <col min="14083" max="14083" width="16.85546875" style="32" customWidth="1"/>
    <col min="14084" max="14084" width="12.5703125" style="32" customWidth="1"/>
    <col min="14085" max="14086" width="13.85546875" style="32" customWidth="1"/>
    <col min="14087" max="14087" width="15.42578125" style="32" customWidth="1"/>
    <col min="14088" max="14088" width="12.5703125" style="32" customWidth="1"/>
    <col min="14089" max="14089" width="15.85546875" style="32" customWidth="1"/>
    <col min="14090" max="14090" width="14.28515625" style="32" customWidth="1"/>
    <col min="14091" max="14091" width="15" style="32" customWidth="1"/>
    <col min="14092" max="14092" width="13.140625" style="32" bestFit="1" customWidth="1"/>
    <col min="14093" max="14093" width="3.7109375" style="32" bestFit="1" customWidth="1"/>
    <col min="14094" max="14336" width="9.140625" style="32"/>
    <col min="14337" max="14337" width="3.7109375" style="32" bestFit="1" customWidth="1"/>
    <col min="14338" max="14338" width="13" style="32" bestFit="1" customWidth="1"/>
    <col min="14339" max="14339" width="16.85546875" style="32" customWidth="1"/>
    <col min="14340" max="14340" width="12.5703125" style="32" customWidth="1"/>
    <col min="14341" max="14342" width="13.85546875" style="32" customWidth="1"/>
    <col min="14343" max="14343" width="15.42578125" style="32" customWidth="1"/>
    <col min="14344" max="14344" width="12.5703125" style="32" customWidth="1"/>
    <col min="14345" max="14345" width="15.85546875" style="32" customWidth="1"/>
    <col min="14346" max="14346" width="14.28515625" style="32" customWidth="1"/>
    <col min="14347" max="14347" width="15" style="32" customWidth="1"/>
    <col min="14348" max="14348" width="13.140625" style="32" bestFit="1" customWidth="1"/>
    <col min="14349" max="14349" width="3.7109375" style="32" bestFit="1" customWidth="1"/>
    <col min="14350" max="14592" width="9.140625" style="32"/>
    <col min="14593" max="14593" width="3.7109375" style="32" bestFit="1" customWidth="1"/>
    <col min="14594" max="14594" width="13" style="32" bestFit="1" customWidth="1"/>
    <col min="14595" max="14595" width="16.85546875" style="32" customWidth="1"/>
    <col min="14596" max="14596" width="12.5703125" style="32" customWidth="1"/>
    <col min="14597" max="14598" width="13.85546875" style="32" customWidth="1"/>
    <col min="14599" max="14599" width="15.42578125" style="32" customWidth="1"/>
    <col min="14600" max="14600" width="12.5703125" style="32" customWidth="1"/>
    <col min="14601" max="14601" width="15.85546875" style="32" customWidth="1"/>
    <col min="14602" max="14602" width="14.28515625" style="32" customWidth="1"/>
    <col min="14603" max="14603" width="15" style="32" customWidth="1"/>
    <col min="14604" max="14604" width="13.140625" style="32" bestFit="1" customWidth="1"/>
    <col min="14605" max="14605" width="3.7109375" style="32" bestFit="1" customWidth="1"/>
    <col min="14606" max="14848" width="9.140625" style="32"/>
    <col min="14849" max="14849" width="3.7109375" style="32" bestFit="1" customWidth="1"/>
    <col min="14850" max="14850" width="13" style="32" bestFit="1" customWidth="1"/>
    <col min="14851" max="14851" width="16.85546875" style="32" customWidth="1"/>
    <col min="14852" max="14852" width="12.5703125" style="32" customWidth="1"/>
    <col min="14853" max="14854" width="13.85546875" style="32" customWidth="1"/>
    <col min="14855" max="14855" width="15.42578125" style="32" customWidth="1"/>
    <col min="14856" max="14856" width="12.5703125" style="32" customWidth="1"/>
    <col min="14857" max="14857" width="15.85546875" style="32" customWidth="1"/>
    <col min="14858" max="14858" width="14.28515625" style="32" customWidth="1"/>
    <col min="14859" max="14859" width="15" style="32" customWidth="1"/>
    <col min="14860" max="14860" width="13.140625" style="32" bestFit="1" customWidth="1"/>
    <col min="14861" max="14861" width="3.7109375" style="32" bestFit="1" customWidth="1"/>
    <col min="14862" max="15104" width="9.140625" style="32"/>
    <col min="15105" max="15105" width="3.7109375" style="32" bestFit="1" customWidth="1"/>
    <col min="15106" max="15106" width="13" style="32" bestFit="1" customWidth="1"/>
    <col min="15107" max="15107" width="16.85546875" style="32" customWidth="1"/>
    <col min="15108" max="15108" width="12.5703125" style="32" customWidth="1"/>
    <col min="15109" max="15110" width="13.85546875" style="32" customWidth="1"/>
    <col min="15111" max="15111" width="15.42578125" style="32" customWidth="1"/>
    <col min="15112" max="15112" width="12.5703125" style="32" customWidth="1"/>
    <col min="15113" max="15113" width="15.85546875" style="32" customWidth="1"/>
    <col min="15114" max="15114" width="14.28515625" style="32" customWidth="1"/>
    <col min="15115" max="15115" width="15" style="32" customWidth="1"/>
    <col min="15116" max="15116" width="13.140625" style="32" bestFit="1" customWidth="1"/>
    <col min="15117" max="15117" width="3.7109375" style="32" bestFit="1" customWidth="1"/>
    <col min="15118" max="15360" width="9.140625" style="32"/>
    <col min="15361" max="15361" width="3.7109375" style="32" bestFit="1" customWidth="1"/>
    <col min="15362" max="15362" width="13" style="32" bestFit="1" customWidth="1"/>
    <col min="15363" max="15363" width="16.85546875" style="32" customWidth="1"/>
    <col min="15364" max="15364" width="12.5703125" style="32" customWidth="1"/>
    <col min="15365" max="15366" width="13.85546875" style="32" customWidth="1"/>
    <col min="15367" max="15367" width="15.42578125" style="32" customWidth="1"/>
    <col min="15368" max="15368" width="12.5703125" style="32" customWidth="1"/>
    <col min="15369" max="15369" width="15.85546875" style="32" customWidth="1"/>
    <col min="15370" max="15370" width="14.28515625" style="32" customWidth="1"/>
    <col min="15371" max="15371" width="15" style="32" customWidth="1"/>
    <col min="15372" max="15372" width="13.140625" style="32" bestFit="1" customWidth="1"/>
    <col min="15373" max="15373" width="3.7109375" style="32" bestFit="1" customWidth="1"/>
    <col min="15374" max="15616" width="9.140625" style="32"/>
    <col min="15617" max="15617" width="3.7109375" style="32" bestFit="1" customWidth="1"/>
    <col min="15618" max="15618" width="13" style="32" bestFit="1" customWidth="1"/>
    <col min="15619" max="15619" width="16.85546875" style="32" customWidth="1"/>
    <col min="15620" max="15620" width="12.5703125" style="32" customWidth="1"/>
    <col min="15621" max="15622" width="13.85546875" style="32" customWidth="1"/>
    <col min="15623" max="15623" width="15.42578125" style="32" customWidth="1"/>
    <col min="15624" max="15624" width="12.5703125" style="32" customWidth="1"/>
    <col min="15625" max="15625" width="15.85546875" style="32" customWidth="1"/>
    <col min="15626" max="15626" width="14.28515625" style="32" customWidth="1"/>
    <col min="15627" max="15627" width="15" style="32" customWidth="1"/>
    <col min="15628" max="15628" width="13.140625" style="32" bestFit="1" customWidth="1"/>
    <col min="15629" max="15629" width="3.7109375" style="32" bestFit="1" customWidth="1"/>
    <col min="15630" max="15872" width="9.140625" style="32"/>
    <col min="15873" max="15873" width="3.7109375" style="32" bestFit="1" customWidth="1"/>
    <col min="15874" max="15874" width="13" style="32" bestFit="1" customWidth="1"/>
    <col min="15875" max="15875" width="16.85546875" style="32" customWidth="1"/>
    <col min="15876" max="15876" width="12.5703125" style="32" customWidth="1"/>
    <col min="15877" max="15878" width="13.85546875" style="32" customWidth="1"/>
    <col min="15879" max="15879" width="15.42578125" style="32" customWidth="1"/>
    <col min="15880" max="15880" width="12.5703125" style="32" customWidth="1"/>
    <col min="15881" max="15881" width="15.85546875" style="32" customWidth="1"/>
    <col min="15882" max="15882" width="14.28515625" style="32" customWidth="1"/>
    <col min="15883" max="15883" width="15" style="32" customWidth="1"/>
    <col min="15884" max="15884" width="13.140625" style="32" bestFit="1" customWidth="1"/>
    <col min="15885" max="15885" width="3.7109375" style="32" bestFit="1" customWidth="1"/>
    <col min="15886" max="16128" width="9.140625" style="32"/>
    <col min="16129" max="16129" width="3.7109375" style="32" bestFit="1" customWidth="1"/>
    <col min="16130" max="16130" width="13" style="32" bestFit="1" customWidth="1"/>
    <col min="16131" max="16131" width="16.85546875" style="32" customWidth="1"/>
    <col min="16132" max="16132" width="12.5703125" style="32" customWidth="1"/>
    <col min="16133" max="16134" width="13.85546875" style="32" customWidth="1"/>
    <col min="16135" max="16135" width="15.42578125" style="32" customWidth="1"/>
    <col min="16136" max="16136" width="12.5703125" style="32" customWidth="1"/>
    <col min="16137" max="16137" width="15.85546875" style="32" customWidth="1"/>
    <col min="16138" max="16138" width="14.28515625" style="32" customWidth="1"/>
    <col min="16139" max="16139" width="15" style="32" customWidth="1"/>
    <col min="16140" max="16140" width="13.140625" style="32" bestFit="1" customWidth="1"/>
    <col min="16141" max="16141" width="3.7109375" style="32" bestFit="1" customWidth="1"/>
    <col min="16142" max="16384" width="9.140625" style="32"/>
  </cols>
  <sheetData>
    <row r="1" spans="1:13" x14ac:dyDescent="0.2">
      <c r="A1" s="35" t="s">
        <v>42</v>
      </c>
      <c r="B1" s="35"/>
      <c r="C1" s="35"/>
      <c r="D1" s="35"/>
      <c r="E1" s="35"/>
      <c r="F1" s="35"/>
      <c r="G1" s="35"/>
      <c r="H1" s="35"/>
      <c r="I1" s="35"/>
      <c r="J1" s="35"/>
      <c r="K1" s="35"/>
      <c r="L1" s="35"/>
      <c r="M1" s="31"/>
    </row>
    <row r="2" spans="1:13" x14ac:dyDescent="0.2">
      <c r="A2" s="36" t="s">
        <v>524</v>
      </c>
      <c r="B2" s="35"/>
      <c r="C2" s="35"/>
      <c r="D2" s="35"/>
      <c r="E2" s="35"/>
      <c r="F2" s="35"/>
      <c r="G2" s="35"/>
      <c r="H2" s="34"/>
      <c r="I2" s="35"/>
      <c r="J2" s="35"/>
      <c r="K2" s="35"/>
      <c r="L2" s="31"/>
      <c r="M2" s="33"/>
    </row>
    <row r="3" spans="1:13" x14ac:dyDescent="0.2">
      <c r="A3" s="71" t="s">
        <v>496</v>
      </c>
      <c r="B3" s="35"/>
      <c r="C3" s="35"/>
      <c r="D3" s="35"/>
      <c r="E3" s="35"/>
      <c r="F3" s="35"/>
      <c r="G3" s="35"/>
      <c r="H3" s="34"/>
      <c r="I3" s="35"/>
      <c r="J3" s="35"/>
      <c r="K3" s="35"/>
      <c r="L3" s="31"/>
      <c r="M3" s="72"/>
    </row>
    <row r="4" spans="1:13" x14ac:dyDescent="0.2">
      <c r="A4" s="71"/>
      <c r="B4" s="35"/>
      <c r="C4" s="35"/>
      <c r="D4" s="35"/>
      <c r="E4" s="35"/>
      <c r="F4" s="35"/>
      <c r="G4" s="35"/>
      <c r="H4" s="34"/>
      <c r="I4" s="35"/>
      <c r="J4" s="35"/>
      <c r="K4" s="35"/>
      <c r="L4" s="31"/>
      <c r="M4" s="72"/>
    </row>
    <row r="5" spans="1:13" x14ac:dyDescent="0.2">
      <c r="A5" s="31"/>
      <c r="B5" s="35"/>
      <c r="C5" s="35"/>
      <c r="D5" s="35"/>
      <c r="E5" s="35"/>
      <c r="F5" s="35"/>
      <c r="G5" s="35"/>
      <c r="H5" s="35"/>
      <c r="I5" s="35"/>
      <c r="J5" s="35"/>
      <c r="K5" s="35"/>
      <c r="L5" s="35"/>
      <c r="M5" s="31"/>
    </row>
    <row r="6" spans="1:13" x14ac:dyDescent="0.2">
      <c r="A6" s="31"/>
      <c r="B6" s="35"/>
      <c r="C6" s="35"/>
      <c r="D6" s="35"/>
      <c r="E6" s="35"/>
      <c r="F6" s="35"/>
      <c r="G6" s="35"/>
      <c r="H6" s="35"/>
      <c r="I6" s="35"/>
      <c r="J6" s="35"/>
      <c r="K6" s="35"/>
      <c r="L6" s="55"/>
      <c r="M6" s="31"/>
    </row>
    <row r="7" spans="1:13" s="49" customFormat="1" ht="51" x14ac:dyDescent="0.2">
      <c r="A7" s="46" t="s">
        <v>49</v>
      </c>
      <c r="B7" s="46" t="s">
        <v>51</v>
      </c>
      <c r="C7" s="73" t="s">
        <v>270</v>
      </c>
      <c r="D7" s="73" t="s">
        <v>271</v>
      </c>
      <c r="E7" s="73" t="s">
        <v>272</v>
      </c>
      <c r="F7" s="73" t="s">
        <v>273</v>
      </c>
      <c r="G7" s="73" t="s">
        <v>497</v>
      </c>
      <c r="H7" s="73" t="s">
        <v>274</v>
      </c>
      <c r="I7" s="73" t="s">
        <v>275</v>
      </c>
      <c r="J7" s="73" t="s">
        <v>276</v>
      </c>
      <c r="K7" s="74" t="s">
        <v>277</v>
      </c>
      <c r="L7" s="62" t="s">
        <v>278</v>
      </c>
      <c r="M7" s="46" t="s">
        <v>49</v>
      </c>
    </row>
    <row r="8" spans="1:13" ht="12.75" customHeight="1" x14ac:dyDescent="0.2">
      <c r="A8" s="50">
        <v>1</v>
      </c>
      <c r="B8" s="50" t="s">
        <v>194</v>
      </c>
      <c r="C8" s="52">
        <v>2282658</v>
      </c>
      <c r="D8" s="52">
        <v>0</v>
      </c>
      <c r="E8" s="52">
        <v>3783111</v>
      </c>
      <c r="F8" s="52">
        <v>3282565</v>
      </c>
      <c r="G8" s="52">
        <v>4584</v>
      </c>
      <c r="H8" s="52">
        <v>0</v>
      </c>
      <c r="I8" s="52">
        <v>6925798</v>
      </c>
      <c r="J8" s="52">
        <v>1259209</v>
      </c>
      <c r="K8" s="52">
        <v>0</v>
      </c>
      <c r="L8" s="52">
        <f t="shared" ref="L8:L45" si="0">(C8+D8+E8+F8+G8+H8+I8+J8+K8)</f>
        <v>17537925</v>
      </c>
      <c r="M8" s="35">
        <v>1</v>
      </c>
    </row>
    <row r="9" spans="1:13" ht="12.75" customHeight="1" x14ac:dyDescent="0.2">
      <c r="A9" s="50">
        <v>2</v>
      </c>
      <c r="B9" s="50" t="s">
        <v>195</v>
      </c>
      <c r="C9" s="52">
        <v>1407603</v>
      </c>
      <c r="D9" s="52">
        <v>0</v>
      </c>
      <c r="E9" s="52">
        <v>3034543</v>
      </c>
      <c r="F9" s="52">
        <v>3745629</v>
      </c>
      <c r="G9" s="52">
        <v>0</v>
      </c>
      <c r="H9" s="52">
        <v>0</v>
      </c>
      <c r="I9" s="52">
        <v>216952</v>
      </c>
      <c r="J9" s="52">
        <v>755417</v>
      </c>
      <c r="K9" s="52">
        <v>0</v>
      </c>
      <c r="L9" s="52">
        <f t="shared" si="0"/>
        <v>9160144</v>
      </c>
      <c r="M9" s="35">
        <v>2</v>
      </c>
    </row>
    <row r="10" spans="1:13" ht="12.75" customHeight="1" x14ac:dyDescent="0.2">
      <c r="A10" s="50">
        <v>3</v>
      </c>
      <c r="B10" s="50" t="s">
        <v>112</v>
      </c>
      <c r="C10" s="52">
        <v>1060469</v>
      </c>
      <c r="D10" s="52">
        <v>4200</v>
      </c>
      <c r="E10" s="52">
        <v>2739743</v>
      </c>
      <c r="F10" s="52">
        <v>4642594</v>
      </c>
      <c r="G10" s="52">
        <v>21494</v>
      </c>
      <c r="H10" s="52">
        <v>152415</v>
      </c>
      <c r="I10" s="52">
        <v>338912</v>
      </c>
      <c r="J10" s="52">
        <v>160923</v>
      </c>
      <c r="K10" s="52">
        <v>0</v>
      </c>
      <c r="L10" s="52">
        <f t="shared" si="0"/>
        <v>9120750</v>
      </c>
      <c r="M10" s="35">
        <v>3</v>
      </c>
    </row>
    <row r="11" spans="1:13" ht="12.75" customHeight="1" x14ac:dyDescent="0.2">
      <c r="A11" s="50">
        <v>4</v>
      </c>
      <c r="B11" s="50" t="s">
        <v>196</v>
      </c>
      <c r="C11" s="52">
        <v>1010613</v>
      </c>
      <c r="D11" s="52">
        <v>0</v>
      </c>
      <c r="E11" s="52">
        <v>784647</v>
      </c>
      <c r="F11" s="52">
        <v>1507978</v>
      </c>
      <c r="G11" s="52">
        <v>18586</v>
      </c>
      <c r="H11" s="52">
        <v>0</v>
      </c>
      <c r="I11" s="52">
        <v>11699</v>
      </c>
      <c r="J11" s="52">
        <v>119360</v>
      </c>
      <c r="K11" s="52">
        <v>0</v>
      </c>
      <c r="L11" s="52">
        <f t="shared" si="0"/>
        <v>3452883</v>
      </c>
      <c r="M11" s="35">
        <v>4</v>
      </c>
    </row>
    <row r="12" spans="1:13" ht="12.75" customHeight="1" x14ac:dyDescent="0.2">
      <c r="A12" s="50">
        <v>5</v>
      </c>
      <c r="B12" s="50" t="s">
        <v>197</v>
      </c>
      <c r="C12" s="52">
        <v>523796</v>
      </c>
      <c r="D12" s="52">
        <v>0</v>
      </c>
      <c r="E12" s="52">
        <v>1556391</v>
      </c>
      <c r="F12" s="52">
        <v>1840845</v>
      </c>
      <c r="G12" s="52">
        <v>34134</v>
      </c>
      <c r="H12" s="52">
        <v>0</v>
      </c>
      <c r="I12" s="52">
        <v>1179457</v>
      </c>
      <c r="J12" s="52">
        <v>915920</v>
      </c>
      <c r="K12" s="52">
        <v>0</v>
      </c>
      <c r="L12" s="52">
        <f t="shared" si="0"/>
        <v>6050543</v>
      </c>
      <c r="M12" s="35">
        <v>5</v>
      </c>
    </row>
    <row r="13" spans="1:13" ht="12.75" customHeight="1" x14ac:dyDescent="0.2">
      <c r="A13" s="50">
        <v>6</v>
      </c>
      <c r="B13" s="50" t="s">
        <v>198</v>
      </c>
      <c r="C13" s="52">
        <v>3786923</v>
      </c>
      <c r="D13" s="52">
        <v>0</v>
      </c>
      <c r="E13" s="52">
        <v>11360287</v>
      </c>
      <c r="F13" s="52">
        <v>9137137</v>
      </c>
      <c r="G13" s="52">
        <v>21438</v>
      </c>
      <c r="H13" s="52">
        <v>0</v>
      </c>
      <c r="I13" s="52">
        <v>3209725</v>
      </c>
      <c r="J13" s="52">
        <v>3575701</v>
      </c>
      <c r="K13" s="52">
        <v>0</v>
      </c>
      <c r="L13" s="52">
        <f t="shared" si="0"/>
        <v>31091211</v>
      </c>
      <c r="M13" s="35">
        <v>6</v>
      </c>
    </row>
    <row r="14" spans="1:13" ht="12.75" customHeight="1" x14ac:dyDescent="0.2">
      <c r="A14" s="50">
        <v>7</v>
      </c>
      <c r="B14" s="50" t="s">
        <v>199</v>
      </c>
      <c r="C14" s="52">
        <v>399785</v>
      </c>
      <c r="D14" s="52">
        <v>0</v>
      </c>
      <c r="E14" s="52">
        <v>1234953</v>
      </c>
      <c r="F14" s="52">
        <v>2189178</v>
      </c>
      <c r="G14" s="52">
        <v>0</v>
      </c>
      <c r="H14" s="52">
        <v>0</v>
      </c>
      <c r="I14" s="52">
        <v>27560</v>
      </c>
      <c r="J14" s="52">
        <v>561014</v>
      </c>
      <c r="K14" s="52">
        <v>0</v>
      </c>
      <c r="L14" s="52">
        <f t="shared" si="0"/>
        <v>4412490</v>
      </c>
      <c r="M14" s="35">
        <v>7</v>
      </c>
    </row>
    <row r="15" spans="1:13" ht="12.75" customHeight="1" x14ac:dyDescent="0.2">
      <c r="A15" s="50">
        <v>8</v>
      </c>
      <c r="B15" s="50" t="s">
        <v>200</v>
      </c>
      <c r="C15" s="52">
        <v>911532</v>
      </c>
      <c r="D15" s="52">
        <v>0</v>
      </c>
      <c r="E15" s="52">
        <v>2091958</v>
      </c>
      <c r="F15" s="52">
        <v>1560149</v>
      </c>
      <c r="G15" s="52">
        <v>3472</v>
      </c>
      <c r="H15" s="52">
        <v>0</v>
      </c>
      <c r="I15" s="52">
        <v>557828</v>
      </c>
      <c r="J15" s="52">
        <v>405638</v>
      </c>
      <c r="K15" s="52">
        <v>0</v>
      </c>
      <c r="L15" s="52">
        <f t="shared" si="0"/>
        <v>5530577</v>
      </c>
      <c r="M15" s="35">
        <v>8</v>
      </c>
    </row>
    <row r="16" spans="1:13" ht="12.75" customHeight="1" x14ac:dyDescent="0.2">
      <c r="A16" s="50">
        <v>9</v>
      </c>
      <c r="B16" s="50" t="s">
        <v>201</v>
      </c>
      <c r="C16" s="52">
        <v>705805</v>
      </c>
      <c r="D16" s="52">
        <v>0</v>
      </c>
      <c r="E16" s="52">
        <v>768830</v>
      </c>
      <c r="F16" s="52">
        <v>2669541</v>
      </c>
      <c r="G16" s="52">
        <v>0</v>
      </c>
      <c r="H16" s="52">
        <v>0</v>
      </c>
      <c r="I16" s="52">
        <v>886610</v>
      </c>
      <c r="J16" s="52">
        <v>246493</v>
      </c>
      <c r="K16" s="52">
        <v>0</v>
      </c>
      <c r="L16" s="52">
        <f t="shared" si="0"/>
        <v>5277279</v>
      </c>
      <c r="M16" s="35">
        <v>9</v>
      </c>
    </row>
    <row r="17" spans="1:13" ht="12.75" customHeight="1" x14ac:dyDescent="0.2">
      <c r="A17" s="50">
        <v>10</v>
      </c>
      <c r="B17" s="50" t="s">
        <v>202</v>
      </c>
      <c r="C17" s="52">
        <v>443551</v>
      </c>
      <c r="D17" s="52">
        <v>0</v>
      </c>
      <c r="E17" s="52">
        <v>589342</v>
      </c>
      <c r="F17" s="52">
        <v>498979</v>
      </c>
      <c r="G17" s="52">
        <v>1212</v>
      </c>
      <c r="H17" s="52">
        <v>0</v>
      </c>
      <c r="I17" s="52">
        <v>314243</v>
      </c>
      <c r="J17" s="52">
        <v>31318</v>
      </c>
      <c r="K17" s="52">
        <v>0</v>
      </c>
      <c r="L17" s="52">
        <f t="shared" si="0"/>
        <v>1878645</v>
      </c>
      <c r="M17" s="35">
        <v>10</v>
      </c>
    </row>
    <row r="18" spans="1:13" ht="12.75" customHeight="1" x14ac:dyDescent="0.2">
      <c r="A18" s="50">
        <v>11</v>
      </c>
      <c r="B18" s="50" t="s">
        <v>203</v>
      </c>
      <c r="C18" s="52">
        <v>3347783</v>
      </c>
      <c r="D18" s="52">
        <v>0</v>
      </c>
      <c r="E18" s="52">
        <v>10433938</v>
      </c>
      <c r="F18" s="52">
        <v>7697879</v>
      </c>
      <c r="G18" s="52">
        <v>63925</v>
      </c>
      <c r="H18" s="52">
        <v>0</v>
      </c>
      <c r="I18" s="52">
        <v>4696467</v>
      </c>
      <c r="J18" s="52">
        <v>1248305</v>
      </c>
      <c r="K18" s="52">
        <v>0</v>
      </c>
      <c r="L18" s="52">
        <f t="shared" si="0"/>
        <v>27488297</v>
      </c>
      <c r="M18" s="35">
        <v>11</v>
      </c>
    </row>
    <row r="19" spans="1:13" ht="12.75" customHeight="1" x14ac:dyDescent="0.2">
      <c r="A19" s="50">
        <v>12</v>
      </c>
      <c r="B19" s="32" t="s">
        <v>204</v>
      </c>
      <c r="C19" s="52">
        <v>414775</v>
      </c>
      <c r="D19" s="52">
        <v>0</v>
      </c>
      <c r="E19" s="52">
        <v>1081609</v>
      </c>
      <c r="F19" s="52">
        <v>1288669</v>
      </c>
      <c r="G19" s="52">
        <v>6228</v>
      </c>
      <c r="H19" s="52">
        <v>0</v>
      </c>
      <c r="I19" s="52">
        <v>342147</v>
      </c>
      <c r="J19" s="52">
        <v>112197</v>
      </c>
      <c r="K19" s="52">
        <v>0</v>
      </c>
      <c r="L19" s="52">
        <f t="shared" si="0"/>
        <v>3245625</v>
      </c>
      <c r="M19" s="35">
        <v>12</v>
      </c>
    </row>
    <row r="20" spans="1:13" ht="12.75" customHeight="1" x14ac:dyDescent="0.2">
      <c r="A20" s="50">
        <v>13</v>
      </c>
      <c r="B20" s="50" t="s">
        <v>205</v>
      </c>
      <c r="C20" s="52">
        <v>842619</v>
      </c>
      <c r="D20" s="52">
        <v>0</v>
      </c>
      <c r="E20" s="52">
        <v>1339459</v>
      </c>
      <c r="F20" s="52">
        <v>1513677</v>
      </c>
      <c r="G20" s="52">
        <v>23994</v>
      </c>
      <c r="H20" s="52">
        <v>7851803</v>
      </c>
      <c r="I20" s="52">
        <v>25550</v>
      </c>
      <c r="J20" s="52">
        <v>239600</v>
      </c>
      <c r="K20" s="52">
        <v>117150</v>
      </c>
      <c r="L20" s="52">
        <f t="shared" si="0"/>
        <v>11953852</v>
      </c>
      <c r="M20" s="35">
        <v>13</v>
      </c>
    </row>
    <row r="21" spans="1:13" ht="12.75" customHeight="1" x14ac:dyDescent="0.2">
      <c r="A21" s="50">
        <v>14</v>
      </c>
      <c r="B21" s="50" t="s">
        <v>126</v>
      </c>
      <c r="C21" s="52">
        <v>2755377</v>
      </c>
      <c r="D21" s="52">
        <v>0</v>
      </c>
      <c r="E21" s="52">
        <v>5585602</v>
      </c>
      <c r="F21" s="52">
        <v>4245436</v>
      </c>
      <c r="G21" s="52">
        <v>15694</v>
      </c>
      <c r="H21" s="52">
        <v>0</v>
      </c>
      <c r="I21" s="52">
        <v>685698</v>
      </c>
      <c r="J21" s="52">
        <v>1449099</v>
      </c>
      <c r="K21" s="52">
        <v>0</v>
      </c>
      <c r="L21" s="52">
        <f t="shared" si="0"/>
        <v>14736906</v>
      </c>
      <c r="M21" s="35">
        <v>14</v>
      </c>
    </row>
    <row r="22" spans="1:13" ht="12.75" customHeight="1" x14ac:dyDescent="0.2">
      <c r="A22" s="50">
        <v>15</v>
      </c>
      <c r="B22" s="50" t="s">
        <v>206</v>
      </c>
      <c r="C22" s="52">
        <v>1179368</v>
      </c>
      <c r="D22" s="52">
        <v>0</v>
      </c>
      <c r="E22" s="52">
        <v>1258438</v>
      </c>
      <c r="F22" s="52">
        <v>1174072</v>
      </c>
      <c r="G22" s="52">
        <v>27054</v>
      </c>
      <c r="H22" s="52">
        <v>0</v>
      </c>
      <c r="I22" s="52">
        <v>0</v>
      </c>
      <c r="J22" s="52">
        <v>305150</v>
      </c>
      <c r="K22" s="52">
        <v>0</v>
      </c>
      <c r="L22" s="52">
        <f t="shared" si="0"/>
        <v>3944082</v>
      </c>
      <c r="M22" s="35">
        <v>15</v>
      </c>
    </row>
    <row r="23" spans="1:13" ht="12.75" customHeight="1" x14ac:dyDescent="0.2">
      <c r="A23" s="50">
        <v>16</v>
      </c>
      <c r="B23" s="50" t="s">
        <v>207</v>
      </c>
      <c r="C23" s="52">
        <v>1648980</v>
      </c>
      <c r="D23" s="52">
        <v>0</v>
      </c>
      <c r="E23" s="52">
        <v>4212857</v>
      </c>
      <c r="F23" s="52">
        <v>5455683</v>
      </c>
      <c r="G23" s="52">
        <v>0</v>
      </c>
      <c r="H23" s="52">
        <v>0</v>
      </c>
      <c r="I23" s="52">
        <v>1169492</v>
      </c>
      <c r="J23" s="52">
        <v>255330</v>
      </c>
      <c r="K23" s="52">
        <v>0</v>
      </c>
      <c r="L23" s="52">
        <f t="shared" si="0"/>
        <v>12742342</v>
      </c>
      <c r="M23" s="35">
        <v>16</v>
      </c>
    </row>
    <row r="24" spans="1:13" ht="12.75" customHeight="1" x14ac:dyDescent="0.2">
      <c r="A24" s="50">
        <v>17</v>
      </c>
      <c r="B24" s="50" t="s">
        <v>208</v>
      </c>
      <c r="C24" s="52">
        <v>3187101</v>
      </c>
      <c r="D24" s="52">
        <v>0</v>
      </c>
      <c r="E24" s="52">
        <v>11482129</v>
      </c>
      <c r="F24" s="52">
        <v>4805544</v>
      </c>
      <c r="G24" s="52">
        <v>10694</v>
      </c>
      <c r="H24" s="52">
        <v>0</v>
      </c>
      <c r="I24" s="52">
        <v>0</v>
      </c>
      <c r="J24" s="52">
        <v>1770988</v>
      </c>
      <c r="K24" s="52">
        <v>0</v>
      </c>
      <c r="L24" s="52">
        <f t="shared" si="0"/>
        <v>21256456</v>
      </c>
      <c r="M24" s="35">
        <v>17</v>
      </c>
    </row>
    <row r="25" spans="1:13" ht="12.75" customHeight="1" x14ac:dyDescent="0.2">
      <c r="A25" s="50">
        <v>18</v>
      </c>
      <c r="B25" s="50" t="s">
        <v>209</v>
      </c>
      <c r="C25" s="52">
        <v>4761957</v>
      </c>
      <c r="D25" s="52">
        <v>0</v>
      </c>
      <c r="E25" s="52">
        <v>11281846</v>
      </c>
      <c r="F25" s="52">
        <v>9950440</v>
      </c>
      <c r="G25" s="52">
        <v>108705</v>
      </c>
      <c r="H25" s="52">
        <v>0</v>
      </c>
      <c r="I25" s="52">
        <v>7014988</v>
      </c>
      <c r="J25" s="52">
        <v>2043224</v>
      </c>
      <c r="K25" s="52">
        <v>0</v>
      </c>
      <c r="L25" s="52">
        <f t="shared" si="0"/>
        <v>35161160</v>
      </c>
      <c r="M25" s="35">
        <v>18</v>
      </c>
    </row>
    <row r="26" spans="1:13" ht="12.75" customHeight="1" x14ac:dyDescent="0.2">
      <c r="A26" s="50">
        <v>19</v>
      </c>
      <c r="B26" s="50" t="s">
        <v>210</v>
      </c>
      <c r="C26" s="52">
        <v>8984831</v>
      </c>
      <c r="D26" s="52">
        <v>0</v>
      </c>
      <c r="E26" s="52">
        <v>14450697</v>
      </c>
      <c r="F26" s="52">
        <v>13732607</v>
      </c>
      <c r="G26" s="52">
        <v>24302</v>
      </c>
      <c r="H26" s="52">
        <v>0</v>
      </c>
      <c r="I26" s="52">
        <v>8469911</v>
      </c>
      <c r="J26" s="52">
        <v>4212863</v>
      </c>
      <c r="K26" s="52">
        <v>0</v>
      </c>
      <c r="L26" s="52">
        <f t="shared" si="0"/>
        <v>49875211</v>
      </c>
      <c r="M26" s="35">
        <v>19</v>
      </c>
    </row>
    <row r="27" spans="1:13" ht="12.75" customHeight="1" x14ac:dyDescent="0.2">
      <c r="A27" s="50">
        <v>20</v>
      </c>
      <c r="B27" s="50" t="s">
        <v>211</v>
      </c>
      <c r="C27" s="52">
        <v>599673</v>
      </c>
      <c r="D27" s="52">
        <v>0</v>
      </c>
      <c r="E27" s="52">
        <v>1290700</v>
      </c>
      <c r="F27" s="52">
        <v>2291228</v>
      </c>
      <c r="G27" s="52">
        <v>17725</v>
      </c>
      <c r="H27" s="52">
        <v>0</v>
      </c>
      <c r="I27" s="52">
        <v>962582</v>
      </c>
      <c r="J27" s="52">
        <v>32541</v>
      </c>
      <c r="K27" s="52">
        <v>0</v>
      </c>
      <c r="L27" s="52">
        <f t="shared" si="0"/>
        <v>5194449</v>
      </c>
      <c r="M27" s="35">
        <v>20</v>
      </c>
    </row>
    <row r="28" spans="1:13" ht="12.75" customHeight="1" x14ac:dyDescent="0.2">
      <c r="A28" s="50">
        <v>21</v>
      </c>
      <c r="B28" s="50" t="s">
        <v>212</v>
      </c>
      <c r="C28" s="52">
        <v>1498308</v>
      </c>
      <c r="D28" s="52">
        <v>0</v>
      </c>
      <c r="E28" s="52">
        <v>2535673</v>
      </c>
      <c r="F28" s="52">
        <v>3066192</v>
      </c>
      <c r="G28" s="52">
        <v>0</v>
      </c>
      <c r="H28" s="52">
        <v>0</v>
      </c>
      <c r="I28" s="52">
        <v>865453</v>
      </c>
      <c r="J28" s="52">
        <v>736334</v>
      </c>
      <c r="K28" s="52">
        <v>0</v>
      </c>
      <c r="L28" s="52">
        <f t="shared" si="0"/>
        <v>8701960</v>
      </c>
      <c r="M28" s="35">
        <v>21</v>
      </c>
    </row>
    <row r="29" spans="1:13" ht="12.75" customHeight="1" x14ac:dyDescent="0.2">
      <c r="A29" s="50">
        <v>22</v>
      </c>
      <c r="B29" s="32" t="s">
        <v>166</v>
      </c>
      <c r="C29" s="52">
        <v>548754</v>
      </c>
      <c r="D29" s="52">
        <v>0</v>
      </c>
      <c r="E29" s="52">
        <v>1554527</v>
      </c>
      <c r="F29" s="52">
        <v>1900010</v>
      </c>
      <c r="G29" s="52">
        <v>0</v>
      </c>
      <c r="H29" s="52">
        <v>0</v>
      </c>
      <c r="I29" s="52">
        <v>61078</v>
      </c>
      <c r="J29" s="52">
        <v>133296</v>
      </c>
      <c r="K29" s="52">
        <v>0</v>
      </c>
      <c r="L29" s="52">
        <f t="shared" si="0"/>
        <v>4197665</v>
      </c>
      <c r="M29" s="35">
        <v>22</v>
      </c>
    </row>
    <row r="30" spans="1:13" ht="12.75" customHeight="1" x14ac:dyDescent="0.2">
      <c r="A30" s="50">
        <v>23</v>
      </c>
      <c r="B30" s="50" t="s">
        <v>174</v>
      </c>
      <c r="C30" s="52">
        <v>1472902</v>
      </c>
      <c r="D30" s="52">
        <v>0</v>
      </c>
      <c r="E30" s="52">
        <v>3639865</v>
      </c>
      <c r="F30" s="52">
        <v>2367443</v>
      </c>
      <c r="G30" s="52">
        <v>30801</v>
      </c>
      <c r="H30" s="52">
        <v>0</v>
      </c>
      <c r="I30" s="52">
        <v>568824</v>
      </c>
      <c r="J30" s="52">
        <v>959639</v>
      </c>
      <c r="K30" s="52">
        <v>0</v>
      </c>
      <c r="L30" s="52">
        <f t="shared" si="0"/>
        <v>9039474</v>
      </c>
      <c r="M30" s="35">
        <v>23</v>
      </c>
    </row>
    <row r="31" spans="1:13" ht="12.75" customHeight="1" x14ac:dyDescent="0.2">
      <c r="A31" s="50">
        <v>24</v>
      </c>
      <c r="B31" s="75" t="s">
        <v>213</v>
      </c>
      <c r="C31" s="52">
        <v>3040330</v>
      </c>
      <c r="D31" s="52">
        <v>0</v>
      </c>
      <c r="E31" s="52">
        <v>2557860</v>
      </c>
      <c r="F31" s="52">
        <v>2433454</v>
      </c>
      <c r="G31" s="52">
        <v>70655</v>
      </c>
      <c r="H31" s="52">
        <v>0</v>
      </c>
      <c r="I31" s="52">
        <v>299402</v>
      </c>
      <c r="J31" s="52">
        <v>439700</v>
      </c>
      <c r="K31" s="52">
        <v>0</v>
      </c>
      <c r="L31" s="52">
        <f t="shared" si="0"/>
        <v>8841401</v>
      </c>
      <c r="M31" s="35">
        <v>24</v>
      </c>
    </row>
    <row r="32" spans="1:13" ht="12.75" customHeight="1" x14ac:dyDescent="0.2">
      <c r="A32" s="50">
        <v>25</v>
      </c>
      <c r="B32" s="50" t="s">
        <v>214</v>
      </c>
      <c r="C32" s="52">
        <v>276087</v>
      </c>
      <c r="D32" s="52">
        <v>0</v>
      </c>
      <c r="E32" s="52">
        <v>2735569</v>
      </c>
      <c r="F32" s="52">
        <v>1483770</v>
      </c>
      <c r="G32" s="52">
        <v>4158</v>
      </c>
      <c r="H32" s="52">
        <v>0</v>
      </c>
      <c r="I32" s="52">
        <v>462720</v>
      </c>
      <c r="J32" s="52">
        <v>54309</v>
      </c>
      <c r="K32" s="52">
        <v>0</v>
      </c>
      <c r="L32" s="52">
        <f t="shared" si="0"/>
        <v>5016613</v>
      </c>
      <c r="M32" s="35">
        <v>25</v>
      </c>
    </row>
    <row r="33" spans="1:13" ht="12.75" customHeight="1" x14ac:dyDescent="0.2">
      <c r="A33" s="50">
        <v>26</v>
      </c>
      <c r="B33" s="50" t="s">
        <v>215</v>
      </c>
      <c r="C33" s="52">
        <v>1049773</v>
      </c>
      <c r="D33" s="52">
        <v>0</v>
      </c>
      <c r="E33" s="52">
        <v>2340342</v>
      </c>
      <c r="F33" s="52">
        <v>1984217</v>
      </c>
      <c r="G33" s="52">
        <v>3126</v>
      </c>
      <c r="H33" s="52">
        <v>0</v>
      </c>
      <c r="I33" s="52">
        <v>2498506</v>
      </c>
      <c r="J33" s="52">
        <v>502039</v>
      </c>
      <c r="K33" s="52">
        <v>0</v>
      </c>
      <c r="L33" s="52">
        <f t="shared" si="0"/>
        <v>8378003</v>
      </c>
      <c r="M33" s="35">
        <v>26</v>
      </c>
    </row>
    <row r="34" spans="1:13" ht="12.75" customHeight="1" x14ac:dyDescent="0.2">
      <c r="A34" s="50">
        <v>27</v>
      </c>
      <c r="B34" s="50" t="s">
        <v>216</v>
      </c>
      <c r="C34" s="52">
        <v>1271843</v>
      </c>
      <c r="D34" s="52">
        <v>0</v>
      </c>
      <c r="E34" s="52">
        <v>2601083</v>
      </c>
      <c r="F34" s="52">
        <v>2156831</v>
      </c>
      <c r="G34" s="52">
        <v>37106</v>
      </c>
      <c r="H34" s="52">
        <v>0</v>
      </c>
      <c r="I34" s="52">
        <v>1459716</v>
      </c>
      <c r="J34" s="52">
        <v>640005</v>
      </c>
      <c r="K34" s="52">
        <v>0</v>
      </c>
      <c r="L34" s="52">
        <f t="shared" si="0"/>
        <v>8166584</v>
      </c>
      <c r="M34" s="35">
        <v>27</v>
      </c>
    </row>
    <row r="35" spans="1:13" ht="12.75" customHeight="1" x14ac:dyDescent="0.2">
      <c r="A35" s="50">
        <v>28</v>
      </c>
      <c r="B35" s="50" t="s">
        <v>217</v>
      </c>
      <c r="C35" s="52">
        <v>676566</v>
      </c>
      <c r="D35" s="52">
        <v>0</v>
      </c>
      <c r="E35" s="52">
        <v>3681771</v>
      </c>
      <c r="F35" s="52">
        <v>3691898</v>
      </c>
      <c r="G35" s="52">
        <v>0</v>
      </c>
      <c r="H35" s="52">
        <v>0</v>
      </c>
      <c r="I35" s="52">
        <v>503900</v>
      </c>
      <c r="J35" s="52">
        <v>445831</v>
      </c>
      <c r="K35" s="52">
        <v>0</v>
      </c>
      <c r="L35" s="52">
        <f t="shared" si="0"/>
        <v>8999966</v>
      </c>
      <c r="M35" s="35">
        <v>28</v>
      </c>
    </row>
    <row r="36" spans="1:13" ht="12.75" customHeight="1" x14ac:dyDescent="0.2">
      <c r="A36" s="50">
        <v>29</v>
      </c>
      <c r="B36" s="50" t="s">
        <v>218</v>
      </c>
      <c r="C36" s="52">
        <v>1297060</v>
      </c>
      <c r="D36" s="52">
        <v>0</v>
      </c>
      <c r="E36" s="52">
        <v>2941085</v>
      </c>
      <c r="F36" s="52">
        <v>2826021</v>
      </c>
      <c r="G36" s="52">
        <v>0</v>
      </c>
      <c r="H36" s="52">
        <v>0</v>
      </c>
      <c r="I36" s="52">
        <v>443237</v>
      </c>
      <c r="J36" s="52">
        <v>894964</v>
      </c>
      <c r="K36" s="52">
        <v>0</v>
      </c>
      <c r="L36" s="52">
        <f t="shared" si="0"/>
        <v>8402367</v>
      </c>
      <c r="M36" s="35">
        <v>29</v>
      </c>
    </row>
    <row r="37" spans="1:13" ht="12.75" customHeight="1" x14ac:dyDescent="0.2">
      <c r="A37" s="50">
        <v>30</v>
      </c>
      <c r="B37" s="50" t="s">
        <v>219</v>
      </c>
      <c r="C37" s="52">
        <v>591782</v>
      </c>
      <c r="D37" s="52">
        <v>0</v>
      </c>
      <c r="E37" s="52">
        <v>1847499</v>
      </c>
      <c r="F37" s="52">
        <v>1463727</v>
      </c>
      <c r="G37" s="52">
        <v>11721</v>
      </c>
      <c r="H37" s="52">
        <v>0</v>
      </c>
      <c r="I37" s="52">
        <v>177662</v>
      </c>
      <c r="J37" s="52">
        <v>173773</v>
      </c>
      <c r="K37" s="52">
        <v>0</v>
      </c>
      <c r="L37" s="52">
        <f t="shared" si="0"/>
        <v>4266164</v>
      </c>
      <c r="M37" s="35">
        <v>30</v>
      </c>
    </row>
    <row r="38" spans="1:13" ht="12.75" customHeight="1" x14ac:dyDescent="0.2">
      <c r="A38" s="50">
        <v>31</v>
      </c>
      <c r="B38" s="50" t="s">
        <v>187</v>
      </c>
      <c r="C38" s="52">
        <v>852328</v>
      </c>
      <c r="D38" s="52">
        <v>0</v>
      </c>
      <c r="E38" s="52">
        <v>2206756</v>
      </c>
      <c r="F38" s="52">
        <v>1434573</v>
      </c>
      <c r="G38" s="52">
        <v>11324</v>
      </c>
      <c r="H38" s="52">
        <v>0</v>
      </c>
      <c r="I38" s="52">
        <v>523943</v>
      </c>
      <c r="J38" s="52">
        <v>397942</v>
      </c>
      <c r="K38" s="52">
        <v>0</v>
      </c>
      <c r="L38" s="52">
        <f t="shared" si="0"/>
        <v>5426866</v>
      </c>
      <c r="M38" s="35">
        <v>31</v>
      </c>
    </row>
    <row r="39" spans="1:13" ht="12.75" customHeight="1" x14ac:dyDescent="0.2">
      <c r="A39" s="50">
        <v>32</v>
      </c>
      <c r="B39" s="50" t="s">
        <v>220</v>
      </c>
      <c r="C39" s="52">
        <v>5009749</v>
      </c>
      <c r="D39" s="52">
        <v>0</v>
      </c>
      <c r="E39" s="52">
        <v>7548576</v>
      </c>
      <c r="F39" s="52">
        <v>11629467</v>
      </c>
      <c r="G39" s="52">
        <v>223435</v>
      </c>
      <c r="H39" s="52">
        <v>0</v>
      </c>
      <c r="I39" s="52">
        <v>3575584</v>
      </c>
      <c r="J39" s="52">
        <v>977784</v>
      </c>
      <c r="K39" s="52">
        <v>0</v>
      </c>
      <c r="L39" s="52">
        <f t="shared" si="0"/>
        <v>28964595</v>
      </c>
      <c r="M39" s="35">
        <v>32</v>
      </c>
    </row>
    <row r="40" spans="1:13" ht="12.75" customHeight="1" x14ac:dyDescent="0.2">
      <c r="A40" s="50">
        <v>33</v>
      </c>
      <c r="B40" s="50" t="s">
        <v>221</v>
      </c>
      <c r="C40" s="52">
        <v>568284</v>
      </c>
      <c r="D40" s="52">
        <v>0</v>
      </c>
      <c r="E40" s="52">
        <v>3662823</v>
      </c>
      <c r="F40" s="52">
        <v>2632172</v>
      </c>
      <c r="G40" s="52">
        <v>7723</v>
      </c>
      <c r="H40" s="52">
        <v>0</v>
      </c>
      <c r="I40" s="52">
        <v>571157</v>
      </c>
      <c r="J40" s="52">
        <v>524822</v>
      </c>
      <c r="K40" s="52">
        <v>0</v>
      </c>
      <c r="L40" s="52">
        <f t="shared" si="0"/>
        <v>7966981</v>
      </c>
      <c r="M40" s="35">
        <v>33</v>
      </c>
    </row>
    <row r="41" spans="1:13" ht="12.75" customHeight="1" x14ac:dyDescent="0.2">
      <c r="A41" s="50">
        <v>34</v>
      </c>
      <c r="B41" s="50" t="s">
        <v>222</v>
      </c>
      <c r="C41" s="52">
        <v>1292870</v>
      </c>
      <c r="D41" s="52">
        <v>0</v>
      </c>
      <c r="E41" s="52">
        <v>4438187</v>
      </c>
      <c r="F41" s="52">
        <v>4975190</v>
      </c>
      <c r="G41" s="52">
        <v>179366</v>
      </c>
      <c r="H41" s="52">
        <v>0</v>
      </c>
      <c r="I41" s="52">
        <v>2420804</v>
      </c>
      <c r="J41" s="52">
        <v>1097412</v>
      </c>
      <c r="K41" s="52">
        <v>0</v>
      </c>
      <c r="L41" s="52">
        <f t="shared" si="0"/>
        <v>14403829</v>
      </c>
      <c r="M41" s="35">
        <v>34</v>
      </c>
    </row>
    <row r="42" spans="1:13" ht="12.75" customHeight="1" x14ac:dyDescent="0.2">
      <c r="A42" s="50">
        <v>35</v>
      </c>
      <c r="B42" s="50" t="s">
        <v>223</v>
      </c>
      <c r="C42" s="52">
        <v>663739</v>
      </c>
      <c r="D42" s="52">
        <v>0</v>
      </c>
      <c r="E42" s="52">
        <v>1099423</v>
      </c>
      <c r="F42" s="52">
        <v>1001372</v>
      </c>
      <c r="G42" s="52">
        <v>4573</v>
      </c>
      <c r="H42" s="52">
        <v>10599752</v>
      </c>
      <c r="I42" s="52">
        <v>170798</v>
      </c>
      <c r="J42" s="52">
        <v>332238</v>
      </c>
      <c r="K42" s="52">
        <v>0</v>
      </c>
      <c r="L42" s="52">
        <f t="shared" si="0"/>
        <v>13871895</v>
      </c>
      <c r="M42" s="35">
        <v>35</v>
      </c>
    </row>
    <row r="43" spans="1:13" ht="12.75" customHeight="1" x14ac:dyDescent="0.2">
      <c r="A43" s="50">
        <v>36</v>
      </c>
      <c r="B43" s="50" t="s">
        <v>191</v>
      </c>
      <c r="C43" s="52">
        <v>437991</v>
      </c>
      <c r="D43" s="52">
        <v>0</v>
      </c>
      <c r="E43" s="52">
        <v>1252966</v>
      </c>
      <c r="F43" s="52">
        <v>1033272</v>
      </c>
      <c r="G43" s="52">
        <v>10455</v>
      </c>
      <c r="H43" s="52">
        <v>0</v>
      </c>
      <c r="I43" s="52">
        <v>171535</v>
      </c>
      <c r="J43" s="52">
        <v>146487</v>
      </c>
      <c r="K43" s="52">
        <v>0</v>
      </c>
      <c r="L43" s="52">
        <f>(C43+D43+E43+F43+G43+H43+I43+J43+K43)</f>
        <v>3052706</v>
      </c>
      <c r="M43" s="35">
        <v>36</v>
      </c>
    </row>
    <row r="44" spans="1:13" ht="12.75" customHeight="1" x14ac:dyDescent="0.2">
      <c r="A44" s="50">
        <v>37</v>
      </c>
      <c r="B44" s="50" t="s">
        <v>224</v>
      </c>
      <c r="C44" s="52">
        <v>917628</v>
      </c>
      <c r="D44" s="52">
        <v>0</v>
      </c>
      <c r="E44" s="52">
        <v>2146775</v>
      </c>
      <c r="F44" s="52">
        <v>1988885</v>
      </c>
      <c r="G44" s="52">
        <v>3470</v>
      </c>
      <c r="H44" s="52">
        <v>0</v>
      </c>
      <c r="I44" s="52">
        <v>342142</v>
      </c>
      <c r="J44" s="52">
        <v>407786</v>
      </c>
      <c r="K44" s="52">
        <v>0</v>
      </c>
      <c r="L44" s="52">
        <f>(C44+D44+E44+F44+G44+H44+I44+J44+K44)</f>
        <v>5806686</v>
      </c>
      <c r="M44" s="35">
        <v>37</v>
      </c>
    </row>
    <row r="45" spans="1:13" ht="12.75" customHeight="1" x14ac:dyDescent="0.2">
      <c r="A45" s="76">
        <v>38</v>
      </c>
      <c r="B45" s="32" t="s">
        <v>225</v>
      </c>
      <c r="C45" s="54">
        <v>5539485</v>
      </c>
      <c r="D45" s="54">
        <v>0</v>
      </c>
      <c r="E45" s="54">
        <v>3898734</v>
      </c>
      <c r="F45" s="54">
        <v>4147263</v>
      </c>
      <c r="G45" s="54">
        <v>12091</v>
      </c>
      <c r="H45" s="54">
        <v>0</v>
      </c>
      <c r="I45" s="54">
        <v>2478807</v>
      </c>
      <c r="J45" s="54">
        <v>2844740</v>
      </c>
      <c r="K45" s="54">
        <v>0</v>
      </c>
      <c r="L45" s="54">
        <f t="shared" si="0"/>
        <v>18921120</v>
      </c>
      <c r="M45" s="35">
        <v>38</v>
      </c>
    </row>
    <row r="46" spans="1:13" ht="12.75" customHeight="1" x14ac:dyDescent="0.2">
      <c r="A46" s="53">
        <f>A45</f>
        <v>38</v>
      </c>
      <c r="B46" s="55" t="s">
        <v>102</v>
      </c>
      <c r="C46" s="56">
        <f t="shared" ref="C46:L46" si="1">SUM(C8:C45)</f>
        <v>67260678</v>
      </c>
      <c r="D46" s="56">
        <f t="shared" si="1"/>
        <v>4200</v>
      </c>
      <c r="E46" s="56">
        <f t="shared" si="1"/>
        <v>143050594</v>
      </c>
      <c r="F46" s="56">
        <f t="shared" si="1"/>
        <v>135445587</v>
      </c>
      <c r="G46" s="56">
        <f t="shared" si="1"/>
        <v>1013245</v>
      </c>
      <c r="H46" s="56">
        <f t="shared" si="1"/>
        <v>18603970</v>
      </c>
      <c r="I46" s="56">
        <f t="shared" si="1"/>
        <v>54630887</v>
      </c>
      <c r="J46" s="56">
        <f t="shared" si="1"/>
        <v>31409391</v>
      </c>
      <c r="K46" s="56">
        <f t="shared" si="1"/>
        <v>117150</v>
      </c>
      <c r="L46" s="56">
        <f t="shared" si="1"/>
        <v>451535702</v>
      </c>
      <c r="M46" s="53">
        <f>M45</f>
        <v>38</v>
      </c>
    </row>
    <row r="47" spans="1:13" x14ac:dyDescent="0.2">
      <c r="A47" s="35"/>
      <c r="B47" s="35"/>
      <c r="C47" s="35"/>
      <c r="D47" s="65"/>
      <c r="E47" s="35"/>
      <c r="F47" s="35"/>
      <c r="G47" s="35"/>
      <c r="H47" s="35"/>
      <c r="I47" s="35"/>
      <c r="J47" s="35"/>
      <c r="K47" s="35"/>
      <c r="L47" s="35"/>
      <c r="M47" s="35"/>
    </row>
    <row r="48" spans="1:13" x14ac:dyDescent="0.2">
      <c r="A48" s="35"/>
      <c r="B48" s="35"/>
      <c r="C48" s="35"/>
      <c r="D48" s="35"/>
      <c r="E48" s="35"/>
      <c r="F48" s="35"/>
      <c r="G48" s="35"/>
      <c r="H48" s="35"/>
      <c r="I48" s="35"/>
      <c r="J48" s="35"/>
      <c r="K48" s="35"/>
      <c r="L48" s="35"/>
      <c r="M48" s="35"/>
    </row>
    <row r="49" spans="1:13" x14ac:dyDescent="0.2">
      <c r="A49" s="35"/>
      <c r="B49" s="35"/>
      <c r="C49" s="35"/>
      <c r="D49" s="35"/>
      <c r="E49" s="35"/>
      <c r="F49" s="35"/>
      <c r="G49" s="35"/>
      <c r="H49" s="35"/>
      <c r="I49" s="35"/>
      <c r="J49" s="35"/>
      <c r="K49" s="35"/>
      <c r="L49" s="35"/>
      <c r="M49" s="35"/>
    </row>
    <row r="50" spans="1:13" x14ac:dyDescent="0.2">
      <c r="A50" s="35"/>
      <c r="B50" s="35"/>
      <c r="C50" s="35"/>
      <c r="D50" s="35"/>
      <c r="E50" s="35"/>
      <c r="F50" s="35"/>
      <c r="G50" s="35"/>
      <c r="H50" s="35"/>
      <c r="I50" s="35"/>
      <c r="J50" s="35"/>
      <c r="K50" s="35"/>
      <c r="L50" s="35"/>
      <c r="M50" s="35"/>
    </row>
    <row r="51" spans="1:13" x14ac:dyDescent="0.2">
      <c r="A51" s="35"/>
      <c r="B51" s="35"/>
      <c r="C51" s="35"/>
      <c r="D51" s="35"/>
      <c r="E51" s="35"/>
      <c r="F51" s="35"/>
      <c r="G51" s="35"/>
      <c r="H51" s="35"/>
      <c r="I51" s="35"/>
      <c r="J51" s="35"/>
      <c r="K51" s="35"/>
      <c r="L51" s="35"/>
      <c r="M51" s="35"/>
    </row>
    <row r="52" spans="1:13" x14ac:dyDescent="0.2">
      <c r="A52" s="35"/>
      <c r="B52" s="35"/>
      <c r="C52" s="35"/>
      <c r="D52" s="35"/>
      <c r="E52" s="35"/>
      <c r="F52" s="35"/>
      <c r="G52" s="35"/>
      <c r="H52" s="35"/>
      <c r="I52" s="35"/>
      <c r="J52" s="35"/>
      <c r="K52" s="35"/>
      <c r="L52" s="35"/>
      <c r="M52" s="35"/>
    </row>
  </sheetData>
  <printOptions gridLines="1"/>
  <pageMargins left="0.59" right="0.5" top="0.5" bottom="0.18" header="0.5" footer="0.17"/>
  <pageSetup paperSize="5" scale="93" fitToWidth="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R238"/>
  <sheetViews>
    <sheetView zoomScaleNormal="100" workbookViewId="0"/>
  </sheetViews>
  <sheetFormatPr defaultColWidth="12.7109375" defaultRowHeight="9.75" customHeight="1" x14ac:dyDescent="0.2"/>
  <cols>
    <col min="1" max="1" width="5" style="10" customWidth="1"/>
    <col min="2" max="2" width="14.140625" style="10" bestFit="1" customWidth="1"/>
    <col min="3" max="3" width="12.140625" style="10" bestFit="1" customWidth="1"/>
    <col min="4" max="4" width="13.140625" style="10" bestFit="1" customWidth="1"/>
    <col min="5" max="5" width="13.85546875" style="10" customWidth="1"/>
    <col min="6" max="6" width="12.140625" style="10" bestFit="1" customWidth="1"/>
    <col min="7" max="7" width="9.7109375" style="10" customWidth="1"/>
    <col min="8" max="8" width="10.28515625" style="10" customWidth="1"/>
    <col min="9" max="9" width="11" style="10" customWidth="1"/>
    <col min="10" max="10" width="8.28515625" style="10" customWidth="1"/>
    <col min="11" max="11" width="12.5703125" style="10" customWidth="1"/>
    <col min="12" max="12" width="12.140625" style="10" bestFit="1" customWidth="1"/>
    <col min="13" max="13" width="13.140625" style="10" bestFit="1" customWidth="1"/>
    <col min="14" max="14" width="14.42578125" style="10" customWidth="1"/>
    <col min="15" max="17" width="11" style="10" bestFit="1" customWidth="1"/>
    <col min="18" max="18" width="5" style="10" customWidth="1"/>
    <col min="19" max="256" width="12.7109375" style="10"/>
    <col min="257" max="257" width="5" style="10" customWidth="1"/>
    <col min="258" max="258" width="14.140625" style="10" bestFit="1" customWidth="1"/>
    <col min="259" max="259" width="12.140625" style="10" bestFit="1" customWidth="1"/>
    <col min="260" max="260" width="13.140625" style="10" bestFit="1" customWidth="1"/>
    <col min="261" max="261" width="13.85546875" style="10" customWidth="1"/>
    <col min="262" max="262" width="12.140625" style="10" bestFit="1" customWidth="1"/>
    <col min="263" max="263" width="9.7109375" style="10" customWidth="1"/>
    <col min="264" max="264" width="10.28515625" style="10" customWidth="1"/>
    <col min="265" max="265" width="11" style="10" customWidth="1"/>
    <col min="266" max="266" width="8.28515625" style="10" customWidth="1"/>
    <col min="267" max="267" width="12.5703125" style="10" customWidth="1"/>
    <col min="268" max="268" width="12.140625" style="10" bestFit="1" customWidth="1"/>
    <col min="269" max="269" width="13.140625" style="10" bestFit="1" customWidth="1"/>
    <col min="270" max="270" width="14.42578125" style="10" customWidth="1"/>
    <col min="271" max="273" width="11" style="10" bestFit="1" customWidth="1"/>
    <col min="274" max="274" width="5" style="10" customWidth="1"/>
    <col min="275" max="512" width="12.7109375" style="10"/>
    <col min="513" max="513" width="5" style="10" customWidth="1"/>
    <col min="514" max="514" width="14.140625" style="10" bestFit="1" customWidth="1"/>
    <col min="515" max="515" width="12.140625" style="10" bestFit="1" customWidth="1"/>
    <col min="516" max="516" width="13.140625" style="10" bestFit="1" customWidth="1"/>
    <col min="517" max="517" width="13.85546875" style="10" customWidth="1"/>
    <col min="518" max="518" width="12.140625" style="10" bestFit="1" customWidth="1"/>
    <col min="519" max="519" width="9.7109375" style="10" customWidth="1"/>
    <col min="520" max="520" width="10.28515625" style="10" customWidth="1"/>
    <col min="521" max="521" width="11" style="10" customWidth="1"/>
    <col min="522" max="522" width="8.28515625" style="10" customWidth="1"/>
    <col min="523" max="523" width="12.5703125" style="10" customWidth="1"/>
    <col min="524" max="524" width="12.140625" style="10" bestFit="1" customWidth="1"/>
    <col min="525" max="525" width="13.140625" style="10" bestFit="1" customWidth="1"/>
    <col min="526" max="526" width="14.42578125" style="10" customWidth="1"/>
    <col min="527" max="529" width="11" style="10" bestFit="1" customWidth="1"/>
    <col min="530" max="530" width="5" style="10" customWidth="1"/>
    <col min="531" max="768" width="12.7109375" style="10"/>
    <col min="769" max="769" width="5" style="10" customWidth="1"/>
    <col min="770" max="770" width="14.140625" style="10" bestFit="1" customWidth="1"/>
    <col min="771" max="771" width="12.140625" style="10" bestFit="1" customWidth="1"/>
    <col min="772" max="772" width="13.140625" style="10" bestFit="1" customWidth="1"/>
    <col min="773" max="773" width="13.85546875" style="10" customWidth="1"/>
    <col min="774" max="774" width="12.140625" style="10" bestFit="1" customWidth="1"/>
    <col min="775" max="775" width="9.7109375" style="10" customWidth="1"/>
    <col min="776" max="776" width="10.28515625" style="10" customWidth="1"/>
    <col min="777" max="777" width="11" style="10" customWidth="1"/>
    <col min="778" max="778" width="8.28515625" style="10" customWidth="1"/>
    <col min="779" max="779" width="12.5703125" style="10" customWidth="1"/>
    <col min="780" max="780" width="12.140625" style="10" bestFit="1" customWidth="1"/>
    <col min="781" max="781" width="13.140625" style="10" bestFit="1" customWidth="1"/>
    <col min="782" max="782" width="14.42578125" style="10" customWidth="1"/>
    <col min="783" max="785" width="11" style="10" bestFit="1" customWidth="1"/>
    <col min="786" max="786" width="5" style="10" customWidth="1"/>
    <col min="787" max="1024" width="12.7109375" style="10"/>
    <col min="1025" max="1025" width="5" style="10" customWidth="1"/>
    <col min="1026" max="1026" width="14.140625" style="10" bestFit="1" customWidth="1"/>
    <col min="1027" max="1027" width="12.140625" style="10" bestFit="1" customWidth="1"/>
    <col min="1028" max="1028" width="13.140625" style="10" bestFit="1" customWidth="1"/>
    <col min="1029" max="1029" width="13.85546875" style="10" customWidth="1"/>
    <col min="1030" max="1030" width="12.140625" style="10" bestFit="1" customWidth="1"/>
    <col min="1031" max="1031" width="9.7109375" style="10" customWidth="1"/>
    <col min="1032" max="1032" width="10.28515625" style="10" customWidth="1"/>
    <col min="1033" max="1033" width="11" style="10" customWidth="1"/>
    <col min="1034" max="1034" width="8.28515625" style="10" customWidth="1"/>
    <col min="1035" max="1035" width="12.5703125" style="10" customWidth="1"/>
    <col min="1036" max="1036" width="12.140625" style="10" bestFit="1" customWidth="1"/>
    <col min="1037" max="1037" width="13.140625" style="10" bestFit="1" customWidth="1"/>
    <col min="1038" max="1038" width="14.42578125" style="10" customWidth="1"/>
    <col min="1039" max="1041" width="11" style="10" bestFit="1" customWidth="1"/>
    <col min="1042" max="1042" width="5" style="10" customWidth="1"/>
    <col min="1043" max="1280" width="12.7109375" style="10"/>
    <col min="1281" max="1281" width="5" style="10" customWidth="1"/>
    <col min="1282" max="1282" width="14.140625" style="10" bestFit="1" customWidth="1"/>
    <col min="1283" max="1283" width="12.140625" style="10" bestFit="1" customWidth="1"/>
    <col min="1284" max="1284" width="13.140625" style="10" bestFit="1" customWidth="1"/>
    <col min="1285" max="1285" width="13.85546875" style="10" customWidth="1"/>
    <col min="1286" max="1286" width="12.140625" style="10" bestFit="1" customWidth="1"/>
    <col min="1287" max="1287" width="9.7109375" style="10" customWidth="1"/>
    <col min="1288" max="1288" width="10.28515625" style="10" customWidth="1"/>
    <col min="1289" max="1289" width="11" style="10" customWidth="1"/>
    <col min="1290" max="1290" width="8.28515625" style="10" customWidth="1"/>
    <col min="1291" max="1291" width="12.5703125" style="10" customWidth="1"/>
    <col min="1292" max="1292" width="12.140625" style="10" bestFit="1" customWidth="1"/>
    <col min="1293" max="1293" width="13.140625" style="10" bestFit="1" customWidth="1"/>
    <col min="1294" max="1294" width="14.42578125" style="10" customWidth="1"/>
    <col min="1295" max="1297" width="11" style="10" bestFit="1" customWidth="1"/>
    <col min="1298" max="1298" width="5" style="10" customWidth="1"/>
    <col min="1299" max="1536" width="12.7109375" style="10"/>
    <col min="1537" max="1537" width="5" style="10" customWidth="1"/>
    <col min="1538" max="1538" width="14.140625" style="10" bestFit="1" customWidth="1"/>
    <col min="1539" max="1539" width="12.140625" style="10" bestFit="1" customWidth="1"/>
    <col min="1540" max="1540" width="13.140625" style="10" bestFit="1" customWidth="1"/>
    <col min="1541" max="1541" width="13.85546875" style="10" customWidth="1"/>
    <col min="1542" max="1542" width="12.140625" style="10" bestFit="1" customWidth="1"/>
    <col min="1543" max="1543" width="9.7109375" style="10" customWidth="1"/>
    <col min="1544" max="1544" width="10.28515625" style="10" customWidth="1"/>
    <col min="1545" max="1545" width="11" style="10" customWidth="1"/>
    <col min="1546" max="1546" width="8.28515625" style="10" customWidth="1"/>
    <col min="1547" max="1547" width="12.5703125" style="10" customWidth="1"/>
    <col min="1548" max="1548" width="12.140625" style="10" bestFit="1" customWidth="1"/>
    <col min="1549" max="1549" width="13.140625" style="10" bestFit="1" customWidth="1"/>
    <col min="1550" max="1550" width="14.42578125" style="10" customWidth="1"/>
    <col min="1551" max="1553" width="11" style="10" bestFit="1" customWidth="1"/>
    <col min="1554" max="1554" width="5" style="10" customWidth="1"/>
    <col min="1555" max="1792" width="12.7109375" style="10"/>
    <col min="1793" max="1793" width="5" style="10" customWidth="1"/>
    <col min="1794" max="1794" width="14.140625" style="10" bestFit="1" customWidth="1"/>
    <col min="1795" max="1795" width="12.140625" style="10" bestFit="1" customWidth="1"/>
    <col min="1796" max="1796" width="13.140625" style="10" bestFit="1" customWidth="1"/>
    <col min="1797" max="1797" width="13.85546875" style="10" customWidth="1"/>
    <col min="1798" max="1798" width="12.140625" style="10" bestFit="1" customWidth="1"/>
    <col min="1799" max="1799" width="9.7109375" style="10" customWidth="1"/>
    <col min="1800" max="1800" width="10.28515625" style="10" customWidth="1"/>
    <col min="1801" max="1801" width="11" style="10" customWidth="1"/>
    <col min="1802" max="1802" width="8.28515625" style="10" customWidth="1"/>
    <col min="1803" max="1803" width="12.5703125" style="10" customWidth="1"/>
    <col min="1804" max="1804" width="12.140625" style="10" bestFit="1" customWidth="1"/>
    <col min="1805" max="1805" width="13.140625" style="10" bestFit="1" customWidth="1"/>
    <col min="1806" max="1806" width="14.42578125" style="10" customWidth="1"/>
    <col min="1807" max="1809" width="11" style="10" bestFit="1" customWidth="1"/>
    <col min="1810" max="1810" width="5" style="10" customWidth="1"/>
    <col min="1811" max="2048" width="12.7109375" style="10"/>
    <col min="2049" max="2049" width="5" style="10" customWidth="1"/>
    <col min="2050" max="2050" width="14.140625" style="10" bestFit="1" customWidth="1"/>
    <col min="2051" max="2051" width="12.140625" style="10" bestFit="1" customWidth="1"/>
    <col min="2052" max="2052" width="13.140625" style="10" bestFit="1" customWidth="1"/>
    <col min="2053" max="2053" width="13.85546875" style="10" customWidth="1"/>
    <col min="2054" max="2054" width="12.140625" style="10" bestFit="1" customWidth="1"/>
    <col min="2055" max="2055" width="9.7109375" style="10" customWidth="1"/>
    <col min="2056" max="2056" width="10.28515625" style="10" customWidth="1"/>
    <col min="2057" max="2057" width="11" style="10" customWidth="1"/>
    <col min="2058" max="2058" width="8.28515625" style="10" customWidth="1"/>
    <col min="2059" max="2059" width="12.5703125" style="10" customWidth="1"/>
    <col min="2060" max="2060" width="12.140625" style="10" bestFit="1" customWidth="1"/>
    <col min="2061" max="2061" width="13.140625" style="10" bestFit="1" customWidth="1"/>
    <col min="2062" max="2062" width="14.42578125" style="10" customWidth="1"/>
    <col min="2063" max="2065" width="11" style="10" bestFit="1" customWidth="1"/>
    <col min="2066" max="2066" width="5" style="10" customWidth="1"/>
    <col min="2067" max="2304" width="12.7109375" style="10"/>
    <col min="2305" max="2305" width="5" style="10" customWidth="1"/>
    <col min="2306" max="2306" width="14.140625" style="10" bestFit="1" customWidth="1"/>
    <col min="2307" max="2307" width="12.140625" style="10" bestFit="1" customWidth="1"/>
    <col min="2308" max="2308" width="13.140625" style="10" bestFit="1" customWidth="1"/>
    <col min="2309" max="2309" width="13.85546875" style="10" customWidth="1"/>
    <col min="2310" max="2310" width="12.140625" style="10" bestFit="1" customWidth="1"/>
    <col min="2311" max="2311" width="9.7109375" style="10" customWidth="1"/>
    <col min="2312" max="2312" width="10.28515625" style="10" customWidth="1"/>
    <col min="2313" max="2313" width="11" style="10" customWidth="1"/>
    <col min="2314" max="2314" width="8.28515625" style="10" customWidth="1"/>
    <col min="2315" max="2315" width="12.5703125" style="10" customWidth="1"/>
    <col min="2316" max="2316" width="12.140625" style="10" bestFit="1" customWidth="1"/>
    <col min="2317" max="2317" width="13.140625" style="10" bestFit="1" customWidth="1"/>
    <col min="2318" max="2318" width="14.42578125" style="10" customWidth="1"/>
    <col min="2319" max="2321" width="11" style="10" bestFit="1" customWidth="1"/>
    <col min="2322" max="2322" width="5" style="10" customWidth="1"/>
    <col min="2323" max="2560" width="12.7109375" style="10"/>
    <col min="2561" max="2561" width="5" style="10" customWidth="1"/>
    <col min="2562" max="2562" width="14.140625" style="10" bestFit="1" customWidth="1"/>
    <col min="2563" max="2563" width="12.140625" style="10" bestFit="1" customWidth="1"/>
    <col min="2564" max="2564" width="13.140625" style="10" bestFit="1" customWidth="1"/>
    <col min="2565" max="2565" width="13.85546875" style="10" customWidth="1"/>
    <col min="2566" max="2566" width="12.140625" style="10" bestFit="1" customWidth="1"/>
    <col min="2567" max="2567" width="9.7109375" style="10" customWidth="1"/>
    <col min="2568" max="2568" width="10.28515625" style="10" customWidth="1"/>
    <col min="2569" max="2569" width="11" style="10" customWidth="1"/>
    <col min="2570" max="2570" width="8.28515625" style="10" customWidth="1"/>
    <col min="2571" max="2571" width="12.5703125" style="10" customWidth="1"/>
    <col min="2572" max="2572" width="12.140625" style="10" bestFit="1" customWidth="1"/>
    <col min="2573" max="2573" width="13.140625" style="10" bestFit="1" customWidth="1"/>
    <col min="2574" max="2574" width="14.42578125" style="10" customWidth="1"/>
    <col min="2575" max="2577" width="11" style="10" bestFit="1" customWidth="1"/>
    <col min="2578" max="2578" width="5" style="10" customWidth="1"/>
    <col min="2579" max="2816" width="12.7109375" style="10"/>
    <col min="2817" max="2817" width="5" style="10" customWidth="1"/>
    <col min="2818" max="2818" width="14.140625" style="10" bestFit="1" customWidth="1"/>
    <col min="2819" max="2819" width="12.140625" style="10" bestFit="1" customWidth="1"/>
    <col min="2820" max="2820" width="13.140625" style="10" bestFit="1" customWidth="1"/>
    <col min="2821" max="2821" width="13.85546875" style="10" customWidth="1"/>
    <col min="2822" max="2822" width="12.140625" style="10" bestFit="1" customWidth="1"/>
    <col min="2823" max="2823" width="9.7109375" style="10" customWidth="1"/>
    <col min="2824" max="2824" width="10.28515625" style="10" customWidth="1"/>
    <col min="2825" max="2825" width="11" style="10" customWidth="1"/>
    <col min="2826" max="2826" width="8.28515625" style="10" customWidth="1"/>
    <col min="2827" max="2827" width="12.5703125" style="10" customWidth="1"/>
    <col min="2828" max="2828" width="12.140625" style="10" bestFit="1" customWidth="1"/>
    <col min="2829" max="2829" width="13.140625" style="10" bestFit="1" customWidth="1"/>
    <col min="2830" max="2830" width="14.42578125" style="10" customWidth="1"/>
    <col min="2831" max="2833" width="11" style="10" bestFit="1" customWidth="1"/>
    <col min="2834" max="2834" width="5" style="10" customWidth="1"/>
    <col min="2835" max="3072" width="12.7109375" style="10"/>
    <col min="3073" max="3073" width="5" style="10" customWidth="1"/>
    <col min="3074" max="3074" width="14.140625" style="10" bestFit="1" customWidth="1"/>
    <col min="3075" max="3075" width="12.140625" style="10" bestFit="1" customWidth="1"/>
    <col min="3076" max="3076" width="13.140625" style="10" bestFit="1" customWidth="1"/>
    <col min="3077" max="3077" width="13.85546875" style="10" customWidth="1"/>
    <col min="3078" max="3078" width="12.140625" style="10" bestFit="1" customWidth="1"/>
    <col min="3079" max="3079" width="9.7109375" style="10" customWidth="1"/>
    <col min="3080" max="3080" width="10.28515625" style="10" customWidth="1"/>
    <col min="3081" max="3081" width="11" style="10" customWidth="1"/>
    <col min="3082" max="3082" width="8.28515625" style="10" customWidth="1"/>
    <col min="3083" max="3083" width="12.5703125" style="10" customWidth="1"/>
    <col min="3084" max="3084" width="12.140625" style="10" bestFit="1" customWidth="1"/>
    <col min="3085" max="3085" width="13.140625" style="10" bestFit="1" customWidth="1"/>
    <col min="3086" max="3086" width="14.42578125" style="10" customWidth="1"/>
    <col min="3087" max="3089" width="11" style="10" bestFit="1" customWidth="1"/>
    <col min="3090" max="3090" width="5" style="10" customWidth="1"/>
    <col min="3091" max="3328" width="12.7109375" style="10"/>
    <col min="3329" max="3329" width="5" style="10" customWidth="1"/>
    <col min="3330" max="3330" width="14.140625" style="10" bestFit="1" customWidth="1"/>
    <col min="3331" max="3331" width="12.140625" style="10" bestFit="1" customWidth="1"/>
    <col min="3332" max="3332" width="13.140625" style="10" bestFit="1" customWidth="1"/>
    <col min="3333" max="3333" width="13.85546875" style="10" customWidth="1"/>
    <col min="3334" max="3334" width="12.140625" style="10" bestFit="1" customWidth="1"/>
    <col min="3335" max="3335" width="9.7109375" style="10" customWidth="1"/>
    <col min="3336" max="3336" width="10.28515625" style="10" customWidth="1"/>
    <col min="3337" max="3337" width="11" style="10" customWidth="1"/>
    <col min="3338" max="3338" width="8.28515625" style="10" customWidth="1"/>
    <col min="3339" max="3339" width="12.5703125" style="10" customWidth="1"/>
    <col min="3340" max="3340" width="12.140625" style="10" bestFit="1" customWidth="1"/>
    <col min="3341" max="3341" width="13.140625" style="10" bestFit="1" customWidth="1"/>
    <col min="3342" max="3342" width="14.42578125" style="10" customWidth="1"/>
    <col min="3343" max="3345" width="11" style="10" bestFit="1" customWidth="1"/>
    <col min="3346" max="3346" width="5" style="10" customWidth="1"/>
    <col min="3347" max="3584" width="12.7109375" style="10"/>
    <col min="3585" max="3585" width="5" style="10" customWidth="1"/>
    <col min="3586" max="3586" width="14.140625" style="10" bestFit="1" customWidth="1"/>
    <col min="3587" max="3587" width="12.140625" style="10" bestFit="1" customWidth="1"/>
    <col min="3588" max="3588" width="13.140625" style="10" bestFit="1" customWidth="1"/>
    <col min="3589" max="3589" width="13.85546875" style="10" customWidth="1"/>
    <col min="3590" max="3590" width="12.140625" style="10" bestFit="1" customWidth="1"/>
    <col min="3591" max="3591" width="9.7109375" style="10" customWidth="1"/>
    <col min="3592" max="3592" width="10.28515625" style="10" customWidth="1"/>
    <col min="3593" max="3593" width="11" style="10" customWidth="1"/>
    <col min="3594" max="3594" width="8.28515625" style="10" customWidth="1"/>
    <col min="3595" max="3595" width="12.5703125" style="10" customWidth="1"/>
    <col min="3596" max="3596" width="12.140625" style="10" bestFit="1" customWidth="1"/>
    <col min="3597" max="3597" width="13.140625" style="10" bestFit="1" customWidth="1"/>
    <col min="3598" max="3598" width="14.42578125" style="10" customWidth="1"/>
    <col min="3599" max="3601" width="11" style="10" bestFit="1" customWidth="1"/>
    <col min="3602" max="3602" width="5" style="10" customWidth="1"/>
    <col min="3603" max="3840" width="12.7109375" style="10"/>
    <col min="3841" max="3841" width="5" style="10" customWidth="1"/>
    <col min="3842" max="3842" width="14.140625" style="10" bestFit="1" customWidth="1"/>
    <col min="3843" max="3843" width="12.140625" style="10" bestFit="1" customWidth="1"/>
    <col min="3844" max="3844" width="13.140625" style="10" bestFit="1" customWidth="1"/>
    <col min="3845" max="3845" width="13.85546875" style="10" customWidth="1"/>
    <col min="3846" max="3846" width="12.140625" style="10" bestFit="1" customWidth="1"/>
    <col min="3847" max="3847" width="9.7109375" style="10" customWidth="1"/>
    <col min="3848" max="3848" width="10.28515625" style="10" customWidth="1"/>
    <col min="3849" max="3849" width="11" style="10" customWidth="1"/>
    <col min="3850" max="3850" width="8.28515625" style="10" customWidth="1"/>
    <col min="3851" max="3851" width="12.5703125" style="10" customWidth="1"/>
    <col min="3852" max="3852" width="12.140625" style="10" bestFit="1" customWidth="1"/>
    <col min="3853" max="3853" width="13.140625" style="10" bestFit="1" customWidth="1"/>
    <col min="3854" max="3854" width="14.42578125" style="10" customWidth="1"/>
    <col min="3855" max="3857" width="11" style="10" bestFit="1" customWidth="1"/>
    <col min="3858" max="3858" width="5" style="10" customWidth="1"/>
    <col min="3859" max="4096" width="12.7109375" style="10"/>
    <col min="4097" max="4097" width="5" style="10" customWidth="1"/>
    <col min="4098" max="4098" width="14.140625" style="10" bestFit="1" customWidth="1"/>
    <col min="4099" max="4099" width="12.140625" style="10" bestFit="1" customWidth="1"/>
    <col min="4100" max="4100" width="13.140625" style="10" bestFit="1" customWidth="1"/>
    <col min="4101" max="4101" width="13.85546875" style="10" customWidth="1"/>
    <col min="4102" max="4102" width="12.140625" style="10" bestFit="1" customWidth="1"/>
    <col min="4103" max="4103" width="9.7109375" style="10" customWidth="1"/>
    <col min="4104" max="4104" width="10.28515625" style="10" customWidth="1"/>
    <col min="4105" max="4105" width="11" style="10" customWidth="1"/>
    <col min="4106" max="4106" width="8.28515625" style="10" customWidth="1"/>
    <col min="4107" max="4107" width="12.5703125" style="10" customWidth="1"/>
    <col min="4108" max="4108" width="12.140625" style="10" bestFit="1" customWidth="1"/>
    <col min="4109" max="4109" width="13.140625" style="10" bestFit="1" customWidth="1"/>
    <col min="4110" max="4110" width="14.42578125" style="10" customWidth="1"/>
    <col min="4111" max="4113" width="11" style="10" bestFit="1" customWidth="1"/>
    <col min="4114" max="4114" width="5" style="10" customWidth="1"/>
    <col min="4115" max="4352" width="12.7109375" style="10"/>
    <col min="4353" max="4353" width="5" style="10" customWidth="1"/>
    <col min="4354" max="4354" width="14.140625" style="10" bestFit="1" customWidth="1"/>
    <col min="4355" max="4355" width="12.140625" style="10" bestFit="1" customWidth="1"/>
    <col min="4356" max="4356" width="13.140625" style="10" bestFit="1" customWidth="1"/>
    <col min="4357" max="4357" width="13.85546875" style="10" customWidth="1"/>
    <col min="4358" max="4358" width="12.140625" style="10" bestFit="1" customWidth="1"/>
    <col min="4359" max="4359" width="9.7109375" style="10" customWidth="1"/>
    <col min="4360" max="4360" width="10.28515625" style="10" customWidth="1"/>
    <col min="4361" max="4361" width="11" style="10" customWidth="1"/>
    <col min="4362" max="4362" width="8.28515625" style="10" customWidth="1"/>
    <col min="4363" max="4363" width="12.5703125" style="10" customWidth="1"/>
    <col min="4364" max="4364" width="12.140625" style="10" bestFit="1" customWidth="1"/>
    <col min="4365" max="4365" width="13.140625" style="10" bestFit="1" customWidth="1"/>
    <col min="4366" max="4366" width="14.42578125" style="10" customWidth="1"/>
    <col min="4367" max="4369" width="11" style="10" bestFit="1" customWidth="1"/>
    <col min="4370" max="4370" width="5" style="10" customWidth="1"/>
    <col min="4371" max="4608" width="12.7109375" style="10"/>
    <col min="4609" max="4609" width="5" style="10" customWidth="1"/>
    <col min="4610" max="4610" width="14.140625" style="10" bestFit="1" customWidth="1"/>
    <col min="4611" max="4611" width="12.140625" style="10" bestFit="1" customWidth="1"/>
    <col min="4612" max="4612" width="13.140625" style="10" bestFit="1" customWidth="1"/>
    <col min="4613" max="4613" width="13.85546875" style="10" customWidth="1"/>
    <col min="4614" max="4614" width="12.140625" style="10" bestFit="1" customWidth="1"/>
    <col min="4615" max="4615" width="9.7109375" style="10" customWidth="1"/>
    <col min="4616" max="4616" width="10.28515625" style="10" customWidth="1"/>
    <col min="4617" max="4617" width="11" style="10" customWidth="1"/>
    <col min="4618" max="4618" width="8.28515625" style="10" customWidth="1"/>
    <col min="4619" max="4619" width="12.5703125" style="10" customWidth="1"/>
    <col min="4620" max="4620" width="12.140625" style="10" bestFit="1" customWidth="1"/>
    <col min="4621" max="4621" width="13.140625" style="10" bestFit="1" customWidth="1"/>
    <col min="4622" max="4622" width="14.42578125" style="10" customWidth="1"/>
    <col min="4623" max="4625" width="11" style="10" bestFit="1" customWidth="1"/>
    <col min="4626" max="4626" width="5" style="10" customWidth="1"/>
    <col min="4627" max="4864" width="12.7109375" style="10"/>
    <col min="4865" max="4865" width="5" style="10" customWidth="1"/>
    <col min="4866" max="4866" width="14.140625" style="10" bestFit="1" customWidth="1"/>
    <col min="4867" max="4867" width="12.140625" style="10" bestFit="1" customWidth="1"/>
    <col min="4868" max="4868" width="13.140625" style="10" bestFit="1" customWidth="1"/>
    <col min="4869" max="4869" width="13.85546875" style="10" customWidth="1"/>
    <col min="4870" max="4870" width="12.140625" style="10" bestFit="1" customWidth="1"/>
    <col min="4871" max="4871" width="9.7109375" style="10" customWidth="1"/>
    <col min="4872" max="4872" width="10.28515625" style="10" customWidth="1"/>
    <col min="4873" max="4873" width="11" style="10" customWidth="1"/>
    <col min="4874" max="4874" width="8.28515625" style="10" customWidth="1"/>
    <col min="4875" max="4875" width="12.5703125" style="10" customWidth="1"/>
    <col min="4876" max="4876" width="12.140625" style="10" bestFit="1" customWidth="1"/>
    <col min="4877" max="4877" width="13.140625" style="10" bestFit="1" customWidth="1"/>
    <col min="4878" max="4878" width="14.42578125" style="10" customWidth="1"/>
    <col min="4879" max="4881" width="11" style="10" bestFit="1" customWidth="1"/>
    <col min="4882" max="4882" width="5" style="10" customWidth="1"/>
    <col min="4883" max="5120" width="12.7109375" style="10"/>
    <col min="5121" max="5121" width="5" style="10" customWidth="1"/>
    <col min="5122" max="5122" width="14.140625" style="10" bestFit="1" customWidth="1"/>
    <col min="5123" max="5123" width="12.140625" style="10" bestFit="1" customWidth="1"/>
    <col min="5124" max="5124" width="13.140625" style="10" bestFit="1" customWidth="1"/>
    <col min="5125" max="5125" width="13.85546875" style="10" customWidth="1"/>
    <col min="5126" max="5126" width="12.140625" style="10" bestFit="1" customWidth="1"/>
    <col min="5127" max="5127" width="9.7109375" style="10" customWidth="1"/>
    <col min="5128" max="5128" width="10.28515625" style="10" customWidth="1"/>
    <col min="5129" max="5129" width="11" style="10" customWidth="1"/>
    <col min="5130" max="5130" width="8.28515625" style="10" customWidth="1"/>
    <col min="5131" max="5131" width="12.5703125" style="10" customWidth="1"/>
    <col min="5132" max="5132" width="12.140625" style="10" bestFit="1" customWidth="1"/>
    <col min="5133" max="5133" width="13.140625" style="10" bestFit="1" customWidth="1"/>
    <col min="5134" max="5134" width="14.42578125" style="10" customWidth="1"/>
    <col min="5135" max="5137" width="11" style="10" bestFit="1" customWidth="1"/>
    <col min="5138" max="5138" width="5" style="10" customWidth="1"/>
    <col min="5139" max="5376" width="12.7109375" style="10"/>
    <col min="5377" max="5377" width="5" style="10" customWidth="1"/>
    <col min="5378" max="5378" width="14.140625" style="10" bestFit="1" customWidth="1"/>
    <col min="5379" max="5379" width="12.140625" style="10" bestFit="1" customWidth="1"/>
    <col min="5380" max="5380" width="13.140625" style="10" bestFit="1" customWidth="1"/>
    <col min="5381" max="5381" width="13.85546875" style="10" customWidth="1"/>
    <col min="5382" max="5382" width="12.140625" style="10" bestFit="1" customWidth="1"/>
    <col min="5383" max="5383" width="9.7109375" style="10" customWidth="1"/>
    <col min="5384" max="5384" width="10.28515625" style="10" customWidth="1"/>
    <col min="5385" max="5385" width="11" style="10" customWidth="1"/>
    <col min="5386" max="5386" width="8.28515625" style="10" customWidth="1"/>
    <col min="5387" max="5387" width="12.5703125" style="10" customWidth="1"/>
    <col min="5388" max="5388" width="12.140625" style="10" bestFit="1" customWidth="1"/>
    <col min="5389" max="5389" width="13.140625" style="10" bestFit="1" customWidth="1"/>
    <col min="5390" max="5390" width="14.42578125" style="10" customWidth="1"/>
    <col min="5391" max="5393" width="11" style="10" bestFit="1" customWidth="1"/>
    <col min="5394" max="5394" width="5" style="10" customWidth="1"/>
    <col min="5395" max="5632" width="12.7109375" style="10"/>
    <col min="5633" max="5633" width="5" style="10" customWidth="1"/>
    <col min="5634" max="5634" width="14.140625" style="10" bestFit="1" customWidth="1"/>
    <col min="5635" max="5635" width="12.140625" style="10" bestFit="1" customWidth="1"/>
    <col min="5636" max="5636" width="13.140625" style="10" bestFit="1" customWidth="1"/>
    <col min="5637" max="5637" width="13.85546875" style="10" customWidth="1"/>
    <col min="5638" max="5638" width="12.140625" style="10" bestFit="1" customWidth="1"/>
    <col min="5639" max="5639" width="9.7109375" style="10" customWidth="1"/>
    <col min="5640" max="5640" width="10.28515625" style="10" customWidth="1"/>
    <col min="5641" max="5641" width="11" style="10" customWidth="1"/>
    <col min="5642" max="5642" width="8.28515625" style="10" customWidth="1"/>
    <col min="5643" max="5643" width="12.5703125" style="10" customWidth="1"/>
    <col min="5644" max="5644" width="12.140625" style="10" bestFit="1" customWidth="1"/>
    <col min="5645" max="5645" width="13.140625" style="10" bestFit="1" customWidth="1"/>
    <col min="5646" max="5646" width="14.42578125" style="10" customWidth="1"/>
    <col min="5647" max="5649" width="11" style="10" bestFit="1" customWidth="1"/>
    <col min="5650" max="5650" width="5" style="10" customWidth="1"/>
    <col min="5651" max="5888" width="12.7109375" style="10"/>
    <col min="5889" max="5889" width="5" style="10" customWidth="1"/>
    <col min="5890" max="5890" width="14.140625" style="10" bestFit="1" customWidth="1"/>
    <col min="5891" max="5891" width="12.140625" style="10" bestFit="1" customWidth="1"/>
    <col min="5892" max="5892" width="13.140625" style="10" bestFit="1" customWidth="1"/>
    <col min="5893" max="5893" width="13.85546875" style="10" customWidth="1"/>
    <col min="5894" max="5894" width="12.140625" style="10" bestFit="1" customWidth="1"/>
    <col min="5895" max="5895" width="9.7109375" style="10" customWidth="1"/>
    <col min="5896" max="5896" width="10.28515625" style="10" customWidth="1"/>
    <col min="5897" max="5897" width="11" style="10" customWidth="1"/>
    <col min="5898" max="5898" width="8.28515625" style="10" customWidth="1"/>
    <col min="5899" max="5899" width="12.5703125" style="10" customWidth="1"/>
    <col min="5900" max="5900" width="12.140625" style="10" bestFit="1" customWidth="1"/>
    <col min="5901" max="5901" width="13.140625" style="10" bestFit="1" customWidth="1"/>
    <col min="5902" max="5902" width="14.42578125" style="10" customWidth="1"/>
    <col min="5903" max="5905" width="11" style="10" bestFit="1" customWidth="1"/>
    <col min="5906" max="5906" width="5" style="10" customWidth="1"/>
    <col min="5907" max="6144" width="12.7109375" style="10"/>
    <col min="6145" max="6145" width="5" style="10" customWidth="1"/>
    <col min="6146" max="6146" width="14.140625" style="10" bestFit="1" customWidth="1"/>
    <col min="6147" max="6147" width="12.140625" style="10" bestFit="1" customWidth="1"/>
    <col min="6148" max="6148" width="13.140625" style="10" bestFit="1" customWidth="1"/>
    <col min="6149" max="6149" width="13.85546875" style="10" customWidth="1"/>
    <col min="6150" max="6150" width="12.140625" style="10" bestFit="1" customWidth="1"/>
    <col min="6151" max="6151" width="9.7109375" style="10" customWidth="1"/>
    <col min="6152" max="6152" width="10.28515625" style="10" customWidth="1"/>
    <col min="6153" max="6153" width="11" style="10" customWidth="1"/>
    <col min="6154" max="6154" width="8.28515625" style="10" customWidth="1"/>
    <col min="6155" max="6155" width="12.5703125" style="10" customWidth="1"/>
    <col min="6156" max="6156" width="12.140625" style="10" bestFit="1" customWidth="1"/>
    <col min="6157" max="6157" width="13.140625" style="10" bestFit="1" customWidth="1"/>
    <col min="6158" max="6158" width="14.42578125" style="10" customWidth="1"/>
    <col min="6159" max="6161" width="11" style="10" bestFit="1" customWidth="1"/>
    <col min="6162" max="6162" width="5" style="10" customWidth="1"/>
    <col min="6163" max="6400" width="12.7109375" style="10"/>
    <col min="6401" max="6401" width="5" style="10" customWidth="1"/>
    <col min="6402" max="6402" width="14.140625" style="10" bestFit="1" customWidth="1"/>
    <col min="6403" max="6403" width="12.140625" style="10" bestFit="1" customWidth="1"/>
    <col min="6404" max="6404" width="13.140625" style="10" bestFit="1" customWidth="1"/>
    <col min="6405" max="6405" width="13.85546875" style="10" customWidth="1"/>
    <col min="6406" max="6406" width="12.140625" style="10" bestFit="1" customWidth="1"/>
    <col min="6407" max="6407" width="9.7109375" style="10" customWidth="1"/>
    <col min="6408" max="6408" width="10.28515625" style="10" customWidth="1"/>
    <col min="6409" max="6409" width="11" style="10" customWidth="1"/>
    <col min="6410" max="6410" width="8.28515625" style="10" customWidth="1"/>
    <col min="6411" max="6411" width="12.5703125" style="10" customWidth="1"/>
    <col min="6412" max="6412" width="12.140625" style="10" bestFit="1" customWidth="1"/>
    <col min="6413" max="6413" width="13.140625" style="10" bestFit="1" customWidth="1"/>
    <col min="6414" max="6414" width="14.42578125" style="10" customWidth="1"/>
    <col min="6415" max="6417" width="11" style="10" bestFit="1" customWidth="1"/>
    <col min="6418" max="6418" width="5" style="10" customWidth="1"/>
    <col min="6419" max="6656" width="12.7109375" style="10"/>
    <col min="6657" max="6657" width="5" style="10" customWidth="1"/>
    <col min="6658" max="6658" width="14.140625" style="10" bestFit="1" customWidth="1"/>
    <col min="6659" max="6659" width="12.140625" style="10" bestFit="1" customWidth="1"/>
    <col min="6660" max="6660" width="13.140625" style="10" bestFit="1" customWidth="1"/>
    <col min="6661" max="6661" width="13.85546875" style="10" customWidth="1"/>
    <col min="6662" max="6662" width="12.140625" style="10" bestFit="1" customWidth="1"/>
    <col min="6663" max="6663" width="9.7109375" style="10" customWidth="1"/>
    <col min="6664" max="6664" width="10.28515625" style="10" customWidth="1"/>
    <col min="6665" max="6665" width="11" style="10" customWidth="1"/>
    <col min="6666" max="6666" width="8.28515625" style="10" customWidth="1"/>
    <col min="6667" max="6667" width="12.5703125" style="10" customWidth="1"/>
    <col min="6668" max="6668" width="12.140625" style="10" bestFit="1" customWidth="1"/>
    <col min="6669" max="6669" width="13.140625" style="10" bestFit="1" customWidth="1"/>
    <col min="6670" max="6670" width="14.42578125" style="10" customWidth="1"/>
    <col min="6671" max="6673" width="11" style="10" bestFit="1" customWidth="1"/>
    <col min="6674" max="6674" width="5" style="10" customWidth="1"/>
    <col min="6675" max="6912" width="12.7109375" style="10"/>
    <col min="6913" max="6913" width="5" style="10" customWidth="1"/>
    <col min="6914" max="6914" width="14.140625" style="10" bestFit="1" customWidth="1"/>
    <col min="6915" max="6915" width="12.140625" style="10" bestFit="1" customWidth="1"/>
    <col min="6916" max="6916" width="13.140625" style="10" bestFit="1" customWidth="1"/>
    <col min="6917" max="6917" width="13.85546875" style="10" customWidth="1"/>
    <col min="6918" max="6918" width="12.140625" style="10" bestFit="1" customWidth="1"/>
    <col min="6919" max="6919" width="9.7109375" style="10" customWidth="1"/>
    <col min="6920" max="6920" width="10.28515625" style="10" customWidth="1"/>
    <col min="6921" max="6921" width="11" style="10" customWidth="1"/>
    <col min="6922" max="6922" width="8.28515625" style="10" customWidth="1"/>
    <col min="6923" max="6923" width="12.5703125" style="10" customWidth="1"/>
    <col min="6924" max="6924" width="12.140625" style="10" bestFit="1" customWidth="1"/>
    <col min="6925" max="6925" width="13.140625" style="10" bestFit="1" customWidth="1"/>
    <col min="6926" max="6926" width="14.42578125" style="10" customWidth="1"/>
    <col min="6927" max="6929" width="11" style="10" bestFit="1" customWidth="1"/>
    <col min="6930" max="6930" width="5" style="10" customWidth="1"/>
    <col min="6931" max="7168" width="12.7109375" style="10"/>
    <col min="7169" max="7169" width="5" style="10" customWidth="1"/>
    <col min="7170" max="7170" width="14.140625" style="10" bestFit="1" customWidth="1"/>
    <col min="7171" max="7171" width="12.140625" style="10" bestFit="1" customWidth="1"/>
    <col min="7172" max="7172" width="13.140625" style="10" bestFit="1" customWidth="1"/>
    <col min="7173" max="7173" width="13.85546875" style="10" customWidth="1"/>
    <col min="7174" max="7174" width="12.140625" style="10" bestFit="1" customWidth="1"/>
    <col min="7175" max="7175" width="9.7109375" style="10" customWidth="1"/>
    <col min="7176" max="7176" width="10.28515625" style="10" customWidth="1"/>
    <col min="7177" max="7177" width="11" style="10" customWidth="1"/>
    <col min="7178" max="7178" width="8.28515625" style="10" customWidth="1"/>
    <col min="7179" max="7179" width="12.5703125" style="10" customWidth="1"/>
    <col min="7180" max="7180" width="12.140625" style="10" bestFit="1" customWidth="1"/>
    <col min="7181" max="7181" width="13.140625" style="10" bestFit="1" customWidth="1"/>
    <col min="7182" max="7182" width="14.42578125" style="10" customWidth="1"/>
    <col min="7183" max="7185" width="11" style="10" bestFit="1" customWidth="1"/>
    <col min="7186" max="7186" width="5" style="10" customWidth="1"/>
    <col min="7187" max="7424" width="12.7109375" style="10"/>
    <col min="7425" max="7425" width="5" style="10" customWidth="1"/>
    <col min="7426" max="7426" width="14.140625" style="10" bestFit="1" customWidth="1"/>
    <col min="7427" max="7427" width="12.140625" style="10" bestFit="1" customWidth="1"/>
    <col min="7428" max="7428" width="13.140625" style="10" bestFit="1" customWidth="1"/>
    <col min="7429" max="7429" width="13.85546875" style="10" customWidth="1"/>
    <col min="7430" max="7430" width="12.140625" style="10" bestFit="1" customWidth="1"/>
    <col min="7431" max="7431" width="9.7109375" style="10" customWidth="1"/>
    <col min="7432" max="7432" width="10.28515625" style="10" customWidth="1"/>
    <col min="7433" max="7433" width="11" style="10" customWidth="1"/>
    <col min="7434" max="7434" width="8.28515625" style="10" customWidth="1"/>
    <col min="7435" max="7435" width="12.5703125" style="10" customWidth="1"/>
    <col min="7436" max="7436" width="12.140625" style="10" bestFit="1" customWidth="1"/>
    <col min="7437" max="7437" width="13.140625" style="10" bestFit="1" customWidth="1"/>
    <col min="7438" max="7438" width="14.42578125" style="10" customWidth="1"/>
    <col min="7439" max="7441" width="11" style="10" bestFit="1" customWidth="1"/>
    <col min="7442" max="7442" width="5" style="10" customWidth="1"/>
    <col min="7443" max="7680" width="12.7109375" style="10"/>
    <col min="7681" max="7681" width="5" style="10" customWidth="1"/>
    <col min="7682" max="7682" width="14.140625" style="10" bestFit="1" customWidth="1"/>
    <col min="7683" max="7683" width="12.140625" style="10" bestFit="1" customWidth="1"/>
    <col min="7684" max="7684" width="13.140625" style="10" bestFit="1" customWidth="1"/>
    <col min="7685" max="7685" width="13.85546875" style="10" customWidth="1"/>
    <col min="7686" max="7686" width="12.140625" style="10" bestFit="1" customWidth="1"/>
    <col min="7687" max="7687" width="9.7109375" style="10" customWidth="1"/>
    <col min="7688" max="7688" width="10.28515625" style="10" customWidth="1"/>
    <col min="7689" max="7689" width="11" style="10" customWidth="1"/>
    <col min="7690" max="7690" width="8.28515625" style="10" customWidth="1"/>
    <col min="7691" max="7691" width="12.5703125" style="10" customWidth="1"/>
    <col min="7692" max="7692" width="12.140625" style="10" bestFit="1" customWidth="1"/>
    <col min="7693" max="7693" width="13.140625" style="10" bestFit="1" customWidth="1"/>
    <col min="7694" max="7694" width="14.42578125" style="10" customWidth="1"/>
    <col min="7695" max="7697" width="11" style="10" bestFit="1" customWidth="1"/>
    <col min="7698" max="7698" width="5" style="10" customWidth="1"/>
    <col min="7699" max="7936" width="12.7109375" style="10"/>
    <col min="7937" max="7937" width="5" style="10" customWidth="1"/>
    <col min="7938" max="7938" width="14.140625" style="10" bestFit="1" customWidth="1"/>
    <col min="7939" max="7939" width="12.140625" style="10" bestFit="1" customWidth="1"/>
    <col min="7940" max="7940" width="13.140625" style="10" bestFit="1" customWidth="1"/>
    <col min="7941" max="7941" width="13.85546875" style="10" customWidth="1"/>
    <col min="7942" max="7942" width="12.140625" style="10" bestFit="1" customWidth="1"/>
    <col min="7943" max="7943" width="9.7109375" style="10" customWidth="1"/>
    <col min="7944" max="7944" width="10.28515625" style="10" customWidth="1"/>
    <col min="7945" max="7945" width="11" style="10" customWidth="1"/>
    <col min="7946" max="7946" width="8.28515625" style="10" customWidth="1"/>
    <col min="7947" max="7947" width="12.5703125" style="10" customWidth="1"/>
    <col min="7948" max="7948" width="12.140625" style="10" bestFit="1" customWidth="1"/>
    <col min="7949" max="7949" width="13.140625" style="10" bestFit="1" customWidth="1"/>
    <col min="7950" max="7950" width="14.42578125" style="10" customWidth="1"/>
    <col min="7951" max="7953" width="11" style="10" bestFit="1" customWidth="1"/>
    <col min="7954" max="7954" width="5" style="10" customWidth="1"/>
    <col min="7955" max="8192" width="12.7109375" style="10"/>
    <col min="8193" max="8193" width="5" style="10" customWidth="1"/>
    <col min="8194" max="8194" width="14.140625" style="10" bestFit="1" customWidth="1"/>
    <col min="8195" max="8195" width="12.140625" style="10" bestFit="1" customWidth="1"/>
    <col min="8196" max="8196" width="13.140625" style="10" bestFit="1" customWidth="1"/>
    <col min="8197" max="8197" width="13.85546875" style="10" customWidth="1"/>
    <col min="8198" max="8198" width="12.140625" style="10" bestFit="1" customWidth="1"/>
    <col min="8199" max="8199" width="9.7109375" style="10" customWidth="1"/>
    <col min="8200" max="8200" width="10.28515625" style="10" customWidth="1"/>
    <col min="8201" max="8201" width="11" style="10" customWidth="1"/>
    <col min="8202" max="8202" width="8.28515625" style="10" customWidth="1"/>
    <col min="8203" max="8203" width="12.5703125" style="10" customWidth="1"/>
    <col min="8204" max="8204" width="12.140625" style="10" bestFit="1" customWidth="1"/>
    <col min="8205" max="8205" width="13.140625" style="10" bestFit="1" customWidth="1"/>
    <col min="8206" max="8206" width="14.42578125" style="10" customWidth="1"/>
    <col min="8207" max="8209" width="11" style="10" bestFit="1" customWidth="1"/>
    <col min="8210" max="8210" width="5" style="10" customWidth="1"/>
    <col min="8211" max="8448" width="12.7109375" style="10"/>
    <col min="8449" max="8449" width="5" style="10" customWidth="1"/>
    <col min="8450" max="8450" width="14.140625" style="10" bestFit="1" customWidth="1"/>
    <col min="8451" max="8451" width="12.140625" style="10" bestFit="1" customWidth="1"/>
    <col min="8452" max="8452" width="13.140625" style="10" bestFit="1" customWidth="1"/>
    <col min="8453" max="8453" width="13.85546875" style="10" customWidth="1"/>
    <col min="8454" max="8454" width="12.140625" style="10" bestFit="1" customWidth="1"/>
    <col min="8455" max="8455" width="9.7109375" style="10" customWidth="1"/>
    <col min="8456" max="8456" width="10.28515625" style="10" customWidth="1"/>
    <col min="8457" max="8457" width="11" style="10" customWidth="1"/>
    <col min="8458" max="8458" width="8.28515625" style="10" customWidth="1"/>
    <col min="8459" max="8459" width="12.5703125" style="10" customWidth="1"/>
    <col min="8460" max="8460" width="12.140625" style="10" bestFit="1" customWidth="1"/>
    <col min="8461" max="8461" width="13.140625" style="10" bestFit="1" customWidth="1"/>
    <col min="8462" max="8462" width="14.42578125" style="10" customWidth="1"/>
    <col min="8463" max="8465" width="11" style="10" bestFit="1" customWidth="1"/>
    <col min="8466" max="8466" width="5" style="10" customWidth="1"/>
    <col min="8467" max="8704" width="12.7109375" style="10"/>
    <col min="8705" max="8705" width="5" style="10" customWidth="1"/>
    <col min="8706" max="8706" width="14.140625" style="10" bestFit="1" customWidth="1"/>
    <col min="8707" max="8707" width="12.140625" style="10" bestFit="1" customWidth="1"/>
    <col min="8708" max="8708" width="13.140625" style="10" bestFit="1" customWidth="1"/>
    <col min="8709" max="8709" width="13.85546875" style="10" customWidth="1"/>
    <col min="8710" max="8710" width="12.140625" style="10" bestFit="1" customWidth="1"/>
    <col min="8711" max="8711" width="9.7109375" style="10" customWidth="1"/>
    <col min="8712" max="8712" width="10.28515625" style="10" customWidth="1"/>
    <col min="8713" max="8713" width="11" style="10" customWidth="1"/>
    <col min="8714" max="8714" width="8.28515625" style="10" customWidth="1"/>
    <col min="8715" max="8715" width="12.5703125" style="10" customWidth="1"/>
    <col min="8716" max="8716" width="12.140625" style="10" bestFit="1" customWidth="1"/>
    <col min="8717" max="8717" width="13.140625" style="10" bestFit="1" customWidth="1"/>
    <col min="8718" max="8718" width="14.42578125" style="10" customWidth="1"/>
    <col min="8719" max="8721" width="11" style="10" bestFit="1" customWidth="1"/>
    <col min="8722" max="8722" width="5" style="10" customWidth="1"/>
    <col min="8723" max="8960" width="12.7109375" style="10"/>
    <col min="8961" max="8961" width="5" style="10" customWidth="1"/>
    <col min="8962" max="8962" width="14.140625" style="10" bestFit="1" customWidth="1"/>
    <col min="8963" max="8963" width="12.140625" style="10" bestFit="1" customWidth="1"/>
    <col min="8964" max="8964" width="13.140625" style="10" bestFit="1" customWidth="1"/>
    <col min="8965" max="8965" width="13.85546875" style="10" customWidth="1"/>
    <col min="8966" max="8966" width="12.140625" style="10" bestFit="1" customWidth="1"/>
    <col min="8967" max="8967" width="9.7109375" style="10" customWidth="1"/>
    <col min="8968" max="8968" width="10.28515625" style="10" customWidth="1"/>
    <col min="8969" max="8969" width="11" style="10" customWidth="1"/>
    <col min="8970" max="8970" width="8.28515625" style="10" customWidth="1"/>
    <col min="8971" max="8971" width="12.5703125" style="10" customWidth="1"/>
    <col min="8972" max="8972" width="12.140625" style="10" bestFit="1" customWidth="1"/>
    <col min="8973" max="8973" width="13.140625" style="10" bestFit="1" customWidth="1"/>
    <col min="8974" max="8974" width="14.42578125" style="10" customWidth="1"/>
    <col min="8975" max="8977" width="11" style="10" bestFit="1" customWidth="1"/>
    <col min="8978" max="8978" width="5" style="10" customWidth="1"/>
    <col min="8979" max="9216" width="12.7109375" style="10"/>
    <col min="9217" max="9217" width="5" style="10" customWidth="1"/>
    <col min="9218" max="9218" width="14.140625" style="10" bestFit="1" customWidth="1"/>
    <col min="9219" max="9219" width="12.140625" style="10" bestFit="1" customWidth="1"/>
    <col min="9220" max="9220" width="13.140625" style="10" bestFit="1" customWidth="1"/>
    <col min="9221" max="9221" width="13.85546875" style="10" customWidth="1"/>
    <col min="9222" max="9222" width="12.140625" style="10" bestFit="1" customWidth="1"/>
    <col min="9223" max="9223" width="9.7109375" style="10" customWidth="1"/>
    <col min="9224" max="9224" width="10.28515625" style="10" customWidth="1"/>
    <col min="9225" max="9225" width="11" style="10" customWidth="1"/>
    <col min="9226" max="9226" width="8.28515625" style="10" customWidth="1"/>
    <col min="9227" max="9227" width="12.5703125" style="10" customWidth="1"/>
    <col min="9228" max="9228" width="12.140625" style="10" bestFit="1" customWidth="1"/>
    <col min="9229" max="9229" width="13.140625" style="10" bestFit="1" customWidth="1"/>
    <col min="9230" max="9230" width="14.42578125" style="10" customWidth="1"/>
    <col min="9231" max="9233" width="11" style="10" bestFit="1" customWidth="1"/>
    <col min="9234" max="9234" width="5" style="10" customWidth="1"/>
    <col min="9235" max="9472" width="12.7109375" style="10"/>
    <col min="9473" max="9473" width="5" style="10" customWidth="1"/>
    <col min="9474" max="9474" width="14.140625" style="10" bestFit="1" customWidth="1"/>
    <col min="9475" max="9475" width="12.140625" style="10" bestFit="1" customWidth="1"/>
    <col min="9476" max="9476" width="13.140625" style="10" bestFit="1" customWidth="1"/>
    <col min="9477" max="9477" width="13.85546875" style="10" customWidth="1"/>
    <col min="9478" max="9478" width="12.140625" style="10" bestFit="1" customWidth="1"/>
    <col min="9479" max="9479" width="9.7109375" style="10" customWidth="1"/>
    <col min="9480" max="9480" width="10.28515625" style="10" customWidth="1"/>
    <col min="9481" max="9481" width="11" style="10" customWidth="1"/>
    <col min="9482" max="9482" width="8.28515625" style="10" customWidth="1"/>
    <col min="9483" max="9483" width="12.5703125" style="10" customWidth="1"/>
    <col min="9484" max="9484" width="12.140625" style="10" bestFit="1" customWidth="1"/>
    <col min="9485" max="9485" width="13.140625" style="10" bestFit="1" customWidth="1"/>
    <col min="9486" max="9486" width="14.42578125" style="10" customWidth="1"/>
    <col min="9487" max="9489" width="11" style="10" bestFit="1" customWidth="1"/>
    <col min="9490" max="9490" width="5" style="10" customWidth="1"/>
    <col min="9491" max="9728" width="12.7109375" style="10"/>
    <col min="9729" max="9729" width="5" style="10" customWidth="1"/>
    <col min="9730" max="9730" width="14.140625" style="10" bestFit="1" customWidth="1"/>
    <col min="9731" max="9731" width="12.140625" style="10" bestFit="1" customWidth="1"/>
    <col min="9732" max="9732" width="13.140625" style="10" bestFit="1" customWidth="1"/>
    <col min="9733" max="9733" width="13.85546875" style="10" customWidth="1"/>
    <col min="9734" max="9734" width="12.140625" style="10" bestFit="1" customWidth="1"/>
    <col min="9735" max="9735" width="9.7109375" style="10" customWidth="1"/>
    <col min="9736" max="9736" width="10.28515625" style="10" customWidth="1"/>
    <col min="9737" max="9737" width="11" style="10" customWidth="1"/>
    <col min="9738" max="9738" width="8.28515625" style="10" customWidth="1"/>
    <col min="9739" max="9739" width="12.5703125" style="10" customWidth="1"/>
    <col min="9740" max="9740" width="12.140625" style="10" bestFit="1" customWidth="1"/>
    <col min="9741" max="9741" width="13.140625" style="10" bestFit="1" customWidth="1"/>
    <col min="9742" max="9742" width="14.42578125" style="10" customWidth="1"/>
    <col min="9743" max="9745" width="11" style="10" bestFit="1" customWidth="1"/>
    <col min="9746" max="9746" width="5" style="10" customWidth="1"/>
    <col min="9747" max="9984" width="12.7109375" style="10"/>
    <col min="9985" max="9985" width="5" style="10" customWidth="1"/>
    <col min="9986" max="9986" width="14.140625" style="10" bestFit="1" customWidth="1"/>
    <col min="9987" max="9987" width="12.140625" style="10" bestFit="1" customWidth="1"/>
    <col min="9988" max="9988" width="13.140625" style="10" bestFit="1" customWidth="1"/>
    <col min="9989" max="9989" width="13.85546875" style="10" customWidth="1"/>
    <col min="9990" max="9990" width="12.140625" style="10" bestFit="1" customWidth="1"/>
    <col min="9991" max="9991" width="9.7109375" style="10" customWidth="1"/>
    <col min="9992" max="9992" width="10.28515625" style="10" customWidth="1"/>
    <col min="9993" max="9993" width="11" style="10" customWidth="1"/>
    <col min="9994" max="9994" width="8.28515625" style="10" customWidth="1"/>
    <col min="9995" max="9995" width="12.5703125" style="10" customWidth="1"/>
    <col min="9996" max="9996" width="12.140625" style="10" bestFit="1" customWidth="1"/>
    <col min="9997" max="9997" width="13.140625" style="10" bestFit="1" customWidth="1"/>
    <col min="9998" max="9998" width="14.42578125" style="10" customWidth="1"/>
    <col min="9999" max="10001" width="11" style="10" bestFit="1" customWidth="1"/>
    <col min="10002" max="10002" width="5" style="10" customWidth="1"/>
    <col min="10003" max="10240" width="12.7109375" style="10"/>
    <col min="10241" max="10241" width="5" style="10" customWidth="1"/>
    <col min="10242" max="10242" width="14.140625" style="10" bestFit="1" customWidth="1"/>
    <col min="10243" max="10243" width="12.140625" style="10" bestFit="1" customWidth="1"/>
    <col min="10244" max="10244" width="13.140625" style="10" bestFit="1" customWidth="1"/>
    <col min="10245" max="10245" width="13.85546875" style="10" customWidth="1"/>
    <col min="10246" max="10246" width="12.140625" style="10" bestFit="1" customWidth="1"/>
    <col min="10247" max="10247" width="9.7109375" style="10" customWidth="1"/>
    <col min="10248" max="10248" width="10.28515625" style="10" customWidth="1"/>
    <col min="10249" max="10249" width="11" style="10" customWidth="1"/>
    <col min="10250" max="10250" width="8.28515625" style="10" customWidth="1"/>
    <col min="10251" max="10251" width="12.5703125" style="10" customWidth="1"/>
    <col min="10252" max="10252" width="12.140625" style="10" bestFit="1" customWidth="1"/>
    <col min="10253" max="10253" width="13.140625" style="10" bestFit="1" customWidth="1"/>
    <col min="10254" max="10254" width="14.42578125" style="10" customWidth="1"/>
    <col min="10255" max="10257" width="11" style="10" bestFit="1" customWidth="1"/>
    <col min="10258" max="10258" width="5" style="10" customWidth="1"/>
    <col min="10259" max="10496" width="12.7109375" style="10"/>
    <col min="10497" max="10497" width="5" style="10" customWidth="1"/>
    <col min="10498" max="10498" width="14.140625" style="10" bestFit="1" customWidth="1"/>
    <col min="10499" max="10499" width="12.140625" style="10" bestFit="1" customWidth="1"/>
    <col min="10500" max="10500" width="13.140625" style="10" bestFit="1" customWidth="1"/>
    <col min="10501" max="10501" width="13.85546875" style="10" customWidth="1"/>
    <col min="10502" max="10502" width="12.140625" style="10" bestFit="1" customWidth="1"/>
    <col min="10503" max="10503" width="9.7109375" style="10" customWidth="1"/>
    <col min="10504" max="10504" width="10.28515625" style="10" customWidth="1"/>
    <col min="10505" max="10505" width="11" style="10" customWidth="1"/>
    <col min="10506" max="10506" width="8.28515625" style="10" customWidth="1"/>
    <col min="10507" max="10507" width="12.5703125" style="10" customWidth="1"/>
    <col min="10508" max="10508" width="12.140625" style="10" bestFit="1" customWidth="1"/>
    <col min="10509" max="10509" width="13.140625" style="10" bestFit="1" customWidth="1"/>
    <col min="10510" max="10510" width="14.42578125" style="10" customWidth="1"/>
    <col min="10511" max="10513" width="11" style="10" bestFit="1" customWidth="1"/>
    <col min="10514" max="10514" width="5" style="10" customWidth="1"/>
    <col min="10515" max="10752" width="12.7109375" style="10"/>
    <col min="10753" max="10753" width="5" style="10" customWidth="1"/>
    <col min="10754" max="10754" width="14.140625" style="10" bestFit="1" customWidth="1"/>
    <col min="10755" max="10755" width="12.140625" style="10" bestFit="1" customWidth="1"/>
    <col min="10756" max="10756" width="13.140625" style="10" bestFit="1" customWidth="1"/>
    <col min="10757" max="10757" width="13.85546875" style="10" customWidth="1"/>
    <col min="10758" max="10758" width="12.140625" style="10" bestFit="1" customWidth="1"/>
    <col min="10759" max="10759" width="9.7109375" style="10" customWidth="1"/>
    <col min="10760" max="10760" width="10.28515625" style="10" customWidth="1"/>
    <col min="10761" max="10761" width="11" style="10" customWidth="1"/>
    <col min="10762" max="10762" width="8.28515625" style="10" customWidth="1"/>
    <col min="10763" max="10763" width="12.5703125" style="10" customWidth="1"/>
    <col min="10764" max="10764" width="12.140625" style="10" bestFit="1" customWidth="1"/>
    <col min="10765" max="10765" width="13.140625" style="10" bestFit="1" customWidth="1"/>
    <col min="10766" max="10766" width="14.42578125" style="10" customWidth="1"/>
    <col min="10767" max="10769" width="11" style="10" bestFit="1" customWidth="1"/>
    <col min="10770" max="10770" width="5" style="10" customWidth="1"/>
    <col min="10771" max="11008" width="12.7109375" style="10"/>
    <col min="11009" max="11009" width="5" style="10" customWidth="1"/>
    <col min="11010" max="11010" width="14.140625" style="10" bestFit="1" customWidth="1"/>
    <col min="11011" max="11011" width="12.140625" style="10" bestFit="1" customWidth="1"/>
    <col min="11012" max="11012" width="13.140625" style="10" bestFit="1" customWidth="1"/>
    <col min="11013" max="11013" width="13.85546875" style="10" customWidth="1"/>
    <col min="11014" max="11014" width="12.140625" style="10" bestFit="1" customWidth="1"/>
    <col min="11015" max="11015" width="9.7109375" style="10" customWidth="1"/>
    <col min="11016" max="11016" width="10.28515625" style="10" customWidth="1"/>
    <col min="11017" max="11017" width="11" style="10" customWidth="1"/>
    <col min="11018" max="11018" width="8.28515625" style="10" customWidth="1"/>
    <col min="11019" max="11019" width="12.5703125" style="10" customWidth="1"/>
    <col min="11020" max="11020" width="12.140625" style="10" bestFit="1" customWidth="1"/>
    <col min="11021" max="11021" width="13.140625" style="10" bestFit="1" customWidth="1"/>
    <col min="11022" max="11022" width="14.42578125" style="10" customWidth="1"/>
    <col min="11023" max="11025" width="11" style="10" bestFit="1" customWidth="1"/>
    <col min="11026" max="11026" width="5" style="10" customWidth="1"/>
    <col min="11027" max="11264" width="12.7109375" style="10"/>
    <col min="11265" max="11265" width="5" style="10" customWidth="1"/>
    <col min="11266" max="11266" width="14.140625" style="10" bestFit="1" customWidth="1"/>
    <col min="11267" max="11267" width="12.140625" style="10" bestFit="1" customWidth="1"/>
    <col min="11268" max="11268" width="13.140625" style="10" bestFit="1" customWidth="1"/>
    <col min="11269" max="11269" width="13.85546875" style="10" customWidth="1"/>
    <col min="11270" max="11270" width="12.140625" style="10" bestFit="1" customWidth="1"/>
    <col min="11271" max="11271" width="9.7109375" style="10" customWidth="1"/>
    <col min="11272" max="11272" width="10.28515625" style="10" customWidth="1"/>
    <col min="11273" max="11273" width="11" style="10" customWidth="1"/>
    <col min="11274" max="11274" width="8.28515625" style="10" customWidth="1"/>
    <col min="11275" max="11275" width="12.5703125" style="10" customWidth="1"/>
    <col min="11276" max="11276" width="12.140625" style="10" bestFit="1" customWidth="1"/>
    <col min="11277" max="11277" width="13.140625" style="10" bestFit="1" customWidth="1"/>
    <col min="11278" max="11278" width="14.42578125" style="10" customWidth="1"/>
    <col min="11279" max="11281" width="11" style="10" bestFit="1" customWidth="1"/>
    <col min="11282" max="11282" width="5" style="10" customWidth="1"/>
    <col min="11283" max="11520" width="12.7109375" style="10"/>
    <col min="11521" max="11521" width="5" style="10" customWidth="1"/>
    <col min="11522" max="11522" width="14.140625" style="10" bestFit="1" customWidth="1"/>
    <col min="11523" max="11523" width="12.140625" style="10" bestFit="1" customWidth="1"/>
    <col min="11524" max="11524" width="13.140625" style="10" bestFit="1" customWidth="1"/>
    <col min="11525" max="11525" width="13.85546875" style="10" customWidth="1"/>
    <col min="11526" max="11526" width="12.140625" style="10" bestFit="1" customWidth="1"/>
    <col min="11527" max="11527" width="9.7109375" style="10" customWidth="1"/>
    <col min="11528" max="11528" width="10.28515625" style="10" customWidth="1"/>
    <col min="11529" max="11529" width="11" style="10" customWidth="1"/>
    <col min="11530" max="11530" width="8.28515625" style="10" customWidth="1"/>
    <col min="11531" max="11531" width="12.5703125" style="10" customWidth="1"/>
    <col min="11532" max="11532" width="12.140625" style="10" bestFit="1" customWidth="1"/>
    <col min="11533" max="11533" width="13.140625" style="10" bestFit="1" customWidth="1"/>
    <col min="11534" max="11534" width="14.42578125" style="10" customWidth="1"/>
    <col min="11535" max="11537" width="11" style="10" bestFit="1" customWidth="1"/>
    <col min="11538" max="11538" width="5" style="10" customWidth="1"/>
    <col min="11539" max="11776" width="12.7109375" style="10"/>
    <col min="11777" max="11777" width="5" style="10" customWidth="1"/>
    <col min="11778" max="11778" width="14.140625" style="10" bestFit="1" customWidth="1"/>
    <col min="11779" max="11779" width="12.140625" style="10" bestFit="1" customWidth="1"/>
    <col min="11780" max="11780" width="13.140625" style="10" bestFit="1" customWidth="1"/>
    <col min="11781" max="11781" width="13.85546875" style="10" customWidth="1"/>
    <col min="11782" max="11782" width="12.140625" style="10" bestFit="1" customWidth="1"/>
    <col min="11783" max="11783" width="9.7109375" style="10" customWidth="1"/>
    <col min="11784" max="11784" width="10.28515625" style="10" customWidth="1"/>
    <col min="11785" max="11785" width="11" style="10" customWidth="1"/>
    <col min="11786" max="11786" width="8.28515625" style="10" customWidth="1"/>
    <col min="11787" max="11787" width="12.5703125" style="10" customWidth="1"/>
    <col min="11788" max="11788" width="12.140625" style="10" bestFit="1" customWidth="1"/>
    <col min="11789" max="11789" width="13.140625" style="10" bestFit="1" customWidth="1"/>
    <col min="11790" max="11790" width="14.42578125" style="10" customWidth="1"/>
    <col min="11791" max="11793" width="11" style="10" bestFit="1" customWidth="1"/>
    <col min="11794" max="11794" width="5" style="10" customWidth="1"/>
    <col min="11795" max="12032" width="12.7109375" style="10"/>
    <col min="12033" max="12033" width="5" style="10" customWidth="1"/>
    <col min="12034" max="12034" width="14.140625" style="10" bestFit="1" customWidth="1"/>
    <col min="12035" max="12035" width="12.140625" style="10" bestFit="1" customWidth="1"/>
    <col min="12036" max="12036" width="13.140625" style="10" bestFit="1" customWidth="1"/>
    <col min="12037" max="12037" width="13.85546875" style="10" customWidth="1"/>
    <col min="12038" max="12038" width="12.140625" style="10" bestFit="1" customWidth="1"/>
    <col min="12039" max="12039" width="9.7109375" style="10" customWidth="1"/>
    <col min="12040" max="12040" width="10.28515625" style="10" customWidth="1"/>
    <col min="12041" max="12041" width="11" style="10" customWidth="1"/>
    <col min="12042" max="12042" width="8.28515625" style="10" customWidth="1"/>
    <col min="12043" max="12043" width="12.5703125" style="10" customWidth="1"/>
    <col min="12044" max="12044" width="12.140625" style="10" bestFit="1" customWidth="1"/>
    <col min="12045" max="12045" width="13.140625" style="10" bestFit="1" customWidth="1"/>
    <col min="12046" max="12046" width="14.42578125" style="10" customWidth="1"/>
    <col min="12047" max="12049" width="11" style="10" bestFit="1" customWidth="1"/>
    <col min="12050" max="12050" width="5" style="10" customWidth="1"/>
    <col min="12051" max="12288" width="12.7109375" style="10"/>
    <col min="12289" max="12289" width="5" style="10" customWidth="1"/>
    <col min="12290" max="12290" width="14.140625" style="10" bestFit="1" customWidth="1"/>
    <col min="12291" max="12291" width="12.140625" style="10" bestFit="1" customWidth="1"/>
    <col min="12292" max="12292" width="13.140625" style="10" bestFit="1" customWidth="1"/>
    <col min="12293" max="12293" width="13.85546875" style="10" customWidth="1"/>
    <col min="12294" max="12294" width="12.140625" style="10" bestFit="1" customWidth="1"/>
    <col min="12295" max="12295" width="9.7109375" style="10" customWidth="1"/>
    <col min="12296" max="12296" width="10.28515625" style="10" customWidth="1"/>
    <col min="12297" max="12297" width="11" style="10" customWidth="1"/>
    <col min="12298" max="12298" width="8.28515625" style="10" customWidth="1"/>
    <col min="12299" max="12299" width="12.5703125" style="10" customWidth="1"/>
    <col min="12300" max="12300" width="12.140625" style="10" bestFit="1" customWidth="1"/>
    <col min="12301" max="12301" width="13.140625" style="10" bestFit="1" customWidth="1"/>
    <col min="12302" max="12302" width="14.42578125" style="10" customWidth="1"/>
    <col min="12303" max="12305" width="11" style="10" bestFit="1" customWidth="1"/>
    <col min="12306" max="12306" width="5" style="10" customWidth="1"/>
    <col min="12307" max="12544" width="12.7109375" style="10"/>
    <col min="12545" max="12545" width="5" style="10" customWidth="1"/>
    <col min="12546" max="12546" width="14.140625" style="10" bestFit="1" customWidth="1"/>
    <col min="12547" max="12547" width="12.140625" style="10" bestFit="1" customWidth="1"/>
    <col min="12548" max="12548" width="13.140625" style="10" bestFit="1" customWidth="1"/>
    <col min="12549" max="12549" width="13.85546875" style="10" customWidth="1"/>
    <col min="12550" max="12550" width="12.140625" style="10" bestFit="1" customWidth="1"/>
    <col min="12551" max="12551" width="9.7109375" style="10" customWidth="1"/>
    <col min="12552" max="12552" width="10.28515625" style="10" customWidth="1"/>
    <col min="12553" max="12553" width="11" style="10" customWidth="1"/>
    <col min="12554" max="12554" width="8.28515625" style="10" customWidth="1"/>
    <col min="12555" max="12555" width="12.5703125" style="10" customWidth="1"/>
    <col min="12556" max="12556" width="12.140625" style="10" bestFit="1" customWidth="1"/>
    <col min="12557" max="12557" width="13.140625" style="10" bestFit="1" customWidth="1"/>
    <col min="12558" max="12558" width="14.42578125" style="10" customWidth="1"/>
    <col min="12559" max="12561" width="11" style="10" bestFit="1" customWidth="1"/>
    <col min="12562" max="12562" width="5" style="10" customWidth="1"/>
    <col min="12563" max="12800" width="12.7109375" style="10"/>
    <col min="12801" max="12801" width="5" style="10" customWidth="1"/>
    <col min="12802" max="12802" width="14.140625" style="10" bestFit="1" customWidth="1"/>
    <col min="12803" max="12803" width="12.140625" style="10" bestFit="1" customWidth="1"/>
    <col min="12804" max="12804" width="13.140625" style="10" bestFit="1" customWidth="1"/>
    <col min="12805" max="12805" width="13.85546875" style="10" customWidth="1"/>
    <col min="12806" max="12806" width="12.140625" style="10" bestFit="1" customWidth="1"/>
    <col min="12807" max="12807" width="9.7109375" style="10" customWidth="1"/>
    <col min="12808" max="12808" width="10.28515625" style="10" customWidth="1"/>
    <col min="12809" max="12809" width="11" style="10" customWidth="1"/>
    <col min="12810" max="12810" width="8.28515625" style="10" customWidth="1"/>
    <col min="12811" max="12811" width="12.5703125" style="10" customWidth="1"/>
    <col min="12812" max="12812" width="12.140625" style="10" bestFit="1" customWidth="1"/>
    <col min="12813" max="12813" width="13.140625" style="10" bestFit="1" customWidth="1"/>
    <col min="12814" max="12814" width="14.42578125" style="10" customWidth="1"/>
    <col min="12815" max="12817" width="11" style="10" bestFit="1" customWidth="1"/>
    <col min="12818" max="12818" width="5" style="10" customWidth="1"/>
    <col min="12819" max="13056" width="12.7109375" style="10"/>
    <col min="13057" max="13057" width="5" style="10" customWidth="1"/>
    <col min="13058" max="13058" width="14.140625" style="10" bestFit="1" customWidth="1"/>
    <col min="13059" max="13059" width="12.140625" style="10" bestFit="1" customWidth="1"/>
    <col min="13060" max="13060" width="13.140625" style="10" bestFit="1" customWidth="1"/>
    <col min="13061" max="13061" width="13.85546875" style="10" customWidth="1"/>
    <col min="13062" max="13062" width="12.140625" style="10" bestFit="1" customWidth="1"/>
    <col min="13063" max="13063" width="9.7109375" style="10" customWidth="1"/>
    <col min="13064" max="13064" width="10.28515625" style="10" customWidth="1"/>
    <col min="13065" max="13065" width="11" style="10" customWidth="1"/>
    <col min="13066" max="13066" width="8.28515625" style="10" customWidth="1"/>
    <col min="13067" max="13067" width="12.5703125" style="10" customWidth="1"/>
    <col min="13068" max="13068" width="12.140625" style="10" bestFit="1" customWidth="1"/>
    <col min="13069" max="13069" width="13.140625" style="10" bestFit="1" customWidth="1"/>
    <col min="13070" max="13070" width="14.42578125" style="10" customWidth="1"/>
    <col min="13071" max="13073" width="11" style="10" bestFit="1" customWidth="1"/>
    <col min="13074" max="13074" width="5" style="10" customWidth="1"/>
    <col min="13075" max="13312" width="12.7109375" style="10"/>
    <col min="13313" max="13313" width="5" style="10" customWidth="1"/>
    <col min="13314" max="13314" width="14.140625" style="10" bestFit="1" customWidth="1"/>
    <col min="13315" max="13315" width="12.140625" style="10" bestFit="1" customWidth="1"/>
    <col min="13316" max="13316" width="13.140625" style="10" bestFit="1" customWidth="1"/>
    <col min="13317" max="13317" width="13.85546875" style="10" customWidth="1"/>
    <col min="13318" max="13318" width="12.140625" style="10" bestFit="1" customWidth="1"/>
    <col min="13319" max="13319" width="9.7109375" style="10" customWidth="1"/>
    <col min="13320" max="13320" width="10.28515625" style="10" customWidth="1"/>
    <col min="13321" max="13321" width="11" style="10" customWidth="1"/>
    <col min="13322" max="13322" width="8.28515625" style="10" customWidth="1"/>
    <col min="13323" max="13323" width="12.5703125" style="10" customWidth="1"/>
    <col min="13324" max="13324" width="12.140625" style="10" bestFit="1" customWidth="1"/>
    <col min="13325" max="13325" width="13.140625" style="10" bestFit="1" customWidth="1"/>
    <col min="13326" max="13326" width="14.42578125" style="10" customWidth="1"/>
    <col min="13327" max="13329" width="11" style="10" bestFit="1" customWidth="1"/>
    <col min="13330" max="13330" width="5" style="10" customWidth="1"/>
    <col min="13331" max="13568" width="12.7109375" style="10"/>
    <col min="13569" max="13569" width="5" style="10" customWidth="1"/>
    <col min="13570" max="13570" width="14.140625" style="10" bestFit="1" customWidth="1"/>
    <col min="13571" max="13571" width="12.140625" style="10" bestFit="1" customWidth="1"/>
    <col min="13572" max="13572" width="13.140625" style="10" bestFit="1" customWidth="1"/>
    <col min="13573" max="13573" width="13.85546875" style="10" customWidth="1"/>
    <col min="13574" max="13574" width="12.140625" style="10" bestFit="1" customWidth="1"/>
    <col min="13575" max="13575" width="9.7109375" style="10" customWidth="1"/>
    <col min="13576" max="13576" width="10.28515625" style="10" customWidth="1"/>
    <col min="13577" max="13577" width="11" style="10" customWidth="1"/>
    <col min="13578" max="13578" width="8.28515625" style="10" customWidth="1"/>
    <col min="13579" max="13579" width="12.5703125" style="10" customWidth="1"/>
    <col min="13580" max="13580" width="12.140625" style="10" bestFit="1" customWidth="1"/>
    <col min="13581" max="13581" width="13.140625" style="10" bestFit="1" customWidth="1"/>
    <col min="13582" max="13582" width="14.42578125" style="10" customWidth="1"/>
    <col min="13583" max="13585" width="11" style="10" bestFit="1" customWidth="1"/>
    <col min="13586" max="13586" width="5" style="10" customWidth="1"/>
    <col min="13587" max="13824" width="12.7109375" style="10"/>
    <col min="13825" max="13825" width="5" style="10" customWidth="1"/>
    <col min="13826" max="13826" width="14.140625" style="10" bestFit="1" customWidth="1"/>
    <col min="13827" max="13827" width="12.140625" style="10" bestFit="1" customWidth="1"/>
    <col min="13828" max="13828" width="13.140625" style="10" bestFit="1" customWidth="1"/>
    <col min="13829" max="13829" width="13.85546875" style="10" customWidth="1"/>
    <col min="13830" max="13830" width="12.140625" style="10" bestFit="1" customWidth="1"/>
    <col min="13831" max="13831" width="9.7109375" style="10" customWidth="1"/>
    <col min="13832" max="13832" width="10.28515625" style="10" customWidth="1"/>
    <col min="13833" max="13833" width="11" style="10" customWidth="1"/>
    <col min="13834" max="13834" width="8.28515625" style="10" customWidth="1"/>
    <col min="13835" max="13835" width="12.5703125" style="10" customWidth="1"/>
    <col min="13836" max="13836" width="12.140625" style="10" bestFit="1" customWidth="1"/>
    <col min="13837" max="13837" width="13.140625" style="10" bestFit="1" customWidth="1"/>
    <col min="13838" max="13838" width="14.42578125" style="10" customWidth="1"/>
    <col min="13839" max="13841" width="11" style="10" bestFit="1" customWidth="1"/>
    <col min="13842" max="13842" width="5" style="10" customWidth="1"/>
    <col min="13843" max="14080" width="12.7109375" style="10"/>
    <col min="14081" max="14081" width="5" style="10" customWidth="1"/>
    <col min="14082" max="14082" width="14.140625" style="10" bestFit="1" customWidth="1"/>
    <col min="14083" max="14083" width="12.140625" style="10" bestFit="1" customWidth="1"/>
    <col min="14084" max="14084" width="13.140625" style="10" bestFit="1" customWidth="1"/>
    <col min="14085" max="14085" width="13.85546875" style="10" customWidth="1"/>
    <col min="14086" max="14086" width="12.140625" style="10" bestFit="1" customWidth="1"/>
    <col min="14087" max="14087" width="9.7109375" style="10" customWidth="1"/>
    <col min="14088" max="14088" width="10.28515625" style="10" customWidth="1"/>
    <col min="14089" max="14089" width="11" style="10" customWidth="1"/>
    <col min="14090" max="14090" width="8.28515625" style="10" customWidth="1"/>
    <col min="14091" max="14091" width="12.5703125" style="10" customWidth="1"/>
    <col min="14092" max="14092" width="12.140625" style="10" bestFit="1" customWidth="1"/>
    <col min="14093" max="14093" width="13.140625" style="10" bestFit="1" customWidth="1"/>
    <col min="14094" max="14094" width="14.42578125" style="10" customWidth="1"/>
    <col min="14095" max="14097" width="11" style="10" bestFit="1" customWidth="1"/>
    <col min="14098" max="14098" width="5" style="10" customWidth="1"/>
    <col min="14099" max="14336" width="12.7109375" style="10"/>
    <col min="14337" max="14337" width="5" style="10" customWidth="1"/>
    <col min="14338" max="14338" width="14.140625" style="10" bestFit="1" customWidth="1"/>
    <col min="14339" max="14339" width="12.140625" style="10" bestFit="1" customWidth="1"/>
    <col min="14340" max="14340" width="13.140625" style="10" bestFit="1" customWidth="1"/>
    <col min="14341" max="14341" width="13.85546875" style="10" customWidth="1"/>
    <col min="14342" max="14342" width="12.140625" style="10" bestFit="1" customWidth="1"/>
    <col min="14343" max="14343" width="9.7109375" style="10" customWidth="1"/>
    <col min="14344" max="14344" width="10.28515625" style="10" customWidth="1"/>
    <col min="14345" max="14345" width="11" style="10" customWidth="1"/>
    <col min="14346" max="14346" width="8.28515625" style="10" customWidth="1"/>
    <col min="14347" max="14347" width="12.5703125" style="10" customWidth="1"/>
    <col min="14348" max="14348" width="12.140625" style="10" bestFit="1" customWidth="1"/>
    <col min="14349" max="14349" width="13.140625" style="10" bestFit="1" customWidth="1"/>
    <col min="14350" max="14350" width="14.42578125" style="10" customWidth="1"/>
    <col min="14351" max="14353" width="11" style="10" bestFit="1" customWidth="1"/>
    <col min="14354" max="14354" width="5" style="10" customWidth="1"/>
    <col min="14355" max="14592" width="12.7109375" style="10"/>
    <col min="14593" max="14593" width="5" style="10" customWidth="1"/>
    <col min="14594" max="14594" width="14.140625" style="10" bestFit="1" customWidth="1"/>
    <col min="14595" max="14595" width="12.140625" style="10" bestFit="1" customWidth="1"/>
    <col min="14596" max="14596" width="13.140625" style="10" bestFit="1" customWidth="1"/>
    <col min="14597" max="14597" width="13.85546875" style="10" customWidth="1"/>
    <col min="14598" max="14598" width="12.140625" style="10" bestFit="1" customWidth="1"/>
    <col min="14599" max="14599" width="9.7109375" style="10" customWidth="1"/>
    <col min="14600" max="14600" width="10.28515625" style="10" customWidth="1"/>
    <col min="14601" max="14601" width="11" style="10" customWidth="1"/>
    <col min="14602" max="14602" width="8.28515625" style="10" customWidth="1"/>
    <col min="14603" max="14603" width="12.5703125" style="10" customWidth="1"/>
    <col min="14604" max="14604" width="12.140625" style="10" bestFit="1" customWidth="1"/>
    <col min="14605" max="14605" width="13.140625" style="10" bestFit="1" customWidth="1"/>
    <col min="14606" max="14606" width="14.42578125" style="10" customWidth="1"/>
    <col min="14607" max="14609" width="11" style="10" bestFit="1" customWidth="1"/>
    <col min="14610" max="14610" width="5" style="10" customWidth="1"/>
    <col min="14611" max="14848" width="12.7109375" style="10"/>
    <col min="14849" max="14849" width="5" style="10" customWidth="1"/>
    <col min="14850" max="14850" width="14.140625" style="10" bestFit="1" customWidth="1"/>
    <col min="14851" max="14851" width="12.140625" style="10" bestFit="1" customWidth="1"/>
    <col min="14852" max="14852" width="13.140625" style="10" bestFit="1" customWidth="1"/>
    <col min="14853" max="14853" width="13.85546875" style="10" customWidth="1"/>
    <col min="14854" max="14854" width="12.140625" style="10" bestFit="1" customWidth="1"/>
    <col min="14855" max="14855" width="9.7109375" style="10" customWidth="1"/>
    <col min="14856" max="14856" width="10.28515625" style="10" customWidth="1"/>
    <col min="14857" max="14857" width="11" style="10" customWidth="1"/>
    <col min="14858" max="14858" width="8.28515625" style="10" customWidth="1"/>
    <col min="14859" max="14859" width="12.5703125" style="10" customWidth="1"/>
    <col min="14860" max="14860" width="12.140625" style="10" bestFit="1" customWidth="1"/>
    <col min="14861" max="14861" width="13.140625" style="10" bestFit="1" customWidth="1"/>
    <col min="14862" max="14862" width="14.42578125" style="10" customWidth="1"/>
    <col min="14863" max="14865" width="11" style="10" bestFit="1" customWidth="1"/>
    <col min="14866" max="14866" width="5" style="10" customWidth="1"/>
    <col min="14867" max="15104" width="12.7109375" style="10"/>
    <col min="15105" max="15105" width="5" style="10" customWidth="1"/>
    <col min="15106" max="15106" width="14.140625" style="10" bestFit="1" customWidth="1"/>
    <col min="15107" max="15107" width="12.140625" style="10" bestFit="1" customWidth="1"/>
    <col min="15108" max="15108" width="13.140625" style="10" bestFit="1" customWidth="1"/>
    <col min="15109" max="15109" width="13.85546875" style="10" customWidth="1"/>
    <col min="15110" max="15110" width="12.140625" style="10" bestFit="1" customWidth="1"/>
    <col min="15111" max="15111" width="9.7109375" style="10" customWidth="1"/>
    <col min="15112" max="15112" width="10.28515625" style="10" customWidth="1"/>
    <col min="15113" max="15113" width="11" style="10" customWidth="1"/>
    <col min="15114" max="15114" width="8.28515625" style="10" customWidth="1"/>
    <col min="15115" max="15115" width="12.5703125" style="10" customWidth="1"/>
    <col min="15116" max="15116" width="12.140625" style="10" bestFit="1" customWidth="1"/>
    <col min="15117" max="15117" width="13.140625" style="10" bestFit="1" customWidth="1"/>
    <col min="15118" max="15118" width="14.42578125" style="10" customWidth="1"/>
    <col min="15119" max="15121" width="11" style="10" bestFit="1" customWidth="1"/>
    <col min="15122" max="15122" width="5" style="10" customWidth="1"/>
    <col min="15123" max="15360" width="12.7109375" style="10"/>
    <col min="15361" max="15361" width="5" style="10" customWidth="1"/>
    <col min="15362" max="15362" width="14.140625" style="10" bestFit="1" customWidth="1"/>
    <col min="15363" max="15363" width="12.140625" style="10" bestFit="1" customWidth="1"/>
    <col min="15364" max="15364" width="13.140625" style="10" bestFit="1" customWidth="1"/>
    <col min="15365" max="15365" width="13.85546875" style="10" customWidth="1"/>
    <col min="15366" max="15366" width="12.140625" style="10" bestFit="1" customWidth="1"/>
    <col min="15367" max="15367" width="9.7109375" style="10" customWidth="1"/>
    <col min="15368" max="15368" width="10.28515625" style="10" customWidth="1"/>
    <col min="15369" max="15369" width="11" style="10" customWidth="1"/>
    <col min="15370" max="15370" width="8.28515625" style="10" customWidth="1"/>
    <col min="15371" max="15371" width="12.5703125" style="10" customWidth="1"/>
    <col min="15372" max="15372" width="12.140625" style="10" bestFit="1" customWidth="1"/>
    <col min="15373" max="15373" width="13.140625" style="10" bestFit="1" customWidth="1"/>
    <col min="15374" max="15374" width="14.42578125" style="10" customWidth="1"/>
    <col min="15375" max="15377" width="11" style="10" bestFit="1" customWidth="1"/>
    <col min="15378" max="15378" width="5" style="10" customWidth="1"/>
    <col min="15379" max="15616" width="12.7109375" style="10"/>
    <col min="15617" max="15617" width="5" style="10" customWidth="1"/>
    <col min="15618" max="15618" width="14.140625" style="10" bestFit="1" customWidth="1"/>
    <col min="15619" max="15619" width="12.140625" style="10" bestFit="1" customWidth="1"/>
    <col min="15620" max="15620" width="13.140625" style="10" bestFit="1" customWidth="1"/>
    <col min="15621" max="15621" width="13.85546875" style="10" customWidth="1"/>
    <col min="15622" max="15622" width="12.140625" style="10" bestFit="1" customWidth="1"/>
    <col min="15623" max="15623" width="9.7109375" style="10" customWidth="1"/>
    <col min="15624" max="15624" width="10.28515625" style="10" customWidth="1"/>
    <col min="15625" max="15625" width="11" style="10" customWidth="1"/>
    <col min="15626" max="15626" width="8.28515625" style="10" customWidth="1"/>
    <col min="15627" max="15627" width="12.5703125" style="10" customWidth="1"/>
    <col min="15628" max="15628" width="12.140625" style="10" bestFit="1" customWidth="1"/>
    <col min="15629" max="15629" width="13.140625" style="10" bestFit="1" customWidth="1"/>
    <col min="15630" max="15630" width="14.42578125" style="10" customWidth="1"/>
    <col min="15631" max="15633" width="11" style="10" bestFit="1" customWidth="1"/>
    <col min="15634" max="15634" width="5" style="10" customWidth="1"/>
    <col min="15635" max="15872" width="12.7109375" style="10"/>
    <col min="15873" max="15873" width="5" style="10" customWidth="1"/>
    <col min="15874" max="15874" width="14.140625" style="10" bestFit="1" customWidth="1"/>
    <col min="15875" max="15875" width="12.140625" style="10" bestFit="1" customWidth="1"/>
    <col min="15876" max="15876" width="13.140625" style="10" bestFit="1" customWidth="1"/>
    <col min="15877" max="15877" width="13.85546875" style="10" customWidth="1"/>
    <col min="15878" max="15878" width="12.140625" style="10" bestFit="1" customWidth="1"/>
    <col min="15879" max="15879" width="9.7109375" style="10" customWidth="1"/>
    <col min="15880" max="15880" width="10.28515625" style="10" customWidth="1"/>
    <col min="15881" max="15881" width="11" style="10" customWidth="1"/>
    <col min="15882" max="15882" width="8.28515625" style="10" customWidth="1"/>
    <col min="15883" max="15883" width="12.5703125" style="10" customWidth="1"/>
    <col min="15884" max="15884" width="12.140625" style="10" bestFit="1" customWidth="1"/>
    <col min="15885" max="15885" width="13.140625" style="10" bestFit="1" customWidth="1"/>
    <col min="15886" max="15886" width="14.42578125" style="10" customWidth="1"/>
    <col min="15887" max="15889" width="11" style="10" bestFit="1" customWidth="1"/>
    <col min="15890" max="15890" width="5" style="10" customWidth="1"/>
    <col min="15891" max="16128" width="12.7109375" style="10"/>
    <col min="16129" max="16129" width="5" style="10" customWidth="1"/>
    <col min="16130" max="16130" width="14.140625" style="10" bestFit="1" customWidth="1"/>
    <col min="16131" max="16131" width="12.140625" style="10" bestFit="1" customWidth="1"/>
    <col min="16132" max="16132" width="13.140625" style="10" bestFit="1" customWidth="1"/>
    <col min="16133" max="16133" width="13.85546875" style="10" customWidth="1"/>
    <col min="16134" max="16134" width="12.140625" style="10" bestFit="1" customWidth="1"/>
    <col min="16135" max="16135" width="9.7109375" style="10" customWidth="1"/>
    <col min="16136" max="16136" width="10.28515625" style="10" customWidth="1"/>
    <col min="16137" max="16137" width="11" style="10" customWidth="1"/>
    <col min="16138" max="16138" width="8.28515625" style="10" customWidth="1"/>
    <col min="16139" max="16139" width="12.5703125" style="10" customWidth="1"/>
    <col min="16140" max="16140" width="12.140625" style="10" bestFit="1" customWidth="1"/>
    <col min="16141" max="16141" width="13.140625" style="10" bestFit="1" customWidth="1"/>
    <col min="16142" max="16142" width="14.42578125" style="10" customWidth="1"/>
    <col min="16143" max="16145" width="11" style="10" bestFit="1" customWidth="1"/>
    <col min="16146" max="16146" width="5" style="10" customWidth="1"/>
    <col min="16147" max="16384" width="12.7109375" style="10"/>
  </cols>
  <sheetData>
    <row r="1" spans="1:18" ht="12.75" x14ac:dyDescent="0.2">
      <c r="A1" s="77" t="s">
        <v>42</v>
      </c>
      <c r="B1" s="78"/>
      <c r="C1" s="78"/>
      <c r="D1" s="78"/>
      <c r="E1" s="78"/>
      <c r="F1" s="78"/>
      <c r="G1" s="78"/>
      <c r="H1" s="78"/>
      <c r="I1" s="78"/>
      <c r="J1" s="78"/>
      <c r="K1" s="78"/>
      <c r="L1" s="78"/>
      <c r="M1" s="78"/>
      <c r="N1" s="78"/>
      <c r="O1" s="78"/>
      <c r="P1" s="78"/>
      <c r="Q1" s="78"/>
      <c r="R1" s="79"/>
    </row>
    <row r="2" spans="1:18" ht="12.75" x14ac:dyDescent="0.2">
      <c r="A2" s="78" t="s">
        <v>523</v>
      </c>
      <c r="B2" s="78"/>
      <c r="C2" s="78"/>
      <c r="D2" s="78"/>
      <c r="E2" s="78"/>
      <c r="F2" s="78"/>
      <c r="G2" s="78"/>
      <c r="H2" s="79"/>
      <c r="I2" s="78"/>
      <c r="J2" s="80"/>
      <c r="K2" s="81"/>
      <c r="L2" s="78"/>
      <c r="M2" s="78"/>
      <c r="N2" s="78"/>
      <c r="O2" s="78"/>
      <c r="P2" s="78"/>
      <c r="Q2" s="79"/>
      <c r="R2" s="80"/>
    </row>
    <row r="3" spans="1:18" ht="12.75" x14ac:dyDescent="0.2">
      <c r="A3" s="82" t="s">
        <v>496</v>
      </c>
      <c r="B3" s="78"/>
      <c r="C3" s="78"/>
      <c r="D3" s="78"/>
      <c r="E3" s="78"/>
      <c r="F3" s="78"/>
      <c r="G3" s="78"/>
      <c r="H3" s="79"/>
      <c r="I3" s="78"/>
      <c r="J3" s="80"/>
      <c r="K3" s="81"/>
      <c r="L3" s="78"/>
      <c r="M3" s="78"/>
      <c r="N3" s="78"/>
      <c r="O3" s="78"/>
      <c r="P3" s="78"/>
      <c r="Q3" s="79"/>
      <c r="R3" s="83"/>
    </row>
    <row r="4" spans="1:18" ht="12.75" x14ac:dyDescent="0.2">
      <c r="A4" s="78"/>
      <c r="B4" s="78"/>
      <c r="C4" s="78"/>
      <c r="D4" s="78"/>
      <c r="L4" s="78"/>
      <c r="M4" s="78"/>
      <c r="N4" s="84"/>
      <c r="O4" s="84"/>
      <c r="P4" s="84"/>
      <c r="Q4" s="85"/>
      <c r="R4" s="78"/>
    </row>
    <row r="5" spans="1:18" ht="12.75" x14ac:dyDescent="0.2">
      <c r="A5" s="78"/>
      <c r="B5" s="78"/>
      <c r="C5" s="78"/>
      <c r="D5" s="86" t="s">
        <v>280</v>
      </c>
      <c r="E5" s="86"/>
      <c r="F5" s="86"/>
      <c r="G5" s="86"/>
      <c r="H5" s="86"/>
      <c r="I5" s="86"/>
      <c r="J5" s="86"/>
      <c r="K5" s="86"/>
      <c r="L5" s="78"/>
      <c r="M5" s="78"/>
      <c r="N5" s="85"/>
      <c r="O5" s="85"/>
      <c r="P5" s="85"/>
      <c r="Q5" s="85"/>
      <c r="R5" s="78"/>
    </row>
    <row r="6" spans="1:18" ht="12.75" x14ac:dyDescent="0.2">
      <c r="A6" s="78"/>
      <c r="B6" s="78"/>
      <c r="C6" s="78"/>
      <c r="D6" s="78"/>
      <c r="E6" s="86" t="s">
        <v>281</v>
      </c>
      <c r="F6" s="86"/>
      <c r="G6" s="86"/>
      <c r="H6" s="86"/>
      <c r="I6" s="86"/>
      <c r="J6" s="86"/>
      <c r="K6" s="86"/>
      <c r="L6" s="78"/>
      <c r="M6" s="78"/>
      <c r="N6" s="16" t="s">
        <v>282</v>
      </c>
      <c r="O6" s="16"/>
      <c r="P6" s="16"/>
      <c r="Q6" s="16"/>
      <c r="R6" s="78"/>
    </row>
    <row r="7" spans="1:18" s="89" customFormat="1" ht="53.25" customHeight="1" x14ac:dyDescent="0.2">
      <c r="A7" s="87" t="s">
        <v>49</v>
      </c>
      <c r="B7" s="87" t="s">
        <v>51</v>
      </c>
      <c r="C7" s="86" t="s">
        <v>283</v>
      </c>
      <c r="D7" s="87" t="s">
        <v>284</v>
      </c>
      <c r="E7" s="88" t="s">
        <v>285</v>
      </c>
      <c r="F7" s="87" t="s">
        <v>286</v>
      </c>
      <c r="G7" s="88" t="s">
        <v>287</v>
      </c>
      <c r="H7" s="88" t="s">
        <v>288</v>
      </c>
      <c r="I7" s="88" t="s">
        <v>289</v>
      </c>
      <c r="J7" s="87" t="s">
        <v>290</v>
      </c>
      <c r="K7" s="88" t="s">
        <v>291</v>
      </c>
      <c r="L7" s="88" t="s">
        <v>292</v>
      </c>
      <c r="M7" s="87" t="s">
        <v>102</v>
      </c>
      <c r="N7" s="20" t="s">
        <v>293</v>
      </c>
      <c r="O7" s="20" t="s">
        <v>53</v>
      </c>
      <c r="P7" s="20" t="s">
        <v>54</v>
      </c>
      <c r="Q7" s="20" t="s">
        <v>294</v>
      </c>
      <c r="R7" s="87" t="s">
        <v>49</v>
      </c>
    </row>
    <row r="8" spans="1:18" ht="12.75" customHeight="1" x14ac:dyDescent="0.2">
      <c r="A8" s="78">
        <v>1</v>
      </c>
      <c r="B8" s="11" t="s">
        <v>63</v>
      </c>
      <c r="C8" s="52">
        <v>1055252</v>
      </c>
      <c r="D8" s="52">
        <v>37280911</v>
      </c>
      <c r="E8" s="52">
        <v>2990787</v>
      </c>
      <c r="F8" s="52">
        <v>2845891</v>
      </c>
      <c r="G8" s="52">
        <v>0</v>
      </c>
      <c r="H8" s="52">
        <v>0</v>
      </c>
      <c r="I8" s="52">
        <v>0</v>
      </c>
      <c r="J8" s="52">
        <v>0</v>
      </c>
      <c r="K8" s="52">
        <v>0</v>
      </c>
      <c r="L8" s="52">
        <v>1148560</v>
      </c>
      <c r="M8" s="52">
        <f t="shared" ref="M8:M45" si="0">(C8+D8+L8)</f>
        <v>39484723</v>
      </c>
      <c r="N8" s="52">
        <v>825404</v>
      </c>
      <c r="O8" s="52">
        <v>534478</v>
      </c>
      <c r="P8" s="52">
        <v>0</v>
      </c>
      <c r="Q8" s="52">
        <v>678299</v>
      </c>
      <c r="R8" s="78">
        <v>1</v>
      </c>
    </row>
    <row r="9" spans="1:18" ht="12.75" customHeight="1" x14ac:dyDescent="0.2">
      <c r="A9" s="78">
        <v>2</v>
      </c>
      <c r="B9" s="11" t="s">
        <v>64</v>
      </c>
      <c r="C9" s="52">
        <v>70073</v>
      </c>
      <c r="D9" s="52">
        <v>3141112</v>
      </c>
      <c r="E9" s="52">
        <v>276120</v>
      </c>
      <c r="F9" s="52">
        <v>579447</v>
      </c>
      <c r="G9" s="52">
        <v>0</v>
      </c>
      <c r="H9" s="52">
        <v>0</v>
      </c>
      <c r="I9" s="52">
        <v>0</v>
      </c>
      <c r="J9" s="52">
        <v>0</v>
      </c>
      <c r="K9" s="52">
        <v>0</v>
      </c>
      <c r="L9" s="52">
        <v>149905</v>
      </c>
      <c r="M9" s="52">
        <f t="shared" si="0"/>
        <v>3361090</v>
      </c>
      <c r="N9" s="52">
        <v>335173</v>
      </c>
      <c r="O9" s="52">
        <v>137454</v>
      </c>
      <c r="P9" s="52">
        <v>0</v>
      </c>
      <c r="Q9" s="52">
        <v>89937</v>
      </c>
      <c r="R9" s="78">
        <v>2</v>
      </c>
    </row>
    <row r="10" spans="1:18" ht="12.75" customHeight="1" x14ac:dyDescent="0.2">
      <c r="A10" s="78">
        <v>3</v>
      </c>
      <c r="B10" s="11" t="s">
        <v>65</v>
      </c>
      <c r="C10" s="52">
        <v>40314</v>
      </c>
      <c r="D10" s="52">
        <v>1065493</v>
      </c>
      <c r="E10" s="52">
        <v>208754</v>
      </c>
      <c r="F10" s="52">
        <v>276220</v>
      </c>
      <c r="G10" s="52">
        <v>0</v>
      </c>
      <c r="H10" s="52">
        <v>0</v>
      </c>
      <c r="I10" s="52">
        <v>0</v>
      </c>
      <c r="J10" s="52">
        <v>0</v>
      </c>
      <c r="K10" s="52">
        <v>0</v>
      </c>
      <c r="L10" s="52">
        <v>98328</v>
      </c>
      <c r="M10" s="52">
        <f t="shared" si="0"/>
        <v>1204135</v>
      </c>
      <c r="N10" s="52">
        <v>172530</v>
      </c>
      <c r="O10" s="52">
        <v>0</v>
      </c>
      <c r="P10" s="52">
        <v>0</v>
      </c>
      <c r="Q10" s="52">
        <v>2241</v>
      </c>
      <c r="R10" s="78">
        <v>3</v>
      </c>
    </row>
    <row r="11" spans="1:18" ht="12.75" customHeight="1" x14ac:dyDescent="0.2">
      <c r="A11" s="78">
        <v>4</v>
      </c>
      <c r="B11" s="11" t="s">
        <v>66</v>
      </c>
      <c r="C11" s="52">
        <v>1616311</v>
      </c>
      <c r="D11" s="52">
        <v>16621057</v>
      </c>
      <c r="E11" s="52">
        <v>1325549</v>
      </c>
      <c r="F11" s="52">
        <v>1311265</v>
      </c>
      <c r="G11" s="52">
        <v>0</v>
      </c>
      <c r="H11" s="52">
        <v>0</v>
      </c>
      <c r="I11" s="52">
        <v>0</v>
      </c>
      <c r="J11" s="52">
        <v>0</v>
      </c>
      <c r="K11" s="52">
        <v>0</v>
      </c>
      <c r="L11" s="52">
        <v>577692</v>
      </c>
      <c r="M11" s="52">
        <f t="shared" si="0"/>
        <v>18815060</v>
      </c>
      <c r="N11" s="52">
        <v>370194</v>
      </c>
      <c r="O11" s="52">
        <v>0</v>
      </c>
      <c r="P11" s="52">
        <v>0</v>
      </c>
      <c r="Q11" s="52">
        <v>17295</v>
      </c>
      <c r="R11" s="78">
        <v>4</v>
      </c>
    </row>
    <row r="12" spans="1:18" ht="12.75" customHeight="1" x14ac:dyDescent="0.2">
      <c r="A12" s="78">
        <v>5</v>
      </c>
      <c r="B12" s="11" t="s">
        <v>67</v>
      </c>
      <c r="C12" s="52">
        <v>935634</v>
      </c>
      <c r="D12" s="52">
        <v>28606848</v>
      </c>
      <c r="E12" s="52">
        <v>3641236</v>
      </c>
      <c r="F12" s="52">
        <v>4933599</v>
      </c>
      <c r="G12" s="52">
        <v>0</v>
      </c>
      <c r="H12" s="52">
        <v>0</v>
      </c>
      <c r="I12" s="52">
        <v>0</v>
      </c>
      <c r="J12" s="52">
        <v>0</v>
      </c>
      <c r="K12" s="52">
        <v>0</v>
      </c>
      <c r="L12" s="52">
        <v>1102677</v>
      </c>
      <c r="M12" s="52">
        <f t="shared" si="0"/>
        <v>30645159</v>
      </c>
      <c r="N12" s="52">
        <v>2017948</v>
      </c>
      <c r="O12" s="52">
        <v>61034</v>
      </c>
      <c r="P12" s="52">
        <v>7000</v>
      </c>
      <c r="Q12" s="52">
        <v>1351432</v>
      </c>
      <c r="R12" s="78">
        <v>5</v>
      </c>
    </row>
    <row r="13" spans="1:18" ht="12.75" customHeight="1" x14ac:dyDescent="0.2">
      <c r="A13" s="78">
        <v>6</v>
      </c>
      <c r="B13" s="11" t="s">
        <v>68</v>
      </c>
      <c r="C13" s="52">
        <v>214811</v>
      </c>
      <c r="D13" s="52">
        <v>3220949</v>
      </c>
      <c r="E13" s="52">
        <v>344743</v>
      </c>
      <c r="F13" s="52">
        <v>206837</v>
      </c>
      <c r="G13" s="52">
        <v>0</v>
      </c>
      <c r="H13" s="52">
        <v>0</v>
      </c>
      <c r="I13" s="52">
        <v>0</v>
      </c>
      <c r="J13" s="52">
        <v>0</v>
      </c>
      <c r="K13" s="52">
        <v>0</v>
      </c>
      <c r="L13" s="52">
        <v>172009</v>
      </c>
      <c r="M13" s="52">
        <f t="shared" si="0"/>
        <v>3607769</v>
      </c>
      <c r="N13" s="52">
        <v>244338</v>
      </c>
      <c r="O13" s="52">
        <v>0</v>
      </c>
      <c r="P13" s="52">
        <v>0</v>
      </c>
      <c r="Q13" s="52">
        <v>344131</v>
      </c>
      <c r="R13" s="78">
        <v>6</v>
      </c>
    </row>
    <row r="14" spans="1:18" ht="12.75" customHeight="1" x14ac:dyDescent="0.2">
      <c r="A14" s="78">
        <v>7</v>
      </c>
      <c r="B14" s="11" t="s">
        <v>69</v>
      </c>
      <c r="C14" s="52">
        <v>61763</v>
      </c>
      <c r="D14" s="52">
        <v>1834814</v>
      </c>
      <c r="E14" s="52">
        <v>244202</v>
      </c>
      <c r="F14" s="52">
        <v>309855</v>
      </c>
      <c r="G14" s="52">
        <v>0</v>
      </c>
      <c r="H14" s="52">
        <v>0</v>
      </c>
      <c r="I14" s="52">
        <v>0</v>
      </c>
      <c r="J14" s="52">
        <v>0</v>
      </c>
      <c r="K14" s="52">
        <v>0</v>
      </c>
      <c r="L14" s="52">
        <v>85476</v>
      </c>
      <c r="M14" s="52">
        <f t="shared" si="0"/>
        <v>1982053</v>
      </c>
      <c r="N14" s="52">
        <v>186590</v>
      </c>
      <c r="O14" s="52">
        <v>0</v>
      </c>
      <c r="P14" s="52">
        <v>0</v>
      </c>
      <c r="Q14" s="52">
        <v>1375</v>
      </c>
      <c r="R14" s="78">
        <v>7</v>
      </c>
    </row>
    <row r="15" spans="1:18" ht="12.75" customHeight="1" x14ac:dyDescent="0.2">
      <c r="A15" s="78">
        <v>8</v>
      </c>
      <c r="B15" s="11" t="s">
        <v>70</v>
      </c>
      <c r="C15" s="52">
        <v>227525</v>
      </c>
      <c r="D15" s="52">
        <v>5108512</v>
      </c>
      <c r="E15" s="52">
        <v>596533</v>
      </c>
      <c r="F15" s="52">
        <v>251840</v>
      </c>
      <c r="G15" s="52">
        <v>0</v>
      </c>
      <c r="H15" s="52">
        <v>0</v>
      </c>
      <c r="I15" s="52">
        <v>0</v>
      </c>
      <c r="J15" s="52">
        <v>0</v>
      </c>
      <c r="K15" s="52">
        <v>0</v>
      </c>
      <c r="L15" s="52">
        <v>225226</v>
      </c>
      <c r="M15" s="52">
        <f t="shared" si="0"/>
        <v>5561263</v>
      </c>
      <c r="N15" s="52">
        <v>271206</v>
      </c>
      <c r="O15" s="52">
        <v>0</v>
      </c>
      <c r="P15" s="52">
        <v>0</v>
      </c>
      <c r="Q15" s="52">
        <v>251034</v>
      </c>
      <c r="R15" s="78">
        <v>8</v>
      </c>
    </row>
    <row r="16" spans="1:18" ht="12.75" customHeight="1" x14ac:dyDescent="0.2">
      <c r="A16" s="78">
        <v>9</v>
      </c>
      <c r="B16" s="11" t="s">
        <v>71</v>
      </c>
      <c r="C16" s="52">
        <v>202176</v>
      </c>
      <c r="D16" s="52">
        <v>1012132</v>
      </c>
      <c r="E16" s="52">
        <v>273453</v>
      </c>
      <c r="F16" s="52">
        <v>112982</v>
      </c>
      <c r="G16" s="52">
        <v>0</v>
      </c>
      <c r="H16" s="52">
        <v>0</v>
      </c>
      <c r="I16" s="52">
        <v>0</v>
      </c>
      <c r="J16" s="52">
        <v>0</v>
      </c>
      <c r="K16" s="52">
        <v>0</v>
      </c>
      <c r="L16" s="52">
        <v>94996</v>
      </c>
      <c r="M16" s="52">
        <f t="shared" si="0"/>
        <v>1309304</v>
      </c>
      <c r="N16" s="52">
        <v>169912</v>
      </c>
      <c r="O16" s="52">
        <v>0</v>
      </c>
      <c r="P16" s="52">
        <v>0</v>
      </c>
      <c r="Q16" s="52">
        <v>0</v>
      </c>
      <c r="R16" s="78">
        <v>9</v>
      </c>
    </row>
    <row r="17" spans="1:18" ht="12.75" customHeight="1" x14ac:dyDescent="0.2">
      <c r="A17" s="78">
        <v>10</v>
      </c>
      <c r="B17" s="11" t="s">
        <v>72</v>
      </c>
      <c r="C17" s="52">
        <v>350552</v>
      </c>
      <c r="D17" s="52">
        <v>9593825</v>
      </c>
      <c r="E17" s="52">
        <v>1140560</v>
      </c>
      <c r="F17" s="52">
        <v>931939</v>
      </c>
      <c r="G17" s="52">
        <v>0</v>
      </c>
      <c r="H17" s="52">
        <v>0</v>
      </c>
      <c r="I17" s="52">
        <v>0</v>
      </c>
      <c r="J17" s="52">
        <v>0</v>
      </c>
      <c r="K17" s="52">
        <v>0</v>
      </c>
      <c r="L17" s="52">
        <v>280702</v>
      </c>
      <c r="M17" s="52">
        <f t="shared" si="0"/>
        <v>10225079</v>
      </c>
      <c r="N17" s="52">
        <v>378758</v>
      </c>
      <c r="O17" s="52">
        <v>0</v>
      </c>
      <c r="P17" s="52">
        <v>0</v>
      </c>
      <c r="Q17" s="52">
        <v>57059</v>
      </c>
      <c r="R17" s="78">
        <v>10</v>
      </c>
    </row>
    <row r="18" spans="1:18" ht="12.75" customHeight="1" x14ac:dyDescent="0.2">
      <c r="A18" s="78">
        <v>11</v>
      </c>
      <c r="B18" s="11" t="s">
        <v>73</v>
      </c>
      <c r="C18" s="52">
        <v>285336</v>
      </c>
      <c r="D18" s="52">
        <v>5180470</v>
      </c>
      <c r="E18" s="52">
        <v>787441</v>
      </c>
      <c r="F18" s="52">
        <v>612180</v>
      </c>
      <c r="G18" s="52">
        <v>0</v>
      </c>
      <c r="H18" s="52">
        <v>0</v>
      </c>
      <c r="I18" s="52">
        <v>0</v>
      </c>
      <c r="J18" s="52">
        <v>0</v>
      </c>
      <c r="K18" s="52">
        <v>0</v>
      </c>
      <c r="L18" s="52">
        <v>285085</v>
      </c>
      <c r="M18" s="52">
        <f t="shared" si="0"/>
        <v>5750891</v>
      </c>
      <c r="N18" s="52">
        <v>212546</v>
      </c>
      <c r="O18" s="52">
        <v>0</v>
      </c>
      <c r="P18" s="52">
        <v>0</v>
      </c>
      <c r="Q18" s="52">
        <v>204335</v>
      </c>
      <c r="R18" s="78">
        <v>11</v>
      </c>
    </row>
    <row r="19" spans="1:18" ht="12.75" customHeight="1" x14ac:dyDescent="0.2">
      <c r="A19" s="78">
        <v>12</v>
      </c>
      <c r="B19" s="11" t="s">
        <v>74</v>
      </c>
      <c r="C19" s="52">
        <v>148330</v>
      </c>
      <c r="D19" s="52">
        <v>2231116</v>
      </c>
      <c r="E19" s="52">
        <v>276706</v>
      </c>
      <c r="F19" s="52">
        <v>287785</v>
      </c>
      <c r="G19" s="52">
        <v>0</v>
      </c>
      <c r="H19" s="52">
        <v>0</v>
      </c>
      <c r="I19" s="52">
        <v>60935</v>
      </c>
      <c r="J19" s="52">
        <v>0</v>
      </c>
      <c r="K19" s="52">
        <v>0</v>
      </c>
      <c r="L19" s="52">
        <v>124486</v>
      </c>
      <c r="M19" s="52">
        <f t="shared" si="0"/>
        <v>2503932</v>
      </c>
      <c r="N19" s="52">
        <v>189752</v>
      </c>
      <c r="O19" s="52">
        <v>0</v>
      </c>
      <c r="P19" s="52">
        <v>0</v>
      </c>
      <c r="Q19" s="52">
        <v>967858</v>
      </c>
      <c r="R19" s="78">
        <v>12</v>
      </c>
    </row>
    <row r="20" spans="1:18" ht="12.75" customHeight="1" x14ac:dyDescent="0.2">
      <c r="A20" s="78">
        <v>13</v>
      </c>
      <c r="B20" s="11" t="s">
        <v>75</v>
      </c>
      <c r="C20" s="52">
        <v>331281</v>
      </c>
      <c r="D20" s="52">
        <v>6573792</v>
      </c>
      <c r="E20" s="52">
        <v>889477</v>
      </c>
      <c r="F20" s="52">
        <v>734063</v>
      </c>
      <c r="G20" s="52">
        <v>0</v>
      </c>
      <c r="H20" s="52">
        <v>0</v>
      </c>
      <c r="I20" s="52">
        <v>0</v>
      </c>
      <c r="J20" s="52">
        <v>0</v>
      </c>
      <c r="K20" s="52">
        <v>0</v>
      </c>
      <c r="L20" s="52">
        <v>285458</v>
      </c>
      <c r="M20" s="52">
        <f t="shared" si="0"/>
        <v>7190531</v>
      </c>
      <c r="N20" s="52">
        <v>287806</v>
      </c>
      <c r="O20" s="52">
        <v>0</v>
      </c>
      <c r="P20" s="52">
        <v>0</v>
      </c>
      <c r="Q20" s="52">
        <v>151722</v>
      </c>
      <c r="R20" s="78">
        <v>13</v>
      </c>
    </row>
    <row r="21" spans="1:18" ht="12.75" customHeight="1" x14ac:dyDescent="0.2">
      <c r="A21" s="78">
        <v>14</v>
      </c>
      <c r="B21" s="11" t="s">
        <v>76</v>
      </c>
      <c r="C21" s="52">
        <v>27935</v>
      </c>
      <c r="D21" s="52">
        <v>1397139</v>
      </c>
      <c r="E21" s="52">
        <v>164332</v>
      </c>
      <c r="F21" s="52">
        <v>0</v>
      </c>
      <c r="G21" s="52">
        <v>0</v>
      </c>
      <c r="H21" s="52">
        <v>0</v>
      </c>
      <c r="I21" s="52">
        <v>0</v>
      </c>
      <c r="J21" s="52">
        <v>0</v>
      </c>
      <c r="K21" s="52">
        <v>0</v>
      </c>
      <c r="L21" s="52">
        <v>88910</v>
      </c>
      <c r="M21" s="52">
        <f t="shared" si="0"/>
        <v>1513984</v>
      </c>
      <c r="N21" s="52">
        <v>113349</v>
      </c>
      <c r="O21" s="52">
        <v>0</v>
      </c>
      <c r="P21" s="52">
        <v>0</v>
      </c>
      <c r="Q21" s="52">
        <v>12440</v>
      </c>
      <c r="R21" s="78">
        <v>14</v>
      </c>
    </row>
    <row r="22" spans="1:18" ht="12.75" customHeight="1" x14ac:dyDescent="0.2">
      <c r="A22" s="78">
        <v>15</v>
      </c>
      <c r="B22" s="11" t="s">
        <v>77</v>
      </c>
      <c r="C22" s="52">
        <v>879408</v>
      </c>
      <c r="D22" s="52">
        <v>35222214</v>
      </c>
      <c r="E22" s="52">
        <v>1949700</v>
      </c>
      <c r="F22" s="52">
        <v>2313969</v>
      </c>
      <c r="G22" s="52">
        <v>0</v>
      </c>
      <c r="H22" s="52">
        <v>0</v>
      </c>
      <c r="I22" s="52">
        <v>0</v>
      </c>
      <c r="J22" s="52">
        <v>0</v>
      </c>
      <c r="K22" s="52">
        <v>0</v>
      </c>
      <c r="L22" s="52">
        <v>572084</v>
      </c>
      <c r="M22" s="52">
        <f t="shared" si="0"/>
        <v>36673706</v>
      </c>
      <c r="N22" s="52">
        <v>627354</v>
      </c>
      <c r="O22" s="52">
        <v>0</v>
      </c>
      <c r="P22" s="52">
        <v>0</v>
      </c>
      <c r="Q22" s="52">
        <v>1416980</v>
      </c>
      <c r="R22" s="78">
        <v>15</v>
      </c>
    </row>
    <row r="23" spans="1:18" ht="12.75" customHeight="1" x14ac:dyDescent="0.2">
      <c r="A23" s="78">
        <v>16</v>
      </c>
      <c r="B23" s="11" t="s">
        <v>78</v>
      </c>
      <c r="C23" s="52">
        <v>227116</v>
      </c>
      <c r="D23" s="52">
        <v>4126147</v>
      </c>
      <c r="E23" s="52">
        <v>895652</v>
      </c>
      <c r="F23" s="52">
        <v>823155</v>
      </c>
      <c r="G23" s="52">
        <v>0</v>
      </c>
      <c r="H23" s="52">
        <v>0</v>
      </c>
      <c r="I23" s="52">
        <v>0</v>
      </c>
      <c r="J23" s="52">
        <v>0</v>
      </c>
      <c r="K23" s="52">
        <v>0</v>
      </c>
      <c r="L23" s="52">
        <v>243412</v>
      </c>
      <c r="M23" s="52">
        <f t="shared" si="0"/>
        <v>4596675</v>
      </c>
      <c r="N23" s="52">
        <v>321047</v>
      </c>
      <c r="O23" s="52">
        <v>0</v>
      </c>
      <c r="P23" s="52">
        <v>0</v>
      </c>
      <c r="Q23" s="52">
        <v>0</v>
      </c>
      <c r="R23" s="78">
        <v>16</v>
      </c>
    </row>
    <row r="24" spans="1:18" ht="12.75" customHeight="1" x14ac:dyDescent="0.2">
      <c r="A24" s="78">
        <v>17</v>
      </c>
      <c r="B24" s="11" t="s">
        <v>80</v>
      </c>
      <c r="C24" s="52">
        <v>0</v>
      </c>
      <c r="D24" s="52">
        <v>0</v>
      </c>
      <c r="E24" s="52">
        <v>0</v>
      </c>
      <c r="F24" s="52">
        <v>0</v>
      </c>
      <c r="G24" s="52">
        <v>0</v>
      </c>
      <c r="H24" s="52">
        <v>0</v>
      </c>
      <c r="I24" s="52">
        <v>0</v>
      </c>
      <c r="J24" s="52">
        <v>0</v>
      </c>
      <c r="K24" s="52">
        <v>0</v>
      </c>
      <c r="L24" s="52">
        <v>0</v>
      </c>
      <c r="M24" s="52">
        <f t="shared" si="0"/>
        <v>0</v>
      </c>
      <c r="N24" s="52">
        <v>0</v>
      </c>
      <c r="O24" s="52">
        <v>0</v>
      </c>
      <c r="P24" s="52">
        <v>0</v>
      </c>
      <c r="Q24" s="52">
        <v>0</v>
      </c>
      <c r="R24" s="78">
        <v>17</v>
      </c>
    </row>
    <row r="25" spans="1:18" ht="12.75" customHeight="1" x14ac:dyDescent="0.2">
      <c r="A25" s="78">
        <v>18</v>
      </c>
      <c r="B25" s="11" t="s">
        <v>81</v>
      </c>
      <c r="C25" s="52">
        <v>64216</v>
      </c>
      <c r="D25" s="52">
        <v>1253966</v>
      </c>
      <c r="E25" s="52">
        <v>226740</v>
      </c>
      <c r="F25" s="52">
        <v>125182</v>
      </c>
      <c r="G25" s="52">
        <v>0</v>
      </c>
      <c r="H25" s="52">
        <v>0</v>
      </c>
      <c r="I25" s="52">
        <v>0</v>
      </c>
      <c r="J25" s="52">
        <v>0</v>
      </c>
      <c r="K25" s="52">
        <v>0</v>
      </c>
      <c r="L25" s="52">
        <v>87373</v>
      </c>
      <c r="M25" s="52">
        <f t="shared" si="0"/>
        <v>1405555</v>
      </c>
      <c r="N25" s="52">
        <v>378142</v>
      </c>
      <c r="O25" s="52">
        <v>0</v>
      </c>
      <c r="P25" s="52">
        <v>0</v>
      </c>
      <c r="Q25" s="52">
        <v>72460</v>
      </c>
      <c r="R25" s="78">
        <v>18</v>
      </c>
    </row>
    <row r="26" spans="1:18" ht="12.75" customHeight="1" x14ac:dyDescent="0.2">
      <c r="A26" s="78">
        <v>19</v>
      </c>
      <c r="B26" s="11" t="s">
        <v>82</v>
      </c>
      <c r="C26" s="52">
        <v>0</v>
      </c>
      <c r="D26" s="52">
        <v>10734672</v>
      </c>
      <c r="E26" s="52">
        <v>723375</v>
      </c>
      <c r="F26" s="52">
        <v>182913</v>
      </c>
      <c r="G26" s="52">
        <v>0</v>
      </c>
      <c r="H26" s="52">
        <v>0</v>
      </c>
      <c r="I26" s="52">
        <v>0</v>
      </c>
      <c r="J26" s="52">
        <v>0</v>
      </c>
      <c r="K26" s="52">
        <v>0</v>
      </c>
      <c r="L26" s="52">
        <v>291767</v>
      </c>
      <c r="M26" s="52">
        <f t="shared" si="0"/>
        <v>11026439</v>
      </c>
      <c r="N26" s="52">
        <v>331961</v>
      </c>
      <c r="O26" s="52">
        <v>0</v>
      </c>
      <c r="P26" s="52">
        <v>0</v>
      </c>
      <c r="Q26" s="52">
        <v>731952</v>
      </c>
      <c r="R26" s="78">
        <v>19</v>
      </c>
    </row>
    <row r="27" spans="1:18" ht="12.75" customHeight="1" x14ac:dyDescent="0.2">
      <c r="A27" s="78">
        <v>20</v>
      </c>
      <c r="B27" s="11" t="s">
        <v>83</v>
      </c>
      <c r="C27" s="52">
        <v>518231</v>
      </c>
      <c r="D27" s="52">
        <v>4920227</v>
      </c>
      <c r="E27" s="52">
        <v>1401673</v>
      </c>
      <c r="F27" s="52">
        <v>738383</v>
      </c>
      <c r="G27" s="52">
        <v>0</v>
      </c>
      <c r="H27" s="52">
        <v>0</v>
      </c>
      <c r="I27" s="52">
        <v>0</v>
      </c>
      <c r="J27" s="52">
        <v>0</v>
      </c>
      <c r="K27" s="52">
        <v>0</v>
      </c>
      <c r="L27" s="52">
        <v>309906</v>
      </c>
      <c r="M27" s="52">
        <f t="shared" si="0"/>
        <v>5748364</v>
      </c>
      <c r="N27" s="52">
        <v>285757</v>
      </c>
      <c r="O27" s="52">
        <v>0</v>
      </c>
      <c r="P27" s="52">
        <v>0</v>
      </c>
      <c r="Q27" s="52">
        <v>37636</v>
      </c>
      <c r="R27" s="78">
        <v>20</v>
      </c>
    </row>
    <row r="28" spans="1:18" ht="12.75" customHeight="1" x14ac:dyDescent="0.2">
      <c r="A28" s="78">
        <v>21</v>
      </c>
      <c r="B28" s="11" t="s">
        <v>84</v>
      </c>
      <c r="C28" s="52">
        <v>649783</v>
      </c>
      <c r="D28" s="52">
        <v>2552233</v>
      </c>
      <c r="E28" s="52">
        <v>326578</v>
      </c>
      <c r="F28" s="52">
        <v>418981</v>
      </c>
      <c r="G28" s="52">
        <v>0</v>
      </c>
      <c r="H28" s="52">
        <v>0</v>
      </c>
      <c r="I28" s="52">
        <v>0</v>
      </c>
      <c r="J28" s="52">
        <v>0</v>
      </c>
      <c r="K28" s="52">
        <v>0</v>
      </c>
      <c r="L28" s="52">
        <v>125722</v>
      </c>
      <c r="M28" s="52">
        <f t="shared" si="0"/>
        <v>3327738</v>
      </c>
      <c r="N28" s="52">
        <v>194223</v>
      </c>
      <c r="O28" s="52">
        <v>0</v>
      </c>
      <c r="P28" s="52">
        <v>0</v>
      </c>
      <c r="Q28" s="52">
        <v>0</v>
      </c>
      <c r="R28" s="78">
        <v>21</v>
      </c>
    </row>
    <row r="29" spans="1:18" ht="12.75" customHeight="1" x14ac:dyDescent="0.2">
      <c r="A29" s="78">
        <v>22</v>
      </c>
      <c r="B29" s="11" t="s">
        <v>85</v>
      </c>
      <c r="C29" s="52">
        <v>40621</v>
      </c>
      <c r="D29" s="52">
        <v>3056443</v>
      </c>
      <c r="E29" s="52">
        <v>448763</v>
      </c>
      <c r="F29" s="52">
        <v>283086</v>
      </c>
      <c r="G29" s="52">
        <v>0</v>
      </c>
      <c r="H29" s="52">
        <v>0</v>
      </c>
      <c r="I29" s="52">
        <v>0</v>
      </c>
      <c r="J29" s="52">
        <v>0</v>
      </c>
      <c r="K29" s="52">
        <v>0</v>
      </c>
      <c r="L29" s="52">
        <v>122133</v>
      </c>
      <c r="M29" s="52">
        <f t="shared" si="0"/>
        <v>3219197</v>
      </c>
      <c r="N29" s="52">
        <v>231430</v>
      </c>
      <c r="O29" s="52">
        <v>0</v>
      </c>
      <c r="P29" s="52">
        <v>0</v>
      </c>
      <c r="Q29" s="52">
        <v>52209</v>
      </c>
      <c r="R29" s="78">
        <v>22</v>
      </c>
    </row>
    <row r="30" spans="1:18" ht="12.75" customHeight="1" x14ac:dyDescent="0.2">
      <c r="A30" s="78">
        <v>23</v>
      </c>
      <c r="B30" s="11" t="s">
        <v>86</v>
      </c>
      <c r="C30" s="52">
        <v>782797</v>
      </c>
      <c r="D30" s="52">
        <v>25220582</v>
      </c>
      <c r="E30" s="52">
        <v>3968534</v>
      </c>
      <c r="F30" s="52">
        <v>3830833</v>
      </c>
      <c r="G30" s="52">
        <v>0</v>
      </c>
      <c r="H30" s="52">
        <v>0</v>
      </c>
      <c r="I30" s="52">
        <v>0</v>
      </c>
      <c r="J30" s="52">
        <v>0</v>
      </c>
      <c r="K30" s="52">
        <v>0</v>
      </c>
      <c r="L30" s="52">
        <v>641543</v>
      </c>
      <c r="M30" s="52">
        <f t="shared" si="0"/>
        <v>26644922</v>
      </c>
      <c r="N30" s="52">
        <v>840034</v>
      </c>
      <c r="O30" s="52">
        <v>73312</v>
      </c>
      <c r="P30" s="52">
        <v>0</v>
      </c>
      <c r="Q30" s="52">
        <v>0</v>
      </c>
      <c r="R30" s="78">
        <v>23</v>
      </c>
    </row>
    <row r="31" spans="1:18" ht="12.75" customHeight="1" x14ac:dyDescent="0.2">
      <c r="A31" s="78">
        <v>24</v>
      </c>
      <c r="B31" s="11" t="s">
        <v>87</v>
      </c>
      <c r="C31" s="52">
        <v>1877757</v>
      </c>
      <c r="D31" s="52">
        <v>36053550</v>
      </c>
      <c r="E31" s="52">
        <v>2641348</v>
      </c>
      <c r="F31" s="52">
        <v>2295489</v>
      </c>
      <c r="G31" s="52">
        <v>0</v>
      </c>
      <c r="H31" s="52">
        <v>0</v>
      </c>
      <c r="I31" s="52">
        <v>0</v>
      </c>
      <c r="J31" s="52">
        <v>0</v>
      </c>
      <c r="K31" s="52">
        <v>0</v>
      </c>
      <c r="L31" s="52">
        <v>1856478</v>
      </c>
      <c r="M31" s="52">
        <f t="shared" si="0"/>
        <v>39787785</v>
      </c>
      <c r="N31" s="52">
        <v>1229434</v>
      </c>
      <c r="O31" s="52">
        <v>0</v>
      </c>
      <c r="P31" s="52">
        <v>2280857</v>
      </c>
      <c r="Q31" s="52">
        <v>101650</v>
      </c>
      <c r="R31" s="78">
        <v>24</v>
      </c>
    </row>
    <row r="32" spans="1:18" ht="12.75" customHeight="1" x14ac:dyDescent="0.2">
      <c r="A32" s="78">
        <v>25</v>
      </c>
      <c r="B32" s="11" t="s">
        <v>88</v>
      </c>
      <c r="C32" s="52">
        <v>0</v>
      </c>
      <c r="D32" s="52">
        <v>0</v>
      </c>
      <c r="E32" s="52">
        <v>0</v>
      </c>
      <c r="F32" s="52">
        <v>0</v>
      </c>
      <c r="G32" s="52">
        <v>0</v>
      </c>
      <c r="H32" s="52">
        <v>0</v>
      </c>
      <c r="I32" s="52">
        <v>0</v>
      </c>
      <c r="J32" s="52">
        <v>0</v>
      </c>
      <c r="K32" s="52">
        <v>0</v>
      </c>
      <c r="L32" s="52">
        <v>0</v>
      </c>
      <c r="M32" s="52">
        <f t="shared" si="0"/>
        <v>0</v>
      </c>
      <c r="N32" s="52">
        <v>0</v>
      </c>
      <c r="O32" s="52">
        <v>0</v>
      </c>
      <c r="P32" s="52">
        <v>0</v>
      </c>
      <c r="Q32" s="52">
        <v>0</v>
      </c>
      <c r="R32" s="78">
        <v>25</v>
      </c>
    </row>
    <row r="33" spans="1:18" ht="12.75" customHeight="1" x14ac:dyDescent="0.2">
      <c r="A33" s="78">
        <v>26</v>
      </c>
      <c r="B33" s="11" t="s">
        <v>89</v>
      </c>
      <c r="C33" s="52">
        <v>0</v>
      </c>
      <c r="D33" s="52">
        <v>0</v>
      </c>
      <c r="E33" s="52">
        <v>0</v>
      </c>
      <c r="F33" s="52">
        <v>0</v>
      </c>
      <c r="G33" s="52">
        <v>0</v>
      </c>
      <c r="H33" s="52">
        <v>0</v>
      </c>
      <c r="I33" s="52">
        <v>0</v>
      </c>
      <c r="J33" s="52">
        <v>0</v>
      </c>
      <c r="K33" s="52">
        <v>0</v>
      </c>
      <c r="L33" s="52">
        <v>0</v>
      </c>
      <c r="M33" s="52">
        <f t="shared" si="0"/>
        <v>0</v>
      </c>
      <c r="N33" s="52">
        <v>0</v>
      </c>
      <c r="O33" s="52">
        <v>0</v>
      </c>
      <c r="P33" s="52">
        <v>0</v>
      </c>
      <c r="Q33" s="52">
        <v>0</v>
      </c>
      <c r="R33" s="78">
        <v>26</v>
      </c>
    </row>
    <row r="34" spans="1:18" ht="12.75" customHeight="1" x14ac:dyDescent="0.2">
      <c r="A34" s="78">
        <v>27</v>
      </c>
      <c r="B34" s="11" t="s">
        <v>90</v>
      </c>
      <c r="C34" s="52">
        <v>70373</v>
      </c>
      <c r="D34" s="52">
        <v>2275187</v>
      </c>
      <c r="E34" s="52">
        <v>307861</v>
      </c>
      <c r="F34" s="52">
        <v>341913</v>
      </c>
      <c r="G34" s="52">
        <v>0</v>
      </c>
      <c r="H34" s="52">
        <v>0</v>
      </c>
      <c r="I34" s="52">
        <v>0</v>
      </c>
      <c r="J34" s="52">
        <v>0</v>
      </c>
      <c r="K34" s="52">
        <v>0</v>
      </c>
      <c r="L34" s="52">
        <v>163637</v>
      </c>
      <c r="M34" s="52">
        <f t="shared" si="0"/>
        <v>2509197</v>
      </c>
      <c r="N34" s="52">
        <v>237120</v>
      </c>
      <c r="O34" s="52">
        <v>0</v>
      </c>
      <c r="P34" s="52">
        <v>0</v>
      </c>
      <c r="Q34" s="52">
        <v>57218</v>
      </c>
      <c r="R34" s="78">
        <v>27</v>
      </c>
    </row>
    <row r="35" spans="1:18" ht="12.75" customHeight="1" x14ac:dyDescent="0.2">
      <c r="A35" s="78">
        <v>28</v>
      </c>
      <c r="B35" s="11" t="s">
        <v>91</v>
      </c>
      <c r="C35" s="52">
        <v>700829</v>
      </c>
      <c r="D35" s="52">
        <v>18362940</v>
      </c>
      <c r="E35" s="52">
        <v>1597041</v>
      </c>
      <c r="F35" s="52">
        <v>1983445</v>
      </c>
      <c r="G35" s="52">
        <v>0</v>
      </c>
      <c r="H35" s="52">
        <v>0</v>
      </c>
      <c r="I35" s="52">
        <v>0</v>
      </c>
      <c r="J35" s="52">
        <v>0</v>
      </c>
      <c r="K35" s="52">
        <v>0</v>
      </c>
      <c r="L35" s="52">
        <v>645560</v>
      </c>
      <c r="M35" s="52">
        <f t="shared" si="0"/>
        <v>19709329</v>
      </c>
      <c r="N35" s="52">
        <v>1277476</v>
      </c>
      <c r="O35" s="52">
        <v>0</v>
      </c>
      <c r="P35" s="52">
        <v>0</v>
      </c>
      <c r="Q35" s="52">
        <v>19683</v>
      </c>
      <c r="R35" s="78">
        <v>28</v>
      </c>
    </row>
    <row r="36" spans="1:18" ht="12.75" customHeight="1" x14ac:dyDescent="0.2">
      <c r="A36" s="78">
        <v>29</v>
      </c>
      <c r="B36" s="11" t="s">
        <v>92</v>
      </c>
      <c r="C36" s="52">
        <v>48838</v>
      </c>
      <c r="D36" s="52">
        <v>2590497</v>
      </c>
      <c r="E36" s="52">
        <v>228363</v>
      </c>
      <c r="F36" s="52">
        <v>451235</v>
      </c>
      <c r="G36" s="52">
        <v>0</v>
      </c>
      <c r="H36" s="52">
        <v>0</v>
      </c>
      <c r="I36" s="52">
        <v>0</v>
      </c>
      <c r="J36" s="52">
        <v>0</v>
      </c>
      <c r="K36" s="52">
        <v>0</v>
      </c>
      <c r="L36" s="52">
        <v>127694</v>
      </c>
      <c r="M36" s="52">
        <f t="shared" si="0"/>
        <v>2767029</v>
      </c>
      <c r="N36" s="52">
        <v>219072</v>
      </c>
      <c r="O36" s="52">
        <v>0</v>
      </c>
      <c r="P36" s="52">
        <v>0</v>
      </c>
      <c r="Q36" s="52">
        <v>74031</v>
      </c>
      <c r="R36" s="78">
        <v>29</v>
      </c>
    </row>
    <row r="37" spans="1:18" ht="12.75" customHeight="1" x14ac:dyDescent="0.2">
      <c r="A37" s="78">
        <v>30</v>
      </c>
      <c r="B37" s="11" t="s">
        <v>93</v>
      </c>
      <c r="C37" s="52">
        <v>2392714</v>
      </c>
      <c r="D37" s="52">
        <v>41432967</v>
      </c>
      <c r="E37" s="52">
        <v>3345705</v>
      </c>
      <c r="F37" s="52">
        <v>182958</v>
      </c>
      <c r="G37" s="52">
        <v>0</v>
      </c>
      <c r="H37" s="52">
        <v>0</v>
      </c>
      <c r="I37" s="52">
        <v>0</v>
      </c>
      <c r="J37" s="52">
        <v>0</v>
      </c>
      <c r="K37" s="52">
        <v>0</v>
      </c>
      <c r="L37" s="52">
        <v>1553022</v>
      </c>
      <c r="M37" s="52">
        <f t="shared" si="0"/>
        <v>45378703</v>
      </c>
      <c r="N37" s="52">
        <v>3255806</v>
      </c>
      <c r="O37" s="52">
        <v>0</v>
      </c>
      <c r="P37" s="52">
        <v>0</v>
      </c>
      <c r="Q37" s="52">
        <v>720378</v>
      </c>
      <c r="R37" s="78">
        <v>30</v>
      </c>
    </row>
    <row r="38" spans="1:18" ht="12.75" customHeight="1" x14ac:dyDescent="0.2">
      <c r="A38" s="78">
        <v>31</v>
      </c>
      <c r="B38" s="11" t="s">
        <v>94</v>
      </c>
      <c r="C38" s="52">
        <v>755193</v>
      </c>
      <c r="D38" s="52">
        <v>13502145</v>
      </c>
      <c r="E38" s="52">
        <v>1507222</v>
      </c>
      <c r="F38" s="52">
        <v>1761535</v>
      </c>
      <c r="G38" s="52">
        <v>0</v>
      </c>
      <c r="H38" s="52">
        <v>0</v>
      </c>
      <c r="I38" s="52">
        <v>0</v>
      </c>
      <c r="J38" s="52">
        <v>0</v>
      </c>
      <c r="K38" s="52">
        <v>0</v>
      </c>
      <c r="L38" s="52">
        <v>461778</v>
      </c>
      <c r="M38" s="52">
        <f t="shared" si="0"/>
        <v>14719116</v>
      </c>
      <c r="N38" s="52">
        <v>1098317</v>
      </c>
      <c r="O38" s="52">
        <v>0</v>
      </c>
      <c r="P38" s="52">
        <v>0</v>
      </c>
      <c r="Q38" s="52">
        <v>1495138</v>
      </c>
      <c r="R38" s="78">
        <v>31</v>
      </c>
    </row>
    <row r="39" spans="1:18" ht="12.75" customHeight="1" x14ac:dyDescent="0.2">
      <c r="A39" s="78">
        <v>32</v>
      </c>
      <c r="B39" s="11" t="s">
        <v>95</v>
      </c>
      <c r="C39" s="52">
        <v>290547</v>
      </c>
      <c r="D39" s="52">
        <v>4208638</v>
      </c>
      <c r="E39" s="52">
        <v>419822</v>
      </c>
      <c r="F39" s="52">
        <v>574351</v>
      </c>
      <c r="G39" s="52">
        <v>0</v>
      </c>
      <c r="H39" s="52">
        <v>0</v>
      </c>
      <c r="I39" s="52">
        <v>0</v>
      </c>
      <c r="J39" s="52">
        <v>0</v>
      </c>
      <c r="K39" s="52">
        <v>0</v>
      </c>
      <c r="L39" s="52">
        <v>234038</v>
      </c>
      <c r="M39" s="52">
        <f t="shared" si="0"/>
        <v>4733223</v>
      </c>
      <c r="N39" s="52">
        <v>264724</v>
      </c>
      <c r="O39" s="52">
        <v>0</v>
      </c>
      <c r="P39" s="52">
        <v>0</v>
      </c>
      <c r="Q39" s="52">
        <v>15500</v>
      </c>
      <c r="R39" s="78">
        <v>32</v>
      </c>
    </row>
    <row r="40" spans="1:18" ht="12.75" customHeight="1" x14ac:dyDescent="0.2">
      <c r="A40" s="78">
        <v>33</v>
      </c>
      <c r="B40" s="11" t="s">
        <v>96</v>
      </c>
      <c r="C40" s="52">
        <v>220601</v>
      </c>
      <c r="D40" s="52">
        <v>3879176</v>
      </c>
      <c r="E40" s="52">
        <v>311315</v>
      </c>
      <c r="F40" s="52">
        <v>443246</v>
      </c>
      <c r="G40" s="52">
        <v>0</v>
      </c>
      <c r="H40" s="52">
        <v>0</v>
      </c>
      <c r="I40" s="52">
        <v>0</v>
      </c>
      <c r="J40" s="52">
        <v>0</v>
      </c>
      <c r="K40" s="52">
        <v>0</v>
      </c>
      <c r="L40" s="52">
        <v>115062</v>
      </c>
      <c r="M40" s="52">
        <f t="shared" si="0"/>
        <v>4214839</v>
      </c>
      <c r="N40" s="52">
        <v>266687</v>
      </c>
      <c r="O40" s="52">
        <v>0</v>
      </c>
      <c r="P40" s="52">
        <v>0</v>
      </c>
      <c r="Q40" s="52">
        <v>33331</v>
      </c>
      <c r="R40" s="78">
        <v>33</v>
      </c>
    </row>
    <row r="41" spans="1:18" ht="12.75" customHeight="1" x14ac:dyDescent="0.2">
      <c r="A41" s="78">
        <v>34</v>
      </c>
      <c r="B41" s="11" t="s">
        <v>97</v>
      </c>
      <c r="C41" s="52">
        <v>388024</v>
      </c>
      <c r="D41" s="52">
        <v>9939271</v>
      </c>
      <c r="E41" s="52">
        <v>1036312</v>
      </c>
      <c r="F41" s="52">
        <v>1489041</v>
      </c>
      <c r="G41" s="52">
        <v>0</v>
      </c>
      <c r="H41" s="52">
        <v>0</v>
      </c>
      <c r="I41" s="52">
        <v>0</v>
      </c>
      <c r="J41" s="52">
        <v>0</v>
      </c>
      <c r="K41" s="52">
        <v>0</v>
      </c>
      <c r="L41" s="52">
        <v>497478</v>
      </c>
      <c r="M41" s="52">
        <f t="shared" si="0"/>
        <v>10824773</v>
      </c>
      <c r="N41" s="52">
        <v>444017</v>
      </c>
      <c r="O41" s="52">
        <v>0</v>
      </c>
      <c r="P41" s="52">
        <v>0</v>
      </c>
      <c r="Q41" s="52">
        <v>0</v>
      </c>
      <c r="R41" s="78">
        <v>34</v>
      </c>
    </row>
    <row r="42" spans="1:18" ht="12.75" customHeight="1" x14ac:dyDescent="0.2">
      <c r="A42" s="78">
        <v>35</v>
      </c>
      <c r="B42" s="11" t="s">
        <v>98</v>
      </c>
      <c r="C42" s="52">
        <v>1144252</v>
      </c>
      <c r="D42" s="52">
        <v>76671010</v>
      </c>
      <c r="E42" s="52">
        <v>4749685</v>
      </c>
      <c r="F42" s="52">
        <v>5848378</v>
      </c>
      <c r="G42" s="52">
        <v>0</v>
      </c>
      <c r="H42" s="52">
        <v>0</v>
      </c>
      <c r="I42" s="52">
        <v>0</v>
      </c>
      <c r="J42" s="52">
        <v>0</v>
      </c>
      <c r="K42" s="52">
        <v>0</v>
      </c>
      <c r="L42" s="52">
        <v>2230185</v>
      </c>
      <c r="M42" s="52">
        <f t="shared" si="0"/>
        <v>80045447</v>
      </c>
      <c r="N42" s="52">
        <v>1612161</v>
      </c>
      <c r="O42" s="52">
        <v>0</v>
      </c>
      <c r="P42" s="52">
        <v>285200</v>
      </c>
      <c r="Q42" s="52">
        <v>29087</v>
      </c>
      <c r="R42" s="78">
        <v>35</v>
      </c>
    </row>
    <row r="43" spans="1:18" ht="12.75" customHeight="1" x14ac:dyDescent="0.2">
      <c r="A43" s="78">
        <v>36</v>
      </c>
      <c r="B43" s="11" t="s">
        <v>99</v>
      </c>
      <c r="C43" s="52">
        <v>378343</v>
      </c>
      <c r="D43" s="52">
        <v>4055090</v>
      </c>
      <c r="E43" s="52">
        <v>519319</v>
      </c>
      <c r="F43" s="52">
        <v>508831</v>
      </c>
      <c r="G43" s="52">
        <v>0</v>
      </c>
      <c r="H43" s="52">
        <v>0</v>
      </c>
      <c r="I43" s="52">
        <v>0</v>
      </c>
      <c r="J43" s="52">
        <v>0</v>
      </c>
      <c r="K43" s="52">
        <v>0</v>
      </c>
      <c r="L43" s="52">
        <v>151306</v>
      </c>
      <c r="M43" s="52">
        <f t="shared" si="0"/>
        <v>4584739</v>
      </c>
      <c r="N43" s="52">
        <v>217400</v>
      </c>
      <c r="O43" s="52">
        <v>0</v>
      </c>
      <c r="P43" s="52">
        <v>0</v>
      </c>
      <c r="Q43" s="52">
        <v>0</v>
      </c>
      <c r="R43" s="78">
        <v>36</v>
      </c>
    </row>
    <row r="44" spans="1:18" ht="12.75" customHeight="1" x14ac:dyDescent="0.2">
      <c r="A44" s="78">
        <v>37</v>
      </c>
      <c r="B44" s="11" t="s">
        <v>100</v>
      </c>
      <c r="C44" s="52">
        <v>303899</v>
      </c>
      <c r="D44" s="52">
        <v>2632738</v>
      </c>
      <c r="E44" s="52">
        <v>335370</v>
      </c>
      <c r="F44" s="52">
        <v>69098</v>
      </c>
      <c r="G44" s="52">
        <v>0</v>
      </c>
      <c r="H44" s="52">
        <v>0</v>
      </c>
      <c r="I44" s="52">
        <v>0</v>
      </c>
      <c r="J44" s="52">
        <v>0</v>
      </c>
      <c r="K44" s="52">
        <v>0</v>
      </c>
      <c r="L44" s="52">
        <v>179838</v>
      </c>
      <c r="M44" s="52">
        <f t="shared" si="0"/>
        <v>3116475</v>
      </c>
      <c r="N44" s="52">
        <v>131304</v>
      </c>
      <c r="O44" s="52">
        <v>0</v>
      </c>
      <c r="P44" s="52">
        <v>0</v>
      </c>
      <c r="Q44" s="52">
        <v>0</v>
      </c>
      <c r="R44" s="78">
        <v>37</v>
      </c>
    </row>
    <row r="45" spans="1:18" ht="12.75" customHeight="1" x14ac:dyDescent="0.2">
      <c r="A45" s="90">
        <v>38</v>
      </c>
      <c r="B45" s="11" t="s">
        <v>101</v>
      </c>
      <c r="C45" s="54">
        <v>256470</v>
      </c>
      <c r="D45" s="54">
        <v>3609829</v>
      </c>
      <c r="E45" s="54">
        <v>614835</v>
      </c>
      <c r="F45" s="54">
        <v>500821</v>
      </c>
      <c r="G45" s="54">
        <v>0</v>
      </c>
      <c r="H45" s="54">
        <v>0</v>
      </c>
      <c r="I45" s="54">
        <v>0</v>
      </c>
      <c r="J45" s="54">
        <v>0</v>
      </c>
      <c r="K45" s="54">
        <v>0</v>
      </c>
      <c r="L45" s="54">
        <v>188780</v>
      </c>
      <c r="M45" s="54">
        <f t="shared" si="0"/>
        <v>4055079</v>
      </c>
      <c r="N45" s="54">
        <v>261379</v>
      </c>
      <c r="O45" s="54">
        <v>0</v>
      </c>
      <c r="P45" s="54">
        <v>0</v>
      </c>
      <c r="Q45" s="54">
        <v>0</v>
      </c>
      <c r="R45" s="90">
        <v>38</v>
      </c>
    </row>
    <row r="46" spans="1:18" ht="12.75" customHeight="1" x14ac:dyDescent="0.2">
      <c r="A46" s="90">
        <f>A45</f>
        <v>38</v>
      </c>
      <c r="B46" s="91" t="s">
        <v>102</v>
      </c>
      <c r="C46" s="56">
        <f t="shared" ref="C46:L46" si="1">SUM(C8:C45)</f>
        <v>17557305</v>
      </c>
      <c r="D46" s="56">
        <f t="shared" si="1"/>
        <v>429167692</v>
      </c>
      <c r="E46" s="56">
        <f t="shared" si="1"/>
        <v>40715106</v>
      </c>
      <c r="F46" s="56">
        <f t="shared" si="1"/>
        <v>38560746</v>
      </c>
      <c r="G46" s="56">
        <f t="shared" si="1"/>
        <v>0</v>
      </c>
      <c r="H46" s="56">
        <f t="shared" si="1"/>
        <v>0</v>
      </c>
      <c r="I46" s="56">
        <f t="shared" si="1"/>
        <v>60935</v>
      </c>
      <c r="J46" s="56">
        <f t="shared" si="1"/>
        <v>0</v>
      </c>
      <c r="K46" s="56">
        <f t="shared" si="1"/>
        <v>0</v>
      </c>
      <c r="L46" s="56">
        <f t="shared" si="1"/>
        <v>15518306</v>
      </c>
      <c r="M46" s="56">
        <f>SUM(M8:M45)</f>
        <v>462243303</v>
      </c>
      <c r="N46" s="56">
        <f>SUM(N8:N45)</f>
        <v>19500351</v>
      </c>
      <c r="O46" s="56">
        <f>SUM(O8:O45)</f>
        <v>806278</v>
      </c>
      <c r="P46" s="56">
        <f>SUM(P8:P45)</f>
        <v>2573057</v>
      </c>
      <c r="Q46" s="56">
        <f>SUM(Q8:Q45)</f>
        <v>8986411</v>
      </c>
      <c r="R46" s="90">
        <f>R45</f>
        <v>38</v>
      </c>
    </row>
    <row r="47" spans="1:18" ht="9.75" customHeight="1" x14ac:dyDescent="0.2">
      <c r="A47" s="79"/>
      <c r="B47" s="78"/>
      <c r="C47" s="78"/>
      <c r="D47" s="78"/>
      <c r="E47" s="78"/>
      <c r="F47" s="78"/>
      <c r="G47" s="78"/>
      <c r="H47" s="78"/>
      <c r="I47" s="78"/>
      <c r="J47" s="78"/>
      <c r="K47" s="78"/>
      <c r="L47" s="78"/>
      <c r="M47" s="78"/>
      <c r="N47" s="78"/>
      <c r="O47" s="78"/>
      <c r="P47" s="78"/>
      <c r="Q47" s="78"/>
      <c r="R47" s="79"/>
    </row>
    <row r="162" ht="10.5" customHeight="1" x14ac:dyDescent="0.2"/>
    <row r="163" ht="10.5" customHeight="1" x14ac:dyDescent="0.2"/>
    <row r="164" ht="10.5" customHeight="1" x14ac:dyDescent="0.2"/>
    <row r="165" ht="10.5" customHeight="1" x14ac:dyDescent="0.2"/>
    <row r="166" ht="10.5" customHeight="1" x14ac:dyDescent="0.2"/>
    <row r="167" ht="10.5" customHeight="1" x14ac:dyDescent="0.2"/>
    <row r="168" ht="10.5" customHeight="1" x14ac:dyDescent="0.2"/>
    <row r="169" ht="10.5" customHeight="1" x14ac:dyDescent="0.2"/>
    <row r="170" ht="10.5" customHeight="1" x14ac:dyDescent="0.2"/>
    <row r="171" ht="10.5" customHeight="1" x14ac:dyDescent="0.2"/>
    <row r="172" ht="10.5" customHeight="1" x14ac:dyDescent="0.2"/>
    <row r="173" ht="10.5" customHeight="1" x14ac:dyDescent="0.2"/>
    <row r="174" ht="10.5" customHeight="1" x14ac:dyDescent="0.2"/>
    <row r="175" ht="10.5" customHeight="1" x14ac:dyDescent="0.2"/>
    <row r="221" ht="12" customHeight="1" x14ac:dyDescent="0.2"/>
    <row r="238" ht="10.5" customHeight="1" x14ac:dyDescent="0.2"/>
  </sheetData>
  <printOptions gridLines="1" gridLinesSet="0"/>
  <pageMargins left="0.5" right="0.5" top="0.5" bottom="0.3" header="0.5" footer="0.5"/>
  <pageSetup paperSize="5" scale="82" fitToHeight="0" pageOrder="overThenDown" orientation="landscape" r:id="rId1"/>
  <headerFooter alignWithMargins="0"/>
  <rowBreaks count="1" manualBreakCount="1">
    <brk id="162" max="5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5"/>
  <sheetViews>
    <sheetView zoomScaleNormal="100" workbookViewId="0">
      <selection activeCell="A2" sqref="A2"/>
    </sheetView>
  </sheetViews>
  <sheetFormatPr defaultRowHeight="12.75" x14ac:dyDescent="0.2"/>
  <cols>
    <col min="1" max="1" width="4.5703125" style="10" bestFit="1" customWidth="1"/>
    <col min="2" max="2" width="14.140625" style="10" bestFit="1" customWidth="1"/>
    <col min="3" max="3" width="12.140625" style="10" bestFit="1" customWidth="1"/>
    <col min="4" max="4" width="13.140625" style="10" bestFit="1" customWidth="1"/>
    <col min="5" max="5" width="13.28515625" style="10" customWidth="1"/>
    <col min="6" max="6" width="12.140625" style="10" bestFit="1" customWidth="1"/>
    <col min="7" max="7" width="10.42578125" style="10" customWidth="1"/>
    <col min="8" max="8" width="10" style="10" customWidth="1"/>
    <col min="9" max="9" width="10.5703125" style="10" customWidth="1"/>
    <col min="10" max="10" width="10.42578125" style="10" customWidth="1"/>
    <col min="11" max="11" width="11.85546875" style="10" customWidth="1"/>
    <col min="12" max="12" width="12.140625" style="10" bestFit="1" customWidth="1"/>
    <col min="13" max="13" width="13.140625" style="10" bestFit="1" customWidth="1"/>
    <col min="14" max="14" width="14" style="10" customWidth="1"/>
    <col min="15" max="15" width="11" style="10" bestFit="1" customWidth="1"/>
    <col min="16" max="16" width="10.42578125" style="10" bestFit="1" customWidth="1"/>
    <col min="17" max="17" width="12.140625" style="10" bestFit="1" customWidth="1"/>
    <col min="18" max="18" width="4.5703125" style="10" bestFit="1" customWidth="1"/>
    <col min="19" max="256" width="9.140625" style="10"/>
    <col min="257" max="257" width="4.5703125" style="10" bestFit="1" customWidth="1"/>
    <col min="258" max="258" width="14.140625" style="10" bestFit="1" customWidth="1"/>
    <col min="259" max="259" width="12.140625" style="10" bestFit="1" customWidth="1"/>
    <col min="260" max="260" width="13.140625" style="10" bestFit="1" customWidth="1"/>
    <col min="261" max="261" width="13.28515625" style="10" customWidth="1"/>
    <col min="262" max="262" width="12.140625" style="10" bestFit="1" customWidth="1"/>
    <col min="263" max="263" width="10.42578125" style="10" customWidth="1"/>
    <col min="264" max="264" width="10" style="10" customWidth="1"/>
    <col min="265" max="265" width="10.5703125" style="10" customWidth="1"/>
    <col min="266" max="266" width="10.42578125" style="10" customWidth="1"/>
    <col min="267" max="267" width="11.85546875" style="10" customWidth="1"/>
    <col min="268" max="268" width="12.140625" style="10" bestFit="1" customWidth="1"/>
    <col min="269" max="269" width="13.140625" style="10" bestFit="1" customWidth="1"/>
    <col min="270" max="270" width="14" style="10" customWidth="1"/>
    <col min="271" max="271" width="11" style="10" bestFit="1" customWidth="1"/>
    <col min="272" max="272" width="10.42578125" style="10" bestFit="1" customWidth="1"/>
    <col min="273" max="273" width="12.140625" style="10" bestFit="1" customWidth="1"/>
    <col min="274" max="274" width="4.5703125" style="10" bestFit="1" customWidth="1"/>
    <col min="275" max="512" width="9.140625" style="10"/>
    <col min="513" max="513" width="4.5703125" style="10" bestFit="1" customWidth="1"/>
    <col min="514" max="514" width="14.140625" style="10" bestFit="1" customWidth="1"/>
    <col min="515" max="515" width="12.140625" style="10" bestFit="1" customWidth="1"/>
    <col min="516" max="516" width="13.140625" style="10" bestFit="1" customWidth="1"/>
    <col min="517" max="517" width="13.28515625" style="10" customWidth="1"/>
    <col min="518" max="518" width="12.140625" style="10" bestFit="1" customWidth="1"/>
    <col min="519" max="519" width="10.42578125" style="10" customWidth="1"/>
    <col min="520" max="520" width="10" style="10" customWidth="1"/>
    <col min="521" max="521" width="10.5703125" style="10" customWidth="1"/>
    <col min="522" max="522" width="10.42578125" style="10" customWidth="1"/>
    <col min="523" max="523" width="11.85546875" style="10" customWidth="1"/>
    <col min="524" max="524" width="12.140625" style="10" bestFit="1" customWidth="1"/>
    <col min="525" max="525" width="13.140625" style="10" bestFit="1" customWidth="1"/>
    <col min="526" max="526" width="14" style="10" customWidth="1"/>
    <col min="527" max="527" width="11" style="10" bestFit="1" customWidth="1"/>
    <col min="528" max="528" width="10.42578125" style="10" bestFit="1" customWidth="1"/>
    <col min="529" max="529" width="12.140625" style="10" bestFit="1" customWidth="1"/>
    <col min="530" max="530" width="4.5703125" style="10" bestFit="1" customWidth="1"/>
    <col min="531" max="768" width="9.140625" style="10"/>
    <col min="769" max="769" width="4.5703125" style="10" bestFit="1" customWidth="1"/>
    <col min="770" max="770" width="14.140625" style="10" bestFit="1" customWidth="1"/>
    <col min="771" max="771" width="12.140625" style="10" bestFit="1" customWidth="1"/>
    <col min="772" max="772" width="13.140625" style="10" bestFit="1" customWidth="1"/>
    <col min="773" max="773" width="13.28515625" style="10" customWidth="1"/>
    <col min="774" max="774" width="12.140625" style="10" bestFit="1" customWidth="1"/>
    <col min="775" max="775" width="10.42578125" style="10" customWidth="1"/>
    <col min="776" max="776" width="10" style="10" customWidth="1"/>
    <col min="777" max="777" width="10.5703125" style="10" customWidth="1"/>
    <col min="778" max="778" width="10.42578125" style="10" customWidth="1"/>
    <col min="779" max="779" width="11.85546875" style="10" customWidth="1"/>
    <col min="780" max="780" width="12.140625" style="10" bestFit="1" customWidth="1"/>
    <col min="781" max="781" width="13.140625" style="10" bestFit="1" customWidth="1"/>
    <col min="782" max="782" width="14" style="10" customWidth="1"/>
    <col min="783" max="783" width="11" style="10" bestFit="1" customWidth="1"/>
    <col min="784" max="784" width="10.42578125" style="10" bestFit="1" customWidth="1"/>
    <col min="785" max="785" width="12.140625" style="10" bestFit="1" customWidth="1"/>
    <col min="786" max="786" width="4.5703125" style="10" bestFit="1" customWidth="1"/>
    <col min="787" max="1024" width="9.140625" style="10"/>
    <col min="1025" max="1025" width="4.5703125" style="10" bestFit="1" customWidth="1"/>
    <col min="1026" max="1026" width="14.140625" style="10" bestFit="1" customWidth="1"/>
    <col min="1027" max="1027" width="12.140625" style="10" bestFit="1" customWidth="1"/>
    <col min="1028" max="1028" width="13.140625" style="10" bestFit="1" customWidth="1"/>
    <col min="1029" max="1029" width="13.28515625" style="10" customWidth="1"/>
    <col min="1030" max="1030" width="12.140625" style="10" bestFit="1" customWidth="1"/>
    <col min="1031" max="1031" width="10.42578125" style="10" customWidth="1"/>
    <col min="1032" max="1032" width="10" style="10" customWidth="1"/>
    <col min="1033" max="1033" width="10.5703125" style="10" customWidth="1"/>
    <col min="1034" max="1034" width="10.42578125" style="10" customWidth="1"/>
    <col min="1035" max="1035" width="11.85546875" style="10" customWidth="1"/>
    <col min="1036" max="1036" width="12.140625" style="10" bestFit="1" customWidth="1"/>
    <col min="1037" max="1037" width="13.140625" style="10" bestFit="1" customWidth="1"/>
    <col min="1038" max="1038" width="14" style="10" customWidth="1"/>
    <col min="1039" max="1039" width="11" style="10" bestFit="1" customWidth="1"/>
    <col min="1040" max="1040" width="10.42578125" style="10" bestFit="1" customWidth="1"/>
    <col min="1041" max="1041" width="12.140625" style="10" bestFit="1" customWidth="1"/>
    <col min="1042" max="1042" width="4.5703125" style="10" bestFit="1" customWidth="1"/>
    <col min="1043" max="1280" width="9.140625" style="10"/>
    <col min="1281" max="1281" width="4.5703125" style="10" bestFit="1" customWidth="1"/>
    <col min="1282" max="1282" width="14.140625" style="10" bestFit="1" customWidth="1"/>
    <col min="1283" max="1283" width="12.140625" style="10" bestFit="1" customWidth="1"/>
    <col min="1284" max="1284" width="13.140625" style="10" bestFit="1" customWidth="1"/>
    <col min="1285" max="1285" width="13.28515625" style="10" customWidth="1"/>
    <col min="1286" max="1286" width="12.140625" style="10" bestFit="1" customWidth="1"/>
    <col min="1287" max="1287" width="10.42578125" style="10" customWidth="1"/>
    <col min="1288" max="1288" width="10" style="10" customWidth="1"/>
    <col min="1289" max="1289" width="10.5703125" style="10" customWidth="1"/>
    <col min="1290" max="1290" width="10.42578125" style="10" customWidth="1"/>
    <col min="1291" max="1291" width="11.85546875" style="10" customWidth="1"/>
    <col min="1292" max="1292" width="12.140625" style="10" bestFit="1" customWidth="1"/>
    <col min="1293" max="1293" width="13.140625" style="10" bestFit="1" customWidth="1"/>
    <col min="1294" max="1294" width="14" style="10" customWidth="1"/>
    <col min="1295" max="1295" width="11" style="10" bestFit="1" customWidth="1"/>
    <col min="1296" max="1296" width="10.42578125" style="10" bestFit="1" customWidth="1"/>
    <col min="1297" max="1297" width="12.140625" style="10" bestFit="1" customWidth="1"/>
    <col min="1298" max="1298" width="4.5703125" style="10" bestFit="1" customWidth="1"/>
    <col min="1299" max="1536" width="9.140625" style="10"/>
    <col min="1537" max="1537" width="4.5703125" style="10" bestFit="1" customWidth="1"/>
    <col min="1538" max="1538" width="14.140625" style="10" bestFit="1" customWidth="1"/>
    <col min="1539" max="1539" width="12.140625" style="10" bestFit="1" customWidth="1"/>
    <col min="1540" max="1540" width="13.140625" style="10" bestFit="1" customWidth="1"/>
    <col min="1541" max="1541" width="13.28515625" style="10" customWidth="1"/>
    <col min="1542" max="1542" width="12.140625" style="10" bestFit="1" customWidth="1"/>
    <col min="1543" max="1543" width="10.42578125" style="10" customWidth="1"/>
    <col min="1544" max="1544" width="10" style="10" customWidth="1"/>
    <col min="1545" max="1545" width="10.5703125" style="10" customWidth="1"/>
    <col min="1546" max="1546" width="10.42578125" style="10" customWidth="1"/>
    <col min="1547" max="1547" width="11.85546875" style="10" customWidth="1"/>
    <col min="1548" max="1548" width="12.140625" style="10" bestFit="1" customWidth="1"/>
    <col min="1549" max="1549" width="13.140625" style="10" bestFit="1" customWidth="1"/>
    <col min="1550" max="1550" width="14" style="10" customWidth="1"/>
    <col min="1551" max="1551" width="11" style="10" bestFit="1" customWidth="1"/>
    <col min="1552" max="1552" width="10.42578125" style="10" bestFit="1" customWidth="1"/>
    <col min="1553" max="1553" width="12.140625" style="10" bestFit="1" customWidth="1"/>
    <col min="1554" max="1554" width="4.5703125" style="10" bestFit="1" customWidth="1"/>
    <col min="1555" max="1792" width="9.140625" style="10"/>
    <col min="1793" max="1793" width="4.5703125" style="10" bestFit="1" customWidth="1"/>
    <col min="1794" max="1794" width="14.140625" style="10" bestFit="1" customWidth="1"/>
    <col min="1795" max="1795" width="12.140625" style="10" bestFit="1" customWidth="1"/>
    <col min="1796" max="1796" width="13.140625" style="10" bestFit="1" customWidth="1"/>
    <col min="1797" max="1797" width="13.28515625" style="10" customWidth="1"/>
    <col min="1798" max="1798" width="12.140625" style="10" bestFit="1" customWidth="1"/>
    <col min="1799" max="1799" width="10.42578125" style="10" customWidth="1"/>
    <col min="1800" max="1800" width="10" style="10" customWidth="1"/>
    <col min="1801" max="1801" width="10.5703125" style="10" customWidth="1"/>
    <col min="1802" max="1802" width="10.42578125" style="10" customWidth="1"/>
    <col min="1803" max="1803" width="11.85546875" style="10" customWidth="1"/>
    <col min="1804" max="1804" width="12.140625" style="10" bestFit="1" customWidth="1"/>
    <col min="1805" max="1805" width="13.140625" style="10" bestFit="1" customWidth="1"/>
    <col min="1806" max="1806" width="14" style="10" customWidth="1"/>
    <col min="1807" max="1807" width="11" style="10" bestFit="1" customWidth="1"/>
    <col min="1808" max="1808" width="10.42578125" style="10" bestFit="1" customWidth="1"/>
    <col min="1809" max="1809" width="12.140625" style="10" bestFit="1" customWidth="1"/>
    <col min="1810" max="1810" width="4.5703125" style="10" bestFit="1" customWidth="1"/>
    <col min="1811" max="2048" width="9.140625" style="10"/>
    <col min="2049" max="2049" width="4.5703125" style="10" bestFit="1" customWidth="1"/>
    <col min="2050" max="2050" width="14.140625" style="10" bestFit="1" customWidth="1"/>
    <col min="2051" max="2051" width="12.140625" style="10" bestFit="1" customWidth="1"/>
    <col min="2052" max="2052" width="13.140625" style="10" bestFit="1" customWidth="1"/>
    <col min="2053" max="2053" width="13.28515625" style="10" customWidth="1"/>
    <col min="2054" max="2054" width="12.140625" style="10" bestFit="1" customWidth="1"/>
    <col min="2055" max="2055" width="10.42578125" style="10" customWidth="1"/>
    <col min="2056" max="2056" width="10" style="10" customWidth="1"/>
    <col min="2057" max="2057" width="10.5703125" style="10" customWidth="1"/>
    <col min="2058" max="2058" width="10.42578125" style="10" customWidth="1"/>
    <col min="2059" max="2059" width="11.85546875" style="10" customWidth="1"/>
    <col min="2060" max="2060" width="12.140625" style="10" bestFit="1" customWidth="1"/>
    <col min="2061" max="2061" width="13.140625" style="10" bestFit="1" customWidth="1"/>
    <col min="2062" max="2062" width="14" style="10" customWidth="1"/>
    <col min="2063" max="2063" width="11" style="10" bestFit="1" customWidth="1"/>
    <col min="2064" max="2064" width="10.42578125" style="10" bestFit="1" customWidth="1"/>
    <col min="2065" max="2065" width="12.140625" style="10" bestFit="1" customWidth="1"/>
    <col min="2066" max="2066" width="4.5703125" style="10" bestFit="1" customWidth="1"/>
    <col min="2067" max="2304" width="9.140625" style="10"/>
    <col min="2305" max="2305" width="4.5703125" style="10" bestFit="1" customWidth="1"/>
    <col min="2306" max="2306" width="14.140625" style="10" bestFit="1" customWidth="1"/>
    <col min="2307" max="2307" width="12.140625" style="10" bestFit="1" customWidth="1"/>
    <col min="2308" max="2308" width="13.140625" style="10" bestFit="1" customWidth="1"/>
    <col min="2309" max="2309" width="13.28515625" style="10" customWidth="1"/>
    <col min="2310" max="2310" width="12.140625" style="10" bestFit="1" customWidth="1"/>
    <col min="2311" max="2311" width="10.42578125" style="10" customWidth="1"/>
    <col min="2312" max="2312" width="10" style="10" customWidth="1"/>
    <col min="2313" max="2313" width="10.5703125" style="10" customWidth="1"/>
    <col min="2314" max="2314" width="10.42578125" style="10" customWidth="1"/>
    <col min="2315" max="2315" width="11.85546875" style="10" customWidth="1"/>
    <col min="2316" max="2316" width="12.140625" style="10" bestFit="1" customWidth="1"/>
    <col min="2317" max="2317" width="13.140625" style="10" bestFit="1" customWidth="1"/>
    <col min="2318" max="2318" width="14" style="10" customWidth="1"/>
    <col min="2319" max="2319" width="11" style="10" bestFit="1" customWidth="1"/>
    <col min="2320" max="2320" width="10.42578125" style="10" bestFit="1" customWidth="1"/>
    <col min="2321" max="2321" width="12.140625" style="10" bestFit="1" customWidth="1"/>
    <col min="2322" max="2322" width="4.5703125" style="10" bestFit="1" customWidth="1"/>
    <col min="2323" max="2560" width="9.140625" style="10"/>
    <col min="2561" max="2561" width="4.5703125" style="10" bestFit="1" customWidth="1"/>
    <col min="2562" max="2562" width="14.140625" style="10" bestFit="1" customWidth="1"/>
    <col min="2563" max="2563" width="12.140625" style="10" bestFit="1" customWidth="1"/>
    <col min="2564" max="2564" width="13.140625" style="10" bestFit="1" customWidth="1"/>
    <col min="2565" max="2565" width="13.28515625" style="10" customWidth="1"/>
    <col min="2566" max="2566" width="12.140625" style="10" bestFit="1" customWidth="1"/>
    <col min="2567" max="2567" width="10.42578125" style="10" customWidth="1"/>
    <col min="2568" max="2568" width="10" style="10" customWidth="1"/>
    <col min="2569" max="2569" width="10.5703125" style="10" customWidth="1"/>
    <col min="2570" max="2570" width="10.42578125" style="10" customWidth="1"/>
    <col min="2571" max="2571" width="11.85546875" style="10" customWidth="1"/>
    <col min="2572" max="2572" width="12.140625" style="10" bestFit="1" customWidth="1"/>
    <col min="2573" max="2573" width="13.140625" style="10" bestFit="1" customWidth="1"/>
    <col min="2574" max="2574" width="14" style="10" customWidth="1"/>
    <col min="2575" max="2575" width="11" style="10" bestFit="1" customWidth="1"/>
    <col min="2576" max="2576" width="10.42578125" style="10" bestFit="1" customWidth="1"/>
    <col min="2577" max="2577" width="12.140625" style="10" bestFit="1" customWidth="1"/>
    <col min="2578" max="2578" width="4.5703125" style="10" bestFit="1" customWidth="1"/>
    <col min="2579" max="2816" width="9.140625" style="10"/>
    <col min="2817" max="2817" width="4.5703125" style="10" bestFit="1" customWidth="1"/>
    <col min="2818" max="2818" width="14.140625" style="10" bestFit="1" customWidth="1"/>
    <col min="2819" max="2819" width="12.140625" style="10" bestFit="1" customWidth="1"/>
    <col min="2820" max="2820" width="13.140625" style="10" bestFit="1" customWidth="1"/>
    <col min="2821" max="2821" width="13.28515625" style="10" customWidth="1"/>
    <col min="2822" max="2822" width="12.140625" style="10" bestFit="1" customWidth="1"/>
    <col min="2823" max="2823" width="10.42578125" style="10" customWidth="1"/>
    <col min="2824" max="2824" width="10" style="10" customWidth="1"/>
    <col min="2825" max="2825" width="10.5703125" style="10" customWidth="1"/>
    <col min="2826" max="2826" width="10.42578125" style="10" customWidth="1"/>
    <col min="2827" max="2827" width="11.85546875" style="10" customWidth="1"/>
    <col min="2828" max="2828" width="12.140625" style="10" bestFit="1" customWidth="1"/>
    <col min="2829" max="2829" width="13.140625" style="10" bestFit="1" customWidth="1"/>
    <col min="2830" max="2830" width="14" style="10" customWidth="1"/>
    <col min="2831" max="2831" width="11" style="10" bestFit="1" customWidth="1"/>
    <col min="2832" max="2832" width="10.42578125" style="10" bestFit="1" customWidth="1"/>
    <col min="2833" max="2833" width="12.140625" style="10" bestFit="1" customWidth="1"/>
    <col min="2834" max="2834" width="4.5703125" style="10" bestFit="1" customWidth="1"/>
    <col min="2835" max="3072" width="9.140625" style="10"/>
    <col min="3073" max="3073" width="4.5703125" style="10" bestFit="1" customWidth="1"/>
    <col min="3074" max="3074" width="14.140625" style="10" bestFit="1" customWidth="1"/>
    <col min="3075" max="3075" width="12.140625" style="10" bestFit="1" customWidth="1"/>
    <col min="3076" max="3076" width="13.140625" style="10" bestFit="1" customWidth="1"/>
    <col min="3077" max="3077" width="13.28515625" style="10" customWidth="1"/>
    <col min="3078" max="3078" width="12.140625" style="10" bestFit="1" customWidth="1"/>
    <col min="3079" max="3079" width="10.42578125" style="10" customWidth="1"/>
    <col min="3080" max="3080" width="10" style="10" customWidth="1"/>
    <col min="3081" max="3081" width="10.5703125" style="10" customWidth="1"/>
    <col min="3082" max="3082" width="10.42578125" style="10" customWidth="1"/>
    <col min="3083" max="3083" width="11.85546875" style="10" customWidth="1"/>
    <col min="3084" max="3084" width="12.140625" style="10" bestFit="1" customWidth="1"/>
    <col min="3085" max="3085" width="13.140625" style="10" bestFit="1" customWidth="1"/>
    <col min="3086" max="3086" width="14" style="10" customWidth="1"/>
    <col min="3087" max="3087" width="11" style="10" bestFit="1" customWidth="1"/>
    <col min="3088" max="3088" width="10.42578125" style="10" bestFit="1" customWidth="1"/>
    <col min="3089" max="3089" width="12.140625" style="10" bestFit="1" customWidth="1"/>
    <col min="3090" max="3090" width="4.5703125" style="10" bestFit="1" customWidth="1"/>
    <col min="3091" max="3328" width="9.140625" style="10"/>
    <col min="3329" max="3329" width="4.5703125" style="10" bestFit="1" customWidth="1"/>
    <col min="3330" max="3330" width="14.140625" style="10" bestFit="1" customWidth="1"/>
    <col min="3331" max="3331" width="12.140625" style="10" bestFit="1" customWidth="1"/>
    <col min="3332" max="3332" width="13.140625" style="10" bestFit="1" customWidth="1"/>
    <col min="3333" max="3333" width="13.28515625" style="10" customWidth="1"/>
    <col min="3334" max="3334" width="12.140625" style="10" bestFit="1" customWidth="1"/>
    <col min="3335" max="3335" width="10.42578125" style="10" customWidth="1"/>
    <col min="3336" max="3336" width="10" style="10" customWidth="1"/>
    <col min="3337" max="3337" width="10.5703125" style="10" customWidth="1"/>
    <col min="3338" max="3338" width="10.42578125" style="10" customWidth="1"/>
    <col min="3339" max="3339" width="11.85546875" style="10" customWidth="1"/>
    <col min="3340" max="3340" width="12.140625" style="10" bestFit="1" customWidth="1"/>
    <col min="3341" max="3341" width="13.140625" style="10" bestFit="1" customWidth="1"/>
    <col min="3342" max="3342" width="14" style="10" customWidth="1"/>
    <col min="3343" max="3343" width="11" style="10" bestFit="1" customWidth="1"/>
    <col min="3344" max="3344" width="10.42578125" style="10" bestFit="1" customWidth="1"/>
    <col min="3345" max="3345" width="12.140625" style="10" bestFit="1" customWidth="1"/>
    <col min="3346" max="3346" width="4.5703125" style="10" bestFit="1" customWidth="1"/>
    <col min="3347" max="3584" width="9.140625" style="10"/>
    <col min="3585" max="3585" width="4.5703125" style="10" bestFit="1" customWidth="1"/>
    <col min="3586" max="3586" width="14.140625" style="10" bestFit="1" customWidth="1"/>
    <col min="3587" max="3587" width="12.140625" style="10" bestFit="1" customWidth="1"/>
    <col min="3588" max="3588" width="13.140625" style="10" bestFit="1" customWidth="1"/>
    <col min="3589" max="3589" width="13.28515625" style="10" customWidth="1"/>
    <col min="3590" max="3590" width="12.140625" style="10" bestFit="1" customWidth="1"/>
    <col min="3591" max="3591" width="10.42578125" style="10" customWidth="1"/>
    <col min="3592" max="3592" width="10" style="10" customWidth="1"/>
    <col min="3593" max="3593" width="10.5703125" style="10" customWidth="1"/>
    <col min="3594" max="3594" width="10.42578125" style="10" customWidth="1"/>
    <col min="3595" max="3595" width="11.85546875" style="10" customWidth="1"/>
    <col min="3596" max="3596" width="12.140625" style="10" bestFit="1" customWidth="1"/>
    <col min="3597" max="3597" width="13.140625" style="10" bestFit="1" customWidth="1"/>
    <col min="3598" max="3598" width="14" style="10" customWidth="1"/>
    <col min="3599" max="3599" width="11" style="10" bestFit="1" customWidth="1"/>
    <col min="3600" max="3600" width="10.42578125" style="10" bestFit="1" customWidth="1"/>
    <col min="3601" max="3601" width="12.140625" style="10" bestFit="1" customWidth="1"/>
    <col min="3602" max="3602" width="4.5703125" style="10" bestFit="1" customWidth="1"/>
    <col min="3603" max="3840" width="9.140625" style="10"/>
    <col min="3841" max="3841" width="4.5703125" style="10" bestFit="1" customWidth="1"/>
    <col min="3842" max="3842" width="14.140625" style="10" bestFit="1" customWidth="1"/>
    <col min="3843" max="3843" width="12.140625" style="10" bestFit="1" customWidth="1"/>
    <col min="3844" max="3844" width="13.140625" style="10" bestFit="1" customWidth="1"/>
    <col min="3845" max="3845" width="13.28515625" style="10" customWidth="1"/>
    <col min="3846" max="3846" width="12.140625" style="10" bestFit="1" customWidth="1"/>
    <col min="3847" max="3847" width="10.42578125" style="10" customWidth="1"/>
    <col min="3848" max="3848" width="10" style="10" customWidth="1"/>
    <col min="3849" max="3849" width="10.5703125" style="10" customWidth="1"/>
    <col min="3850" max="3850" width="10.42578125" style="10" customWidth="1"/>
    <col min="3851" max="3851" width="11.85546875" style="10" customWidth="1"/>
    <col min="3852" max="3852" width="12.140625" style="10" bestFit="1" customWidth="1"/>
    <col min="3853" max="3853" width="13.140625" style="10" bestFit="1" customWidth="1"/>
    <col min="3854" max="3854" width="14" style="10" customWidth="1"/>
    <col min="3855" max="3855" width="11" style="10" bestFit="1" customWidth="1"/>
    <col min="3856" max="3856" width="10.42578125" style="10" bestFit="1" customWidth="1"/>
    <col min="3857" max="3857" width="12.140625" style="10" bestFit="1" customWidth="1"/>
    <col min="3858" max="3858" width="4.5703125" style="10" bestFit="1" customWidth="1"/>
    <col min="3859" max="4096" width="9.140625" style="10"/>
    <col min="4097" max="4097" width="4.5703125" style="10" bestFit="1" customWidth="1"/>
    <col min="4098" max="4098" width="14.140625" style="10" bestFit="1" customWidth="1"/>
    <col min="4099" max="4099" width="12.140625" style="10" bestFit="1" customWidth="1"/>
    <col min="4100" max="4100" width="13.140625" style="10" bestFit="1" customWidth="1"/>
    <col min="4101" max="4101" width="13.28515625" style="10" customWidth="1"/>
    <col min="4102" max="4102" width="12.140625" style="10" bestFit="1" customWidth="1"/>
    <col min="4103" max="4103" width="10.42578125" style="10" customWidth="1"/>
    <col min="4104" max="4104" width="10" style="10" customWidth="1"/>
    <col min="4105" max="4105" width="10.5703125" style="10" customWidth="1"/>
    <col min="4106" max="4106" width="10.42578125" style="10" customWidth="1"/>
    <col min="4107" max="4107" width="11.85546875" style="10" customWidth="1"/>
    <col min="4108" max="4108" width="12.140625" style="10" bestFit="1" customWidth="1"/>
    <col min="4109" max="4109" width="13.140625" style="10" bestFit="1" customWidth="1"/>
    <col min="4110" max="4110" width="14" style="10" customWidth="1"/>
    <col min="4111" max="4111" width="11" style="10" bestFit="1" customWidth="1"/>
    <col min="4112" max="4112" width="10.42578125" style="10" bestFit="1" customWidth="1"/>
    <col min="4113" max="4113" width="12.140625" style="10" bestFit="1" customWidth="1"/>
    <col min="4114" max="4114" width="4.5703125" style="10" bestFit="1" customWidth="1"/>
    <col min="4115" max="4352" width="9.140625" style="10"/>
    <col min="4353" max="4353" width="4.5703125" style="10" bestFit="1" customWidth="1"/>
    <col min="4354" max="4354" width="14.140625" style="10" bestFit="1" customWidth="1"/>
    <col min="4355" max="4355" width="12.140625" style="10" bestFit="1" customWidth="1"/>
    <col min="4356" max="4356" width="13.140625" style="10" bestFit="1" customWidth="1"/>
    <col min="4357" max="4357" width="13.28515625" style="10" customWidth="1"/>
    <col min="4358" max="4358" width="12.140625" style="10" bestFit="1" customWidth="1"/>
    <col min="4359" max="4359" width="10.42578125" style="10" customWidth="1"/>
    <col min="4360" max="4360" width="10" style="10" customWidth="1"/>
    <col min="4361" max="4361" width="10.5703125" style="10" customWidth="1"/>
    <col min="4362" max="4362" width="10.42578125" style="10" customWidth="1"/>
    <col min="4363" max="4363" width="11.85546875" style="10" customWidth="1"/>
    <col min="4364" max="4364" width="12.140625" style="10" bestFit="1" customWidth="1"/>
    <col min="4365" max="4365" width="13.140625" style="10" bestFit="1" customWidth="1"/>
    <col min="4366" max="4366" width="14" style="10" customWidth="1"/>
    <col min="4367" max="4367" width="11" style="10" bestFit="1" customWidth="1"/>
    <col min="4368" max="4368" width="10.42578125" style="10" bestFit="1" customWidth="1"/>
    <col min="4369" max="4369" width="12.140625" style="10" bestFit="1" customWidth="1"/>
    <col min="4370" max="4370" width="4.5703125" style="10" bestFit="1" customWidth="1"/>
    <col min="4371" max="4608" width="9.140625" style="10"/>
    <col min="4609" max="4609" width="4.5703125" style="10" bestFit="1" customWidth="1"/>
    <col min="4610" max="4610" width="14.140625" style="10" bestFit="1" customWidth="1"/>
    <col min="4611" max="4611" width="12.140625" style="10" bestFit="1" customWidth="1"/>
    <col min="4612" max="4612" width="13.140625" style="10" bestFit="1" customWidth="1"/>
    <col min="4613" max="4613" width="13.28515625" style="10" customWidth="1"/>
    <col min="4614" max="4614" width="12.140625" style="10" bestFit="1" customWidth="1"/>
    <col min="4615" max="4615" width="10.42578125" style="10" customWidth="1"/>
    <col min="4616" max="4616" width="10" style="10" customWidth="1"/>
    <col min="4617" max="4617" width="10.5703125" style="10" customWidth="1"/>
    <col min="4618" max="4618" width="10.42578125" style="10" customWidth="1"/>
    <col min="4619" max="4619" width="11.85546875" style="10" customWidth="1"/>
    <col min="4620" max="4620" width="12.140625" style="10" bestFit="1" customWidth="1"/>
    <col min="4621" max="4621" width="13.140625" style="10" bestFit="1" customWidth="1"/>
    <col min="4622" max="4622" width="14" style="10" customWidth="1"/>
    <col min="4623" max="4623" width="11" style="10" bestFit="1" customWidth="1"/>
    <col min="4624" max="4624" width="10.42578125" style="10" bestFit="1" customWidth="1"/>
    <col min="4625" max="4625" width="12.140625" style="10" bestFit="1" customWidth="1"/>
    <col min="4626" max="4626" width="4.5703125" style="10" bestFit="1" customWidth="1"/>
    <col min="4627" max="4864" width="9.140625" style="10"/>
    <col min="4865" max="4865" width="4.5703125" style="10" bestFit="1" customWidth="1"/>
    <col min="4866" max="4866" width="14.140625" style="10" bestFit="1" customWidth="1"/>
    <col min="4867" max="4867" width="12.140625" style="10" bestFit="1" customWidth="1"/>
    <col min="4868" max="4868" width="13.140625" style="10" bestFit="1" customWidth="1"/>
    <col min="4869" max="4869" width="13.28515625" style="10" customWidth="1"/>
    <col min="4870" max="4870" width="12.140625" style="10" bestFit="1" customWidth="1"/>
    <col min="4871" max="4871" width="10.42578125" style="10" customWidth="1"/>
    <col min="4872" max="4872" width="10" style="10" customWidth="1"/>
    <col min="4873" max="4873" width="10.5703125" style="10" customWidth="1"/>
    <col min="4874" max="4874" width="10.42578125" style="10" customWidth="1"/>
    <col min="4875" max="4875" width="11.85546875" style="10" customWidth="1"/>
    <col min="4876" max="4876" width="12.140625" style="10" bestFit="1" customWidth="1"/>
    <col min="4877" max="4877" width="13.140625" style="10" bestFit="1" customWidth="1"/>
    <col min="4878" max="4878" width="14" style="10" customWidth="1"/>
    <col min="4879" max="4879" width="11" style="10" bestFit="1" customWidth="1"/>
    <col min="4880" max="4880" width="10.42578125" style="10" bestFit="1" customWidth="1"/>
    <col min="4881" max="4881" width="12.140625" style="10" bestFit="1" customWidth="1"/>
    <col min="4882" max="4882" width="4.5703125" style="10" bestFit="1" customWidth="1"/>
    <col min="4883" max="5120" width="9.140625" style="10"/>
    <col min="5121" max="5121" width="4.5703125" style="10" bestFit="1" customWidth="1"/>
    <col min="5122" max="5122" width="14.140625" style="10" bestFit="1" customWidth="1"/>
    <col min="5123" max="5123" width="12.140625" style="10" bestFit="1" customWidth="1"/>
    <col min="5124" max="5124" width="13.140625" style="10" bestFit="1" customWidth="1"/>
    <col min="5125" max="5125" width="13.28515625" style="10" customWidth="1"/>
    <col min="5126" max="5126" width="12.140625" style="10" bestFit="1" customWidth="1"/>
    <col min="5127" max="5127" width="10.42578125" style="10" customWidth="1"/>
    <col min="5128" max="5128" width="10" style="10" customWidth="1"/>
    <col min="5129" max="5129" width="10.5703125" style="10" customWidth="1"/>
    <col min="5130" max="5130" width="10.42578125" style="10" customWidth="1"/>
    <col min="5131" max="5131" width="11.85546875" style="10" customWidth="1"/>
    <col min="5132" max="5132" width="12.140625" style="10" bestFit="1" customWidth="1"/>
    <col min="5133" max="5133" width="13.140625" style="10" bestFit="1" customWidth="1"/>
    <col min="5134" max="5134" width="14" style="10" customWidth="1"/>
    <col min="5135" max="5135" width="11" style="10" bestFit="1" customWidth="1"/>
    <col min="5136" max="5136" width="10.42578125" style="10" bestFit="1" customWidth="1"/>
    <col min="5137" max="5137" width="12.140625" style="10" bestFit="1" customWidth="1"/>
    <col min="5138" max="5138" width="4.5703125" style="10" bestFit="1" customWidth="1"/>
    <col min="5139" max="5376" width="9.140625" style="10"/>
    <col min="5377" max="5377" width="4.5703125" style="10" bestFit="1" customWidth="1"/>
    <col min="5378" max="5378" width="14.140625" style="10" bestFit="1" customWidth="1"/>
    <col min="5379" max="5379" width="12.140625" style="10" bestFit="1" customWidth="1"/>
    <col min="5380" max="5380" width="13.140625" style="10" bestFit="1" customWidth="1"/>
    <col min="5381" max="5381" width="13.28515625" style="10" customWidth="1"/>
    <col min="5382" max="5382" width="12.140625" style="10" bestFit="1" customWidth="1"/>
    <col min="5383" max="5383" width="10.42578125" style="10" customWidth="1"/>
    <col min="5384" max="5384" width="10" style="10" customWidth="1"/>
    <col min="5385" max="5385" width="10.5703125" style="10" customWidth="1"/>
    <col min="5386" max="5386" width="10.42578125" style="10" customWidth="1"/>
    <col min="5387" max="5387" width="11.85546875" style="10" customWidth="1"/>
    <col min="5388" max="5388" width="12.140625" style="10" bestFit="1" customWidth="1"/>
    <col min="5389" max="5389" width="13.140625" style="10" bestFit="1" customWidth="1"/>
    <col min="5390" max="5390" width="14" style="10" customWidth="1"/>
    <col min="5391" max="5391" width="11" style="10" bestFit="1" customWidth="1"/>
    <col min="5392" max="5392" width="10.42578125" style="10" bestFit="1" customWidth="1"/>
    <col min="5393" max="5393" width="12.140625" style="10" bestFit="1" customWidth="1"/>
    <col min="5394" max="5394" width="4.5703125" style="10" bestFit="1" customWidth="1"/>
    <col min="5395" max="5632" width="9.140625" style="10"/>
    <col min="5633" max="5633" width="4.5703125" style="10" bestFit="1" customWidth="1"/>
    <col min="5634" max="5634" width="14.140625" style="10" bestFit="1" customWidth="1"/>
    <col min="5635" max="5635" width="12.140625" style="10" bestFit="1" customWidth="1"/>
    <col min="5636" max="5636" width="13.140625" style="10" bestFit="1" customWidth="1"/>
    <col min="5637" max="5637" width="13.28515625" style="10" customWidth="1"/>
    <col min="5638" max="5638" width="12.140625" style="10" bestFit="1" customWidth="1"/>
    <col min="5639" max="5639" width="10.42578125" style="10" customWidth="1"/>
    <col min="5640" max="5640" width="10" style="10" customWidth="1"/>
    <col min="5641" max="5641" width="10.5703125" style="10" customWidth="1"/>
    <col min="5642" max="5642" width="10.42578125" style="10" customWidth="1"/>
    <col min="5643" max="5643" width="11.85546875" style="10" customWidth="1"/>
    <col min="5644" max="5644" width="12.140625" style="10" bestFit="1" customWidth="1"/>
    <col min="5645" max="5645" width="13.140625" style="10" bestFit="1" customWidth="1"/>
    <col min="5646" max="5646" width="14" style="10" customWidth="1"/>
    <col min="5647" max="5647" width="11" style="10" bestFit="1" customWidth="1"/>
    <col min="5648" max="5648" width="10.42578125" style="10" bestFit="1" customWidth="1"/>
    <col min="5649" max="5649" width="12.140625" style="10" bestFit="1" customWidth="1"/>
    <col min="5650" max="5650" width="4.5703125" style="10" bestFit="1" customWidth="1"/>
    <col min="5651" max="5888" width="9.140625" style="10"/>
    <col min="5889" max="5889" width="4.5703125" style="10" bestFit="1" customWidth="1"/>
    <col min="5890" max="5890" width="14.140625" style="10" bestFit="1" customWidth="1"/>
    <col min="5891" max="5891" width="12.140625" style="10" bestFit="1" customWidth="1"/>
    <col min="5892" max="5892" width="13.140625" style="10" bestFit="1" customWidth="1"/>
    <col min="5893" max="5893" width="13.28515625" style="10" customWidth="1"/>
    <col min="5894" max="5894" width="12.140625" style="10" bestFit="1" customWidth="1"/>
    <col min="5895" max="5895" width="10.42578125" style="10" customWidth="1"/>
    <col min="5896" max="5896" width="10" style="10" customWidth="1"/>
    <col min="5897" max="5897" width="10.5703125" style="10" customWidth="1"/>
    <col min="5898" max="5898" width="10.42578125" style="10" customWidth="1"/>
    <col min="5899" max="5899" width="11.85546875" style="10" customWidth="1"/>
    <col min="5900" max="5900" width="12.140625" style="10" bestFit="1" customWidth="1"/>
    <col min="5901" max="5901" width="13.140625" style="10" bestFit="1" customWidth="1"/>
    <col min="5902" max="5902" width="14" style="10" customWidth="1"/>
    <col min="5903" max="5903" width="11" style="10" bestFit="1" customWidth="1"/>
    <col min="5904" max="5904" width="10.42578125" style="10" bestFit="1" customWidth="1"/>
    <col min="5905" max="5905" width="12.140625" style="10" bestFit="1" customWidth="1"/>
    <col min="5906" max="5906" width="4.5703125" style="10" bestFit="1" customWidth="1"/>
    <col min="5907" max="6144" width="9.140625" style="10"/>
    <col min="6145" max="6145" width="4.5703125" style="10" bestFit="1" customWidth="1"/>
    <col min="6146" max="6146" width="14.140625" style="10" bestFit="1" customWidth="1"/>
    <col min="6147" max="6147" width="12.140625" style="10" bestFit="1" customWidth="1"/>
    <col min="6148" max="6148" width="13.140625" style="10" bestFit="1" customWidth="1"/>
    <col min="6149" max="6149" width="13.28515625" style="10" customWidth="1"/>
    <col min="6150" max="6150" width="12.140625" style="10" bestFit="1" customWidth="1"/>
    <col min="6151" max="6151" width="10.42578125" style="10" customWidth="1"/>
    <col min="6152" max="6152" width="10" style="10" customWidth="1"/>
    <col min="6153" max="6153" width="10.5703125" style="10" customWidth="1"/>
    <col min="6154" max="6154" width="10.42578125" style="10" customWidth="1"/>
    <col min="6155" max="6155" width="11.85546875" style="10" customWidth="1"/>
    <col min="6156" max="6156" width="12.140625" style="10" bestFit="1" customWidth="1"/>
    <col min="6157" max="6157" width="13.140625" style="10" bestFit="1" customWidth="1"/>
    <col min="6158" max="6158" width="14" style="10" customWidth="1"/>
    <col min="6159" max="6159" width="11" style="10" bestFit="1" customWidth="1"/>
    <col min="6160" max="6160" width="10.42578125" style="10" bestFit="1" customWidth="1"/>
    <col min="6161" max="6161" width="12.140625" style="10" bestFit="1" customWidth="1"/>
    <col min="6162" max="6162" width="4.5703125" style="10" bestFit="1" customWidth="1"/>
    <col min="6163" max="6400" width="9.140625" style="10"/>
    <col min="6401" max="6401" width="4.5703125" style="10" bestFit="1" customWidth="1"/>
    <col min="6402" max="6402" width="14.140625" style="10" bestFit="1" customWidth="1"/>
    <col min="6403" max="6403" width="12.140625" style="10" bestFit="1" customWidth="1"/>
    <col min="6404" max="6404" width="13.140625" style="10" bestFit="1" customWidth="1"/>
    <col min="6405" max="6405" width="13.28515625" style="10" customWidth="1"/>
    <col min="6406" max="6406" width="12.140625" style="10" bestFit="1" customWidth="1"/>
    <col min="6407" max="6407" width="10.42578125" style="10" customWidth="1"/>
    <col min="6408" max="6408" width="10" style="10" customWidth="1"/>
    <col min="6409" max="6409" width="10.5703125" style="10" customWidth="1"/>
    <col min="6410" max="6410" width="10.42578125" style="10" customWidth="1"/>
    <col min="6411" max="6411" width="11.85546875" style="10" customWidth="1"/>
    <col min="6412" max="6412" width="12.140625" style="10" bestFit="1" customWidth="1"/>
    <col min="6413" max="6413" width="13.140625" style="10" bestFit="1" customWidth="1"/>
    <col min="6414" max="6414" width="14" style="10" customWidth="1"/>
    <col min="6415" max="6415" width="11" style="10" bestFit="1" customWidth="1"/>
    <col min="6416" max="6416" width="10.42578125" style="10" bestFit="1" customWidth="1"/>
    <col min="6417" max="6417" width="12.140625" style="10" bestFit="1" customWidth="1"/>
    <col min="6418" max="6418" width="4.5703125" style="10" bestFit="1" customWidth="1"/>
    <col min="6419" max="6656" width="9.140625" style="10"/>
    <col min="6657" max="6657" width="4.5703125" style="10" bestFit="1" customWidth="1"/>
    <col min="6658" max="6658" width="14.140625" style="10" bestFit="1" customWidth="1"/>
    <col min="6659" max="6659" width="12.140625" style="10" bestFit="1" customWidth="1"/>
    <col min="6660" max="6660" width="13.140625" style="10" bestFit="1" customWidth="1"/>
    <col min="6661" max="6661" width="13.28515625" style="10" customWidth="1"/>
    <col min="6662" max="6662" width="12.140625" style="10" bestFit="1" customWidth="1"/>
    <col min="6663" max="6663" width="10.42578125" style="10" customWidth="1"/>
    <col min="6664" max="6664" width="10" style="10" customWidth="1"/>
    <col min="6665" max="6665" width="10.5703125" style="10" customWidth="1"/>
    <col min="6666" max="6666" width="10.42578125" style="10" customWidth="1"/>
    <col min="6667" max="6667" width="11.85546875" style="10" customWidth="1"/>
    <col min="6668" max="6668" width="12.140625" style="10" bestFit="1" customWidth="1"/>
    <col min="6669" max="6669" width="13.140625" style="10" bestFit="1" customWidth="1"/>
    <col min="6670" max="6670" width="14" style="10" customWidth="1"/>
    <col min="6671" max="6671" width="11" style="10" bestFit="1" customWidth="1"/>
    <col min="6672" max="6672" width="10.42578125" style="10" bestFit="1" customWidth="1"/>
    <col min="6673" max="6673" width="12.140625" style="10" bestFit="1" customWidth="1"/>
    <col min="6674" max="6674" width="4.5703125" style="10" bestFit="1" customWidth="1"/>
    <col min="6675" max="6912" width="9.140625" style="10"/>
    <col min="6913" max="6913" width="4.5703125" style="10" bestFit="1" customWidth="1"/>
    <col min="6914" max="6914" width="14.140625" style="10" bestFit="1" customWidth="1"/>
    <col min="6915" max="6915" width="12.140625" style="10" bestFit="1" customWidth="1"/>
    <col min="6916" max="6916" width="13.140625" style="10" bestFit="1" customWidth="1"/>
    <col min="6917" max="6917" width="13.28515625" style="10" customWidth="1"/>
    <col min="6918" max="6918" width="12.140625" style="10" bestFit="1" customWidth="1"/>
    <col min="6919" max="6919" width="10.42578125" style="10" customWidth="1"/>
    <col min="6920" max="6920" width="10" style="10" customWidth="1"/>
    <col min="6921" max="6921" width="10.5703125" style="10" customWidth="1"/>
    <col min="6922" max="6922" width="10.42578125" style="10" customWidth="1"/>
    <col min="6923" max="6923" width="11.85546875" style="10" customWidth="1"/>
    <col min="6924" max="6924" width="12.140625" style="10" bestFit="1" customWidth="1"/>
    <col min="6925" max="6925" width="13.140625" style="10" bestFit="1" customWidth="1"/>
    <col min="6926" max="6926" width="14" style="10" customWidth="1"/>
    <col min="6927" max="6927" width="11" style="10" bestFit="1" customWidth="1"/>
    <col min="6928" max="6928" width="10.42578125" style="10" bestFit="1" customWidth="1"/>
    <col min="6929" max="6929" width="12.140625" style="10" bestFit="1" customWidth="1"/>
    <col min="6930" max="6930" width="4.5703125" style="10" bestFit="1" customWidth="1"/>
    <col min="6931" max="7168" width="9.140625" style="10"/>
    <col min="7169" max="7169" width="4.5703125" style="10" bestFit="1" customWidth="1"/>
    <col min="7170" max="7170" width="14.140625" style="10" bestFit="1" customWidth="1"/>
    <col min="7171" max="7171" width="12.140625" style="10" bestFit="1" customWidth="1"/>
    <col min="7172" max="7172" width="13.140625" style="10" bestFit="1" customWidth="1"/>
    <col min="7173" max="7173" width="13.28515625" style="10" customWidth="1"/>
    <col min="7174" max="7174" width="12.140625" style="10" bestFit="1" customWidth="1"/>
    <col min="7175" max="7175" width="10.42578125" style="10" customWidth="1"/>
    <col min="7176" max="7176" width="10" style="10" customWidth="1"/>
    <col min="7177" max="7177" width="10.5703125" style="10" customWidth="1"/>
    <col min="7178" max="7178" width="10.42578125" style="10" customWidth="1"/>
    <col min="7179" max="7179" width="11.85546875" style="10" customWidth="1"/>
    <col min="7180" max="7180" width="12.140625" style="10" bestFit="1" customWidth="1"/>
    <col min="7181" max="7181" width="13.140625" style="10" bestFit="1" customWidth="1"/>
    <col min="7182" max="7182" width="14" style="10" customWidth="1"/>
    <col min="7183" max="7183" width="11" style="10" bestFit="1" customWidth="1"/>
    <col min="7184" max="7184" width="10.42578125" style="10" bestFit="1" customWidth="1"/>
    <col min="7185" max="7185" width="12.140625" style="10" bestFit="1" customWidth="1"/>
    <col min="7186" max="7186" width="4.5703125" style="10" bestFit="1" customWidth="1"/>
    <col min="7187" max="7424" width="9.140625" style="10"/>
    <col min="7425" max="7425" width="4.5703125" style="10" bestFit="1" customWidth="1"/>
    <col min="7426" max="7426" width="14.140625" style="10" bestFit="1" customWidth="1"/>
    <col min="7427" max="7427" width="12.140625" style="10" bestFit="1" customWidth="1"/>
    <col min="7428" max="7428" width="13.140625" style="10" bestFit="1" customWidth="1"/>
    <col min="7429" max="7429" width="13.28515625" style="10" customWidth="1"/>
    <col min="7430" max="7430" width="12.140625" style="10" bestFit="1" customWidth="1"/>
    <col min="7431" max="7431" width="10.42578125" style="10" customWidth="1"/>
    <col min="7432" max="7432" width="10" style="10" customWidth="1"/>
    <col min="7433" max="7433" width="10.5703125" style="10" customWidth="1"/>
    <col min="7434" max="7434" width="10.42578125" style="10" customWidth="1"/>
    <col min="7435" max="7435" width="11.85546875" style="10" customWidth="1"/>
    <col min="7436" max="7436" width="12.140625" style="10" bestFit="1" customWidth="1"/>
    <col min="7437" max="7437" width="13.140625" style="10" bestFit="1" customWidth="1"/>
    <col min="7438" max="7438" width="14" style="10" customWidth="1"/>
    <col min="7439" max="7439" width="11" style="10" bestFit="1" customWidth="1"/>
    <col min="7440" max="7440" width="10.42578125" style="10" bestFit="1" customWidth="1"/>
    <col min="7441" max="7441" width="12.140625" style="10" bestFit="1" customWidth="1"/>
    <col min="7442" max="7442" width="4.5703125" style="10" bestFit="1" customWidth="1"/>
    <col min="7443" max="7680" width="9.140625" style="10"/>
    <col min="7681" max="7681" width="4.5703125" style="10" bestFit="1" customWidth="1"/>
    <col min="7682" max="7682" width="14.140625" style="10" bestFit="1" customWidth="1"/>
    <col min="7683" max="7683" width="12.140625" style="10" bestFit="1" customWidth="1"/>
    <col min="7684" max="7684" width="13.140625" style="10" bestFit="1" customWidth="1"/>
    <col min="7685" max="7685" width="13.28515625" style="10" customWidth="1"/>
    <col min="7686" max="7686" width="12.140625" style="10" bestFit="1" customWidth="1"/>
    <col min="7687" max="7687" width="10.42578125" style="10" customWidth="1"/>
    <col min="7688" max="7688" width="10" style="10" customWidth="1"/>
    <col min="7689" max="7689" width="10.5703125" style="10" customWidth="1"/>
    <col min="7690" max="7690" width="10.42578125" style="10" customWidth="1"/>
    <col min="7691" max="7691" width="11.85546875" style="10" customWidth="1"/>
    <col min="7692" max="7692" width="12.140625" style="10" bestFit="1" customWidth="1"/>
    <col min="7693" max="7693" width="13.140625" style="10" bestFit="1" customWidth="1"/>
    <col min="7694" max="7694" width="14" style="10" customWidth="1"/>
    <col min="7695" max="7695" width="11" style="10" bestFit="1" customWidth="1"/>
    <col min="7696" max="7696" width="10.42578125" style="10" bestFit="1" customWidth="1"/>
    <col min="7697" max="7697" width="12.140625" style="10" bestFit="1" customWidth="1"/>
    <col min="7698" max="7698" width="4.5703125" style="10" bestFit="1" customWidth="1"/>
    <col min="7699" max="7936" width="9.140625" style="10"/>
    <col min="7937" max="7937" width="4.5703125" style="10" bestFit="1" customWidth="1"/>
    <col min="7938" max="7938" width="14.140625" style="10" bestFit="1" customWidth="1"/>
    <col min="7939" max="7939" width="12.140625" style="10" bestFit="1" customWidth="1"/>
    <col min="7940" max="7940" width="13.140625" style="10" bestFit="1" customWidth="1"/>
    <col min="7941" max="7941" width="13.28515625" style="10" customWidth="1"/>
    <col min="7942" max="7942" width="12.140625" style="10" bestFit="1" customWidth="1"/>
    <col min="7943" max="7943" width="10.42578125" style="10" customWidth="1"/>
    <col min="7944" max="7944" width="10" style="10" customWidth="1"/>
    <col min="7945" max="7945" width="10.5703125" style="10" customWidth="1"/>
    <col min="7946" max="7946" width="10.42578125" style="10" customWidth="1"/>
    <col min="7947" max="7947" width="11.85546875" style="10" customWidth="1"/>
    <col min="7948" max="7948" width="12.140625" style="10" bestFit="1" customWidth="1"/>
    <col min="7949" max="7949" width="13.140625" style="10" bestFit="1" customWidth="1"/>
    <col min="7950" max="7950" width="14" style="10" customWidth="1"/>
    <col min="7951" max="7951" width="11" style="10" bestFit="1" customWidth="1"/>
    <col min="7952" max="7952" width="10.42578125" style="10" bestFit="1" customWidth="1"/>
    <col min="7953" max="7953" width="12.140625" style="10" bestFit="1" customWidth="1"/>
    <col min="7954" max="7954" width="4.5703125" style="10" bestFit="1" customWidth="1"/>
    <col min="7955" max="8192" width="9.140625" style="10"/>
    <col min="8193" max="8193" width="4.5703125" style="10" bestFit="1" customWidth="1"/>
    <col min="8194" max="8194" width="14.140625" style="10" bestFit="1" customWidth="1"/>
    <col min="8195" max="8195" width="12.140625" style="10" bestFit="1" customWidth="1"/>
    <col min="8196" max="8196" width="13.140625" style="10" bestFit="1" customWidth="1"/>
    <col min="8197" max="8197" width="13.28515625" style="10" customWidth="1"/>
    <col min="8198" max="8198" width="12.140625" style="10" bestFit="1" customWidth="1"/>
    <col min="8199" max="8199" width="10.42578125" style="10" customWidth="1"/>
    <col min="8200" max="8200" width="10" style="10" customWidth="1"/>
    <col min="8201" max="8201" width="10.5703125" style="10" customWidth="1"/>
    <col min="8202" max="8202" width="10.42578125" style="10" customWidth="1"/>
    <col min="8203" max="8203" width="11.85546875" style="10" customWidth="1"/>
    <col min="8204" max="8204" width="12.140625" style="10" bestFit="1" customWidth="1"/>
    <col min="8205" max="8205" width="13.140625" style="10" bestFit="1" customWidth="1"/>
    <col min="8206" max="8206" width="14" style="10" customWidth="1"/>
    <col min="8207" max="8207" width="11" style="10" bestFit="1" customWidth="1"/>
    <col min="8208" max="8208" width="10.42578125" style="10" bestFit="1" customWidth="1"/>
    <col min="8209" max="8209" width="12.140625" style="10" bestFit="1" customWidth="1"/>
    <col min="8210" max="8210" width="4.5703125" style="10" bestFit="1" customWidth="1"/>
    <col min="8211" max="8448" width="9.140625" style="10"/>
    <col min="8449" max="8449" width="4.5703125" style="10" bestFit="1" customWidth="1"/>
    <col min="8450" max="8450" width="14.140625" style="10" bestFit="1" customWidth="1"/>
    <col min="8451" max="8451" width="12.140625" style="10" bestFit="1" customWidth="1"/>
    <col min="8452" max="8452" width="13.140625" style="10" bestFit="1" customWidth="1"/>
    <col min="8453" max="8453" width="13.28515625" style="10" customWidth="1"/>
    <col min="8454" max="8454" width="12.140625" style="10" bestFit="1" customWidth="1"/>
    <col min="8455" max="8455" width="10.42578125" style="10" customWidth="1"/>
    <col min="8456" max="8456" width="10" style="10" customWidth="1"/>
    <col min="8457" max="8457" width="10.5703125" style="10" customWidth="1"/>
    <col min="8458" max="8458" width="10.42578125" style="10" customWidth="1"/>
    <col min="8459" max="8459" width="11.85546875" style="10" customWidth="1"/>
    <col min="8460" max="8460" width="12.140625" style="10" bestFit="1" customWidth="1"/>
    <col min="8461" max="8461" width="13.140625" style="10" bestFit="1" customWidth="1"/>
    <col min="8462" max="8462" width="14" style="10" customWidth="1"/>
    <col min="8463" max="8463" width="11" style="10" bestFit="1" customWidth="1"/>
    <col min="8464" max="8464" width="10.42578125" style="10" bestFit="1" customWidth="1"/>
    <col min="8465" max="8465" width="12.140625" style="10" bestFit="1" customWidth="1"/>
    <col min="8466" max="8466" width="4.5703125" style="10" bestFit="1" customWidth="1"/>
    <col min="8467" max="8704" width="9.140625" style="10"/>
    <col min="8705" max="8705" width="4.5703125" style="10" bestFit="1" customWidth="1"/>
    <col min="8706" max="8706" width="14.140625" style="10" bestFit="1" customWidth="1"/>
    <col min="8707" max="8707" width="12.140625" style="10" bestFit="1" customWidth="1"/>
    <col min="8708" max="8708" width="13.140625" style="10" bestFit="1" customWidth="1"/>
    <col min="8709" max="8709" width="13.28515625" style="10" customWidth="1"/>
    <col min="8710" max="8710" width="12.140625" style="10" bestFit="1" customWidth="1"/>
    <col min="8711" max="8711" width="10.42578125" style="10" customWidth="1"/>
    <col min="8712" max="8712" width="10" style="10" customWidth="1"/>
    <col min="8713" max="8713" width="10.5703125" style="10" customWidth="1"/>
    <col min="8714" max="8714" width="10.42578125" style="10" customWidth="1"/>
    <col min="8715" max="8715" width="11.85546875" style="10" customWidth="1"/>
    <col min="8716" max="8716" width="12.140625" style="10" bestFit="1" customWidth="1"/>
    <col min="8717" max="8717" width="13.140625" style="10" bestFit="1" customWidth="1"/>
    <col min="8718" max="8718" width="14" style="10" customWidth="1"/>
    <col min="8719" max="8719" width="11" style="10" bestFit="1" customWidth="1"/>
    <col min="8720" max="8720" width="10.42578125" style="10" bestFit="1" customWidth="1"/>
    <col min="8721" max="8721" width="12.140625" style="10" bestFit="1" customWidth="1"/>
    <col min="8722" max="8722" width="4.5703125" style="10" bestFit="1" customWidth="1"/>
    <col min="8723" max="8960" width="9.140625" style="10"/>
    <col min="8961" max="8961" width="4.5703125" style="10" bestFit="1" customWidth="1"/>
    <col min="8962" max="8962" width="14.140625" style="10" bestFit="1" customWidth="1"/>
    <col min="8963" max="8963" width="12.140625" style="10" bestFit="1" customWidth="1"/>
    <col min="8964" max="8964" width="13.140625" style="10" bestFit="1" customWidth="1"/>
    <col min="8965" max="8965" width="13.28515625" style="10" customWidth="1"/>
    <col min="8966" max="8966" width="12.140625" style="10" bestFit="1" customWidth="1"/>
    <col min="8967" max="8967" width="10.42578125" style="10" customWidth="1"/>
    <col min="8968" max="8968" width="10" style="10" customWidth="1"/>
    <col min="8969" max="8969" width="10.5703125" style="10" customWidth="1"/>
    <col min="8970" max="8970" width="10.42578125" style="10" customWidth="1"/>
    <col min="8971" max="8971" width="11.85546875" style="10" customWidth="1"/>
    <col min="8972" max="8972" width="12.140625" style="10" bestFit="1" customWidth="1"/>
    <col min="8973" max="8973" width="13.140625" style="10" bestFit="1" customWidth="1"/>
    <col min="8974" max="8974" width="14" style="10" customWidth="1"/>
    <col min="8975" max="8975" width="11" style="10" bestFit="1" customWidth="1"/>
    <col min="8976" max="8976" width="10.42578125" style="10" bestFit="1" customWidth="1"/>
    <col min="8977" max="8977" width="12.140625" style="10" bestFit="1" customWidth="1"/>
    <col min="8978" max="8978" width="4.5703125" style="10" bestFit="1" customWidth="1"/>
    <col min="8979" max="9216" width="9.140625" style="10"/>
    <col min="9217" max="9217" width="4.5703125" style="10" bestFit="1" customWidth="1"/>
    <col min="9218" max="9218" width="14.140625" style="10" bestFit="1" customWidth="1"/>
    <col min="9219" max="9219" width="12.140625" style="10" bestFit="1" customWidth="1"/>
    <col min="9220" max="9220" width="13.140625" style="10" bestFit="1" customWidth="1"/>
    <col min="9221" max="9221" width="13.28515625" style="10" customWidth="1"/>
    <col min="9222" max="9222" width="12.140625" style="10" bestFit="1" customWidth="1"/>
    <col min="9223" max="9223" width="10.42578125" style="10" customWidth="1"/>
    <col min="9224" max="9224" width="10" style="10" customWidth="1"/>
    <col min="9225" max="9225" width="10.5703125" style="10" customWidth="1"/>
    <col min="9226" max="9226" width="10.42578125" style="10" customWidth="1"/>
    <col min="9227" max="9227" width="11.85546875" style="10" customWidth="1"/>
    <col min="9228" max="9228" width="12.140625" style="10" bestFit="1" customWidth="1"/>
    <col min="9229" max="9229" width="13.140625" style="10" bestFit="1" customWidth="1"/>
    <col min="9230" max="9230" width="14" style="10" customWidth="1"/>
    <col min="9231" max="9231" width="11" style="10" bestFit="1" customWidth="1"/>
    <col min="9232" max="9232" width="10.42578125" style="10" bestFit="1" customWidth="1"/>
    <col min="9233" max="9233" width="12.140625" style="10" bestFit="1" customWidth="1"/>
    <col min="9234" max="9234" width="4.5703125" style="10" bestFit="1" customWidth="1"/>
    <col min="9235" max="9472" width="9.140625" style="10"/>
    <col min="9473" max="9473" width="4.5703125" style="10" bestFit="1" customWidth="1"/>
    <col min="9474" max="9474" width="14.140625" style="10" bestFit="1" customWidth="1"/>
    <col min="9475" max="9475" width="12.140625" style="10" bestFit="1" customWidth="1"/>
    <col min="9476" max="9476" width="13.140625" style="10" bestFit="1" customWidth="1"/>
    <col min="9477" max="9477" width="13.28515625" style="10" customWidth="1"/>
    <col min="9478" max="9478" width="12.140625" style="10" bestFit="1" customWidth="1"/>
    <col min="9479" max="9479" width="10.42578125" style="10" customWidth="1"/>
    <col min="9480" max="9480" width="10" style="10" customWidth="1"/>
    <col min="9481" max="9481" width="10.5703125" style="10" customWidth="1"/>
    <col min="9482" max="9482" width="10.42578125" style="10" customWidth="1"/>
    <col min="9483" max="9483" width="11.85546875" style="10" customWidth="1"/>
    <col min="9484" max="9484" width="12.140625" style="10" bestFit="1" customWidth="1"/>
    <col min="9485" max="9485" width="13.140625" style="10" bestFit="1" customWidth="1"/>
    <col min="9486" max="9486" width="14" style="10" customWidth="1"/>
    <col min="9487" max="9487" width="11" style="10" bestFit="1" customWidth="1"/>
    <col min="9488" max="9488" width="10.42578125" style="10" bestFit="1" customWidth="1"/>
    <col min="9489" max="9489" width="12.140625" style="10" bestFit="1" customWidth="1"/>
    <col min="9490" max="9490" width="4.5703125" style="10" bestFit="1" customWidth="1"/>
    <col min="9491" max="9728" width="9.140625" style="10"/>
    <col min="9729" max="9729" width="4.5703125" style="10" bestFit="1" customWidth="1"/>
    <col min="9730" max="9730" width="14.140625" style="10" bestFit="1" customWidth="1"/>
    <col min="9731" max="9731" width="12.140625" style="10" bestFit="1" customWidth="1"/>
    <col min="9732" max="9732" width="13.140625" style="10" bestFit="1" customWidth="1"/>
    <col min="9733" max="9733" width="13.28515625" style="10" customWidth="1"/>
    <col min="9734" max="9734" width="12.140625" style="10" bestFit="1" customWidth="1"/>
    <col min="9735" max="9735" width="10.42578125" style="10" customWidth="1"/>
    <col min="9736" max="9736" width="10" style="10" customWidth="1"/>
    <col min="9737" max="9737" width="10.5703125" style="10" customWidth="1"/>
    <col min="9738" max="9738" width="10.42578125" style="10" customWidth="1"/>
    <col min="9739" max="9739" width="11.85546875" style="10" customWidth="1"/>
    <col min="9740" max="9740" width="12.140625" style="10" bestFit="1" customWidth="1"/>
    <col min="9741" max="9741" width="13.140625" style="10" bestFit="1" customWidth="1"/>
    <col min="9742" max="9742" width="14" style="10" customWidth="1"/>
    <col min="9743" max="9743" width="11" style="10" bestFit="1" customWidth="1"/>
    <col min="9744" max="9744" width="10.42578125" style="10" bestFit="1" customWidth="1"/>
    <col min="9745" max="9745" width="12.140625" style="10" bestFit="1" customWidth="1"/>
    <col min="9746" max="9746" width="4.5703125" style="10" bestFit="1" customWidth="1"/>
    <col min="9747" max="9984" width="9.140625" style="10"/>
    <col min="9985" max="9985" width="4.5703125" style="10" bestFit="1" customWidth="1"/>
    <col min="9986" max="9986" width="14.140625" style="10" bestFit="1" customWidth="1"/>
    <col min="9987" max="9987" width="12.140625" style="10" bestFit="1" customWidth="1"/>
    <col min="9988" max="9988" width="13.140625" style="10" bestFit="1" customWidth="1"/>
    <col min="9989" max="9989" width="13.28515625" style="10" customWidth="1"/>
    <col min="9990" max="9990" width="12.140625" style="10" bestFit="1" customWidth="1"/>
    <col min="9991" max="9991" width="10.42578125" style="10" customWidth="1"/>
    <col min="9992" max="9992" width="10" style="10" customWidth="1"/>
    <col min="9993" max="9993" width="10.5703125" style="10" customWidth="1"/>
    <col min="9994" max="9994" width="10.42578125" style="10" customWidth="1"/>
    <col min="9995" max="9995" width="11.85546875" style="10" customWidth="1"/>
    <col min="9996" max="9996" width="12.140625" style="10" bestFit="1" customWidth="1"/>
    <col min="9997" max="9997" width="13.140625" style="10" bestFit="1" customWidth="1"/>
    <col min="9998" max="9998" width="14" style="10" customWidth="1"/>
    <col min="9999" max="9999" width="11" style="10" bestFit="1" customWidth="1"/>
    <col min="10000" max="10000" width="10.42578125" style="10" bestFit="1" customWidth="1"/>
    <col min="10001" max="10001" width="12.140625" style="10" bestFit="1" customWidth="1"/>
    <col min="10002" max="10002" width="4.5703125" style="10" bestFit="1" customWidth="1"/>
    <col min="10003" max="10240" width="9.140625" style="10"/>
    <col min="10241" max="10241" width="4.5703125" style="10" bestFit="1" customWidth="1"/>
    <col min="10242" max="10242" width="14.140625" style="10" bestFit="1" customWidth="1"/>
    <col min="10243" max="10243" width="12.140625" style="10" bestFit="1" customWidth="1"/>
    <col min="10244" max="10244" width="13.140625" style="10" bestFit="1" customWidth="1"/>
    <col min="10245" max="10245" width="13.28515625" style="10" customWidth="1"/>
    <col min="10246" max="10246" width="12.140625" style="10" bestFit="1" customWidth="1"/>
    <col min="10247" max="10247" width="10.42578125" style="10" customWidth="1"/>
    <col min="10248" max="10248" width="10" style="10" customWidth="1"/>
    <col min="10249" max="10249" width="10.5703125" style="10" customWidth="1"/>
    <col min="10250" max="10250" width="10.42578125" style="10" customWidth="1"/>
    <col min="10251" max="10251" width="11.85546875" style="10" customWidth="1"/>
    <col min="10252" max="10252" width="12.140625" style="10" bestFit="1" customWidth="1"/>
    <col min="10253" max="10253" width="13.140625" style="10" bestFit="1" customWidth="1"/>
    <col min="10254" max="10254" width="14" style="10" customWidth="1"/>
    <col min="10255" max="10255" width="11" style="10" bestFit="1" customWidth="1"/>
    <col min="10256" max="10256" width="10.42578125" style="10" bestFit="1" customWidth="1"/>
    <col min="10257" max="10257" width="12.140625" style="10" bestFit="1" customWidth="1"/>
    <col min="10258" max="10258" width="4.5703125" style="10" bestFit="1" customWidth="1"/>
    <col min="10259" max="10496" width="9.140625" style="10"/>
    <col min="10497" max="10497" width="4.5703125" style="10" bestFit="1" customWidth="1"/>
    <col min="10498" max="10498" width="14.140625" style="10" bestFit="1" customWidth="1"/>
    <col min="10499" max="10499" width="12.140625" style="10" bestFit="1" customWidth="1"/>
    <col min="10500" max="10500" width="13.140625" style="10" bestFit="1" customWidth="1"/>
    <col min="10501" max="10501" width="13.28515625" style="10" customWidth="1"/>
    <col min="10502" max="10502" width="12.140625" style="10" bestFit="1" customWidth="1"/>
    <col min="10503" max="10503" width="10.42578125" style="10" customWidth="1"/>
    <col min="10504" max="10504" width="10" style="10" customWidth="1"/>
    <col min="10505" max="10505" width="10.5703125" style="10" customWidth="1"/>
    <col min="10506" max="10506" width="10.42578125" style="10" customWidth="1"/>
    <col min="10507" max="10507" width="11.85546875" style="10" customWidth="1"/>
    <col min="10508" max="10508" width="12.140625" style="10" bestFit="1" customWidth="1"/>
    <col min="10509" max="10509" width="13.140625" style="10" bestFit="1" customWidth="1"/>
    <col min="10510" max="10510" width="14" style="10" customWidth="1"/>
    <col min="10511" max="10511" width="11" style="10" bestFit="1" customWidth="1"/>
    <col min="10512" max="10512" width="10.42578125" style="10" bestFit="1" customWidth="1"/>
    <col min="10513" max="10513" width="12.140625" style="10" bestFit="1" customWidth="1"/>
    <col min="10514" max="10514" width="4.5703125" style="10" bestFit="1" customWidth="1"/>
    <col min="10515" max="10752" width="9.140625" style="10"/>
    <col min="10753" max="10753" width="4.5703125" style="10" bestFit="1" customWidth="1"/>
    <col min="10754" max="10754" width="14.140625" style="10" bestFit="1" customWidth="1"/>
    <col min="10755" max="10755" width="12.140625" style="10" bestFit="1" customWidth="1"/>
    <col min="10756" max="10756" width="13.140625" style="10" bestFit="1" customWidth="1"/>
    <col min="10757" max="10757" width="13.28515625" style="10" customWidth="1"/>
    <col min="10758" max="10758" width="12.140625" style="10" bestFit="1" customWidth="1"/>
    <col min="10759" max="10759" width="10.42578125" style="10" customWidth="1"/>
    <col min="10760" max="10760" width="10" style="10" customWidth="1"/>
    <col min="10761" max="10761" width="10.5703125" style="10" customWidth="1"/>
    <col min="10762" max="10762" width="10.42578125" style="10" customWidth="1"/>
    <col min="10763" max="10763" width="11.85546875" style="10" customWidth="1"/>
    <col min="10764" max="10764" width="12.140625" style="10" bestFit="1" customWidth="1"/>
    <col min="10765" max="10765" width="13.140625" style="10" bestFit="1" customWidth="1"/>
    <col min="10766" max="10766" width="14" style="10" customWidth="1"/>
    <col min="10767" max="10767" width="11" style="10" bestFit="1" customWidth="1"/>
    <col min="10768" max="10768" width="10.42578125" style="10" bestFit="1" customWidth="1"/>
    <col min="10769" max="10769" width="12.140625" style="10" bestFit="1" customWidth="1"/>
    <col min="10770" max="10770" width="4.5703125" style="10" bestFit="1" customWidth="1"/>
    <col min="10771" max="11008" width="9.140625" style="10"/>
    <col min="11009" max="11009" width="4.5703125" style="10" bestFit="1" customWidth="1"/>
    <col min="11010" max="11010" width="14.140625" style="10" bestFit="1" customWidth="1"/>
    <col min="11011" max="11011" width="12.140625" style="10" bestFit="1" customWidth="1"/>
    <col min="11012" max="11012" width="13.140625" style="10" bestFit="1" customWidth="1"/>
    <col min="11013" max="11013" width="13.28515625" style="10" customWidth="1"/>
    <col min="11014" max="11014" width="12.140625" style="10" bestFit="1" customWidth="1"/>
    <col min="11015" max="11015" width="10.42578125" style="10" customWidth="1"/>
    <col min="11016" max="11016" width="10" style="10" customWidth="1"/>
    <col min="11017" max="11017" width="10.5703125" style="10" customWidth="1"/>
    <col min="11018" max="11018" width="10.42578125" style="10" customWidth="1"/>
    <col min="11019" max="11019" width="11.85546875" style="10" customWidth="1"/>
    <col min="11020" max="11020" width="12.140625" style="10" bestFit="1" customWidth="1"/>
    <col min="11021" max="11021" width="13.140625" style="10" bestFit="1" customWidth="1"/>
    <col min="11022" max="11022" width="14" style="10" customWidth="1"/>
    <col min="11023" max="11023" width="11" style="10" bestFit="1" customWidth="1"/>
    <col min="11024" max="11024" width="10.42578125" style="10" bestFit="1" customWidth="1"/>
    <col min="11025" max="11025" width="12.140625" style="10" bestFit="1" customWidth="1"/>
    <col min="11026" max="11026" width="4.5703125" style="10" bestFit="1" customWidth="1"/>
    <col min="11027" max="11264" width="9.140625" style="10"/>
    <col min="11265" max="11265" width="4.5703125" style="10" bestFit="1" customWidth="1"/>
    <col min="11266" max="11266" width="14.140625" style="10" bestFit="1" customWidth="1"/>
    <col min="11267" max="11267" width="12.140625" style="10" bestFit="1" customWidth="1"/>
    <col min="11268" max="11268" width="13.140625" style="10" bestFit="1" customWidth="1"/>
    <col min="11269" max="11269" width="13.28515625" style="10" customWidth="1"/>
    <col min="11270" max="11270" width="12.140625" style="10" bestFit="1" customWidth="1"/>
    <col min="11271" max="11271" width="10.42578125" style="10" customWidth="1"/>
    <col min="11272" max="11272" width="10" style="10" customWidth="1"/>
    <col min="11273" max="11273" width="10.5703125" style="10" customWidth="1"/>
    <col min="11274" max="11274" width="10.42578125" style="10" customWidth="1"/>
    <col min="11275" max="11275" width="11.85546875" style="10" customWidth="1"/>
    <col min="11276" max="11276" width="12.140625" style="10" bestFit="1" customWidth="1"/>
    <col min="11277" max="11277" width="13.140625" style="10" bestFit="1" customWidth="1"/>
    <col min="11278" max="11278" width="14" style="10" customWidth="1"/>
    <col min="11279" max="11279" width="11" style="10" bestFit="1" customWidth="1"/>
    <col min="11280" max="11280" width="10.42578125" style="10" bestFit="1" customWidth="1"/>
    <col min="11281" max="11281" width="12.140625" style="10" bestFit="1" customWidth="1"/>
    <col min="11282" max="11282" width="4.5703125" style="10" bestFit="1" customWidth="1"/>
    <col min="11283" max="11520" width="9.140625" style="10"/>
    <col min="11521" max="11521" width="4.5703125" style="10" bestFit="1" customWidth="1"/>
    <col min="11522" max="11522" width="14.140625" style="10" bestFit="1" customWidth="1"/>
    <col min="11523" max="11523" width="12.140625" style="10" bestFit="1" customWidth="1"/>
    <col min="11524" max="11524" width="13.140625" style="10" bestFit="1" customWidth="1"/>
    <col min="11525" max="11525" width="13.28515625" style="10" customWidth="1"/>
    <col min="11526" max="11526" width="12.140625" style="10" bestFit="1" customWidth="1"/>
    <col min="11527" max="11527" width="10.42578125" style="10" customWidth="1"/>
    <col min="11528" max="11528" width="10" style="10" customWidth="1"/>
    <col min="11529" max="11529" width="10.5703125" style="10" customWidth="1"/>
    <col min="11530" max="11530" width="10.42578125" style="10" customWidth="1"/>
    <col min="11531" max="11531" width="11.85546875" style="10" customWidth="1"/>
    <col min="11532" max="11532" width="12.140625" style="10" bestFit="1" customWidth="1"/>
    <col min="11533" max="11533" width="13.140625" style="10" bestFit="1" customWidth="1"/>
    <col min="11534" max="11534" width="14" style="10" customWidth="1"/>
    <col min="11535" max="11535" width="11" style="10" bestFit="1" customWidth="1"/>
    <col min="11536" max="11536" width="10.42578125" style="10" bestFit="1" customWidth="1"/>
    <col min="11537" max="11537" width="12.140625" style="10" bestFit="1" customWidth="1"/>
    <col min="11538" max="11538" width="4.5703125" style="10" bestFit="1" customWidth="1"/>
    <col min="11539" max="11776" width="9.140625" style="10"/>
    <col min="11777" max="11777" width="4.5703125" style="10" bestFit="1" customWidth="1"/>
    <col min="11778" max="11778" width="14.140625" style="10" bestFit="1" customWidth="1"/>
    <col min="11779" max="11779" width="12.140625" style="10" bestFit="1" customWidth="1"/>
    <col min="11780" max="11780" width="13.140625" style="10" bestFit="1" customWidth="1"/>
    <col min="11781" max="11781" width="13.28515625" style="10" customWidth="1"/>
    <col min="11782" max="11782" width="12.140625" style="10" bestFit="1" customWidth="1"/>
    <col min="11783" max="11783" width="10.42578125" style="10" customWidth="1"/>
    <col min="11784" max="11784" width="10" style="10" customWidth="1"/>
    <col min="11785" max="11785" width="10.5703125" style="10" customWidth="1"/>
    <col min="11786" max="11786" width="10.42578125" style="10" customWidth="1"/>
    <col min="11787" max="11787" width="11.85546875" style="10" customWidth="1"/>
    <col min="11788" max="11788" width="12.140625" style="10" bestFit="1" customWidth="1"/>
    <col min="11789" max="11789" width="13.140625" style="10" bestFit="1" customWidth="1"/>
    <col min="11790" max="11790" width="14" style="10" customWidth="1"/>
    <col min="11791" max="11791" width="11" style="10" bestFit="1" customWidth="1"/>
    <col min="11792" max="11792" width="10.42578125" style="10" bestFit="1" customWidth="1"/>
    <col min="11793" max="11793" width="12.140625" style="10" bestFit="1" customWidth="1"/>
    <col min="11794" max="11794" width="4.5703125" style="10" bestFit="1" customWidth="1"/>
    <col min="11795" max="12032" width="9.140625" style="10"/>
    <col min="12033" max="12033" width="4.5703125" style="10" bestFit="1" customWidth="1"/>
    <col min="12034" max="12034" width="14.140625" style="10" bestFit="1" customWidth="1"/>
    <col min="12035" max="12035" width="12.140625" style="10" bestFit="1" customWidth="1"/>
    <col min="12036" max="12036" width="13.140625" style="10" bestFit="1" customWidth="1"/>
    <col min="12037" max="12037" width="13.28515625" style="10" customWidth="1"/>
    <col min="12038" max="12038" width="12.140625" style="10" bestFit="1" customWidth="1"/>
    <col min="12039" max="12039" width="10.42578125" style="10" customWidth="1"/>
    <col min="12040" max="12040" width="10" style="10" customWidth="1"/>
    <col min="12041" max="12041" width="10.5703125" style="10" customWidth="1"/>
    <col min="12042" max="12042" width="10.42578125" style="10" customWidth="1"/>
    <col min="12043" max="12043" width="11.85546875" style="10" customWidth="1"/>
    <col min="12044" max="12044" width="12.140625" style="10" bestFit="1" customWidth="1"/>
    <col min="12045" max="12045" width="13.140625" style="10" bestFit="1" customWidth="1"/>
    <col min="12046" max="12046" width="14" style="10" customWidth="1"/>
    <col min="12047" max="12047" width="11" style="10" bestFit="1" customWidth="1"/>
    <col min="12048" max="12048" width="10.42578125" style="10" bestFit="1" customWidth="1"/>
    <col min="12049" max="12049" width="12.140625" style="10" bestFit="1" customWidth="1"/>
    <col min="12050" max="12050" width="4.5703125" style="10" bestFit="1" customWidth="1"/>
    <col min="12051" max="12288" width="9.140625" style="10"/>
    <col min="12289" max="12289" width="4.5703125" style="10" bestFit="1" customWidth="1"/>
    <col min="12290" max="12290" width="14.140625" style="10" bestFit="1" customWidth="1"/>
    <col min="12291" max="12291" width="12.140625" style="10" bestFit="1" customWidth="1"/>
    <col min="12292" max="12292" width="13.140625" style="10" bestFit="1" customWidth="1"/>
    <col min="12293" max="12293" width="13.28515625" style="10" customWidth="1"/>
    <col min="12294" max="12294" width="12.140625" style="10" bestFit="1" customWidth="1"/>
    <col min="12295" max="12295" width="10.42578125" style="10" customWidth="1"/>
    <col min="12296" max="12296" width="10" style="10" customWidth="1"/>
    <col min="12297" max="12297" width="10.5703125" style="10" customWidth="1"/>
    <col min="12298" max="12298" width="10.42578125" style="10" customWidth="1"/>
    <col min="12299" max="12299" width="11.85546875" style="10" customWidth="1"/>
    <col min="12300" max="12300" width="12.140625" style="10" bestFit="1" customWidth="1"/>
    <col min="12301" max="12301" width="13.140625" style="10" bestFit="1" customWidth="1"/>
    <col min="12302" max="12302" width="14" style="10" customWidth="1"/>
    <col min="12303" max="12303" width="11" style="10" bestFit="1" customWidth="1"/>
    <col min="12304" max="12304" width="10.42578125" style="10" bestFit="1" customWidth="1"/>
    <col min="12305" max="12305" width="12.140625" style="10" bestFit="1" customWidth="1"/>
    <col min="12306" max="12306" width="4.5703125" style="10" bestFit="1" customWidth="1"/>
    <col min="12307" max="12544" width="9.140625" style="10"/>
    <col min="12545" max="12545" width="4.5703125" style="10" bestFit="1" customWidth="1"/>
    <col min="12546" max="12546" width="14.140625" style="10" bestFit="1" customWidth="1"/>
    <col min="12547" max="12547" width="12.140625" style="10" bestFit="1" customWidth="1"/>
    <col min="12548" max="12548" width="13.140625" style="10" bestFit="1" customWidth="1"/>
    <col min="12549" max="12549" width="13.28515625" style="10" customWidth="1"/>
    <col min="12550" max="12550" width="12.140625" style="10" bestFit="1" customWidth="1"/>
    <col min="12551" max="12551" width="10.42578125" style="10" customWidth="1"/>
    <col min="12552" max="12552" width="10" style="10" customWidth="1"/>
    <col min="12553" max="12553" width="10.5703125" style="10" customWidth="1"/>
    <col min="12554" max="12554" width="10.42578125" style="10" customWidth="1"/>
    <col min="12555" max="12555" width="11.85546875" style="10" customWidth="1"/>
    <col min="12556" max="12556" width="12.140625" style="10" bestFit="1" customWidth="1"/>
    <col min="12557" max="12557" width="13.140625" style="10" bestFit="1" customWidth="1"/>
    <col min="12558" max="12558" width="14" style="10" customWidth="1"/>
    <col min="12559" max="12559" width="11" style="10" bestFit="1" customWidth="1"/>
    <col min="12560" max="12560" width="10.42578125" style="10" bestFit="1" customWidth="1"/>
    <col min="12561" max="12561" width="12.140625" style="10" bestFit="1" customWidth="1"/>
    <col min="12562" max="12562" width="4.5703125" style="10" bestFit="1" customWidth="1"/>
    <col min="12563" max="12800" width="9.140625" style="10"/>
    <col min="12801" max="12801" width="4.5703125" style="10" bestFit="1" customWidth="1"/>
    <col min="12802" max="12802" width="14.140625" style="10" bestFit="1" customWidth="1"/>
    <col min="12803" max="12803" width="12.140625" style="10" bestFit="1" customWidth="1"/>
    <col min="12804" max="12804" width="13.140625" style="10" bestFit="1" customWidth="1"/>
    <col min="12805" max="12805" width="13.28515625" style="10" customWidth="1"/>
    <col min="12806" max="12806" width="12.140625" style="10" bestFit="1" customWidth="1"/>
    <col min="12807" max="12807" width="10.42578125" style="10" customWidth="1"/>
    <col min="12808" max="12808" width="10" style="10" customWidth="1"/>
    <col min="12809" max="12809" width="10.5703125" style="10" customWidth="1"/>
    <col min="12810" max="12810" width="10.42578125" style="10" customWidth="1"/>
    <col min="12811" max="12811" width="11.85546875" style="10" customWidth="1"/>
    <col min="12812" max="12812" width="12.140625" style="10" bestFit="1" customWidth="1"/>
    <col min="12813" max="12813" width="13.140625" style="10" bestFit="1" customWidth="1"/>
    <col min="12814" max="12814" width="14" style="10" customWidth="1"/>
    <col min="12815" max="12815" width="11" style="10" bestFit="1" customWidth="1"/>
    <col min="12816" max="12816" width="10.42578125" style="10" bestFit="1" customWidth="1"/>
    <col min="12817" max="12817" width="12.140625" style="10" bestFit="1" customWidth="1"/>
    <col min="12818" max="12818" width="4.5703125" style="10" bestFit="1" customWidth="1"/>
    <col min="12819" max="13056" width="9.140625" style="10"/>
    <col min="13057" max="13057" width="4.5703125" style="10" bestFit="1" customWidth="1"/>
    <col min="13058" max="13058" width="14.140625" style="10" bestFit="1" customWidth="1"/>
    <col min="13059" max="13059" width="12.140625" style="10" bestFit="1" customWidth="1"/>
    <col min="13060" max="13060" width="13.140625" style="10" bestFit="1" customWidth="1"/>
    <col min="13061" max="13061" width="13.28515625" style="10" customWidth="1"/>
    <col min="13062" max="13062" width="12.140625" style="10" bestFit="1" customWidth="1"/>
    <col min="13063" max="13063" width="10.42578125" style="10" customWidth="1"/>
    <col min="13064" max="13064" width="10" style="10" customWidth="1"/>
    <col min="13065" max="13065" width="10.5703125" style="10" customWidth="1"/>
    <col min="13066" max="13066" width="10.42578125" style="10" customWidth="1"/>
    <col min="13067" max="13067" width="11.85546875" style="10" customWidth="1"/>
    <col min="13068" max="13068" width="12.140625" style="10" bestFit="1" customWidth="1"/>
    <col min="13069" max="13069" width="13.140625" style="10" bestFit="1" customWidth="1"/>
    <col min="13070" max="13070" width="14" style="10" customWidth="1"/>
    <col min="13071" max="13071" width="11" style="10" bestFit="1" customWidth="1"/>
    <col min="13072" max="13072" width="10.42578125" style="10" bestFit="1" customWidth="1"/>
    <col min="13073" max="13073" width="12.140625" style="10" bestFit="1" customWidth="1"/>
    <col min="13074" max="13074" width="4.5703125" style="10" bestFit="1" customWidth="1"/>
    <col min="13075" max="13312" width="9.140625" style="10"/>
    <col min="13313" max="13313" width="4.5703125" style="10" bestFit="1" customWidth="1"/>
    <col min="13314" max="13314" width="14.140625" style="10" bestFit="1" customWidth="1"/>
    <col min="13315" max="13315" width="12.140625" style="10" bestFit="1" customWidth="1"/>
    <col min="13316" max="13316" width="13.140625" style="10" bestFit="1" customWidth="1"/>
    <col min="13317" max="13317" width="13.28515625" style="10" customWidth="1"/>
    <col min="13318" max="13318" width="12.140625" style="10" bestFit="1" customWidth="1"/>
    <col min="13319" max="13319" width="10.42578125" style="10" customWidth="1"/>
    <col min="13320" max="13320" width="10" style="10" customWidth="1"/>
    <col min="13321" max="13321" width="10.5703125" style="10" customWidth="1"/>
    <col min="13322" max="13322" width="10.42578125" style="10" customWidth="1"/>
    <col min="13323" max="13323" width="11.85546875" style="10" customWidth="1"/>
    <col min="13324" max="13324" width="12.140625" style="10" bestFit="1" customWidth="1"/>
    <col min="13325" max="13325" width="13.140625" style="10" bestFit="1" customWidth="1"/>
    <col min="13326" max="13326" width="14" style="10" customWidth="1"/>
    <col min="13327" max="13327" width="11" style="10" bestFit="1" customWidth="1"/>
    <col min="13328" max="13328" width="10.42578125" style="10" bestFit="1" customWidth="1"/>
    <col min="13329" max="13329" width="12.140625" style="10" bestFit="1" customWidth="1"/>
    <col min="13330" max="13330" width="4.5703125" style="10" bestFit="1" customWidth="1"/>
    <col min="13331" max="13568" width="9.140625" style="10"/>
    <col min="13569" max="13569" width="4.5703125" style="10" bestFit="1" customWidth="1"/>
    <col min="13570" max="13570" width="14.140625" style="10" bestFit="1" customWidth="1"/>
    <col min="13571" max="13571" width="12.140625" style="10" bestFit="1" customWidth="1"/>
    <col min="13572" max="13572" width="13.140625" style="10" bestFit="1" customWidth="1"/>
    <col min="13573" max="13573" width="13.28515625" style="10" customWidth="1"/>
    <col min="13574" max="13574" width="12.140625" style="10" bestFit="1" customWidth="1"/>
    <col min="13575" max="13575" width="10.42578125" style="10" customWidth="1"/>
    <col min="13576" max="13576" width="10" style="10" customWidth="1"/>
    <col min="13577" max="13577" width="10.5703125" style="10" customWidth="1"/>
    <col min="13578" max="13578" width="10.42578125" style="10" customWidth="1"/>
    <col min="13579" max="13579" width="11.85546875" style="10" customWidth="1"/>
    <col min="13580" max="13580" width="12.140625" style="10" bestFit="1" customWidth="1"/>
    <col min="13581" max="13581" width="13.140625" style="10" bestFit="1" customWidth="1"/>
    <col min="13582" max="13582" width="14" style="10" customWidth="1"/>
    <col min="13583" max="13583" width="11" style="10" bestFit="1" customWidth="1"/>
    <col min="13584" max="13584" width="10.42578125" style="10" bestFit="1" customWidth="1"/>
    <col min="13585" max="13585" width="12.140625" style="10" bestFit="1" customWidth="1"/>
    <col min="13586" max="13586" width="4.5703125" style="10" bestFit="1" customWidth="1"/>
    <col min="13587" max="13824" width="9.140625" style="10"/>
    <col min="13825" max="13825" width="4.5703125" style="10" bestFit="1" customWidth="1"/>
    <col min="13826" max="13826" width="14.140625" style="10" bestFit="1" customWidth="1"/>
    <col min="13827" max="13827" width="12.140625" style="10" bestFit="1" customWidth="1"/>
    <col min="13828" max="13828" width="13.140625" style="10" bestFit="1" customWidth="1"/>
    <col min="13829" max="13829" width="13.28515625" style="10" customWidth="1"/>
    <col min="13830" max="13830" width="12.140625" style="10" bestFit="1" customWidth="1"/>
    <col min="13831" max="13831" width="10.42578125" style="10" customWidth="1"/>
    <col min="13832" max="13832" width="10" style="10" customWidth="1"/>
    <col min="13833" max="13833" width="10.5703125" style="10" customWidth="1"/>
    <col min="13834" max="13834" width="10.42578125" style="10" customWidth="1"/>
    <col min="13835" max="13835" width="11.85546875" style="10" customWidth="1"/>
    <col min="13836" max="13836" width="12.140625" style="10" bestFit="1" customWidth="1"/>
    <col min="13837" max="13837" width="13.140625" style="10" bestFit="1" customWidth="1"/>
    <col min="13838" max="13838" width="14" style="10" customWidth="1"/>
    <col min="13839" max="13839" width="11" style="10" bestFit="1" customWidth="1"/>
    <col min="13840" max="13840" width="10.42578125" style="10" bestFit="1" customWidth="1"/>
    <col min="13841" max="13841" width="12.140625" style="10" bestFit="1" customWidth="1"/>
    <col min="13842" max="13842" width="4.5703125" style="10" bestFit="1" customWidth="1"/>
    <col min="13843" max="14080" width="9.140625" style="10"/>
    <col min="14081" max="14081" width="4.5703125" style="10" bestFit="1" customWidth="1"/>
    <col min="14082" max="14082" width="14.140625" style="10" bestFit="1" customWidth="1"/>
    <col min="14083" max="14083" width="12.140625" style="10" bestFit="1" customWidth="1"/>
    <col min="14084" max="14084" width="13.140625" style="10" bestFit="1" customWidth="1"/>
    <col min="14085" max="14085" width="13.28515625" style="10" customWidth="1"/>
    <col min="14086" max="14086" width="12.140625" style="10" bestFit="1" customWidth="1"/>
    <col min="14087" max="14087" width="10.42578125" style="10" customWidth="1"/>
    <col min="14088" max="14088" width="10" style="10" customWidth="1"/>
    <col min="14089" max="14089" width="10.5703125" style="10" customWidth="1"/>
    <col min="14090" max="14090" width="10.42578125" style="10" customWidth="1"/>
    <col min="14091" max="14091" width="11.85546875" style="10" customWidth="1"/>
    <col min="14092" max="14092" width="12.140625" style="10" bestFit="1" customWidth="1"/>
    <col min="14093" max="14093" width="13.140625" style="10" bestFit="1" customWidth="1"/>
    <col min="14094" max="14094" width="14" style="10" customWidth="1"/>
    <col min="14095" max="14095" width="11" style="10" bestFit="1" customWidth="1"/>
    <col min="14096" max="14096" width="10.42578125" style="10" bestFit="1" customWidth="1"/>
    <col min="14097" max="14097" width="12.140625" style="10" bestFit="1" customWidth="1"/>
    <col min="14098" max="14098" width="4.5703125" style="10" bestFit="1" customWidth="1"/>
    <col min="14099" max="14336" width="9.140625" style="10"/>
    <col min="14337" max="14337" width="4.5703125" style="10" bestFit="1" customWidth="1"/>
    <col min="14338" max="14338" width="14.140625" style="10" bestFit="1" customWidth="1"/>
    <col min="14339" max="14339" width="12.140625" style="10" bestFit="1" customWidth="1"/>
    <col min="14340" max="14340" width="13.140625" style="10" bestFit="1" customWidth="1"/>
    <col min="14341" max="14341" width="13.28515625" style="10" customWidth="1"/>
    <col min="14342" max="14342" width="12.140625" style="10" bestFit="1" customWidth="1"/>
    <col min="14343" max="14343" width="10.42578125" style="10" customWidth="1"/>
    <col min="14344" max="14344" width="10" style="10" customWidth="1"/>
    <col min="14345" max="14345" width="10.5703125" style="10" customWidth="1"/>
    <col min="14346" max="14346" width="10.42578125" style="10" customWidth="1"/>
    <col min="14347" max="14347" width="11.85546875" style="10" customWidth="1"/>
    <col min="14348" max="14348" width="12.140625" style="10" bestFit="1" customWidth="1"/>
    <col min="14349" max="14349" width="13.140625" style="10" bestFit="1" customWidth="1"/>
    <col min="14350" max="14350" width="14" style="10" customWidth="1"/>
    <col min="14351" max="14351" width="11" style="10" bestFit="1" customWidth="1"/>
    <col min="14352" max="14352" width="10.42578125" style="10" bestFit="1" customWidth="1"/>
    <col min="14353" max="14353" width="12.140625" style="10" bestFit="1" customWidth="1"/>
    <col min="14354" max="14354" width="4.5703125" style="10" bestFit="1" customWidth="1"/>
    <col min="14355" max="14592" width="9.140625" style="10"/>
    <col min="14593" max="14593" width="4.5703125" style="10" bestFit="1" customWidth="1"/>
    <col min="14594" max="14594" width="14.140625" style="10" bestFit="1" customWidth="1"/>
    <col min="14595" max="14595" width="12.140625" style="10" bestFit="1" customWidth="1"/>
    <col min="14596" max="14596" width="13.140625" style="10" bestFit="1" customWidth="1"/>
    <col min="14597" max="14597" width="13.28515625" style="10" customWidth="1"/>
    <col min="14598" max="14598" width="12.140625" style="10" bestFit="1" customWidth="1"/>
    <col min="14599" max="14599" width="10.42578125" style="10" customWidth="1"/>
    <col min="14600" max="14600" width="10" style="10" customWidth="1"/>
    <col min="14601" max="14601" width="10.5703125" style="10" customWidth="1"/>
    <col min="14602" max="14602" width="10.42578125" style="10" customWidth="1"/>
    <col min="14603" max="14603" width="11.85546875" style="10" customWidth="1"/>
    <col min="14604" max="14604" width="12.140625" style="10" bestFit="1" customWidth="1"/>
    <col min="14605" max="14605" width="13.140625" style="10" bestFit="1" customWidth="1"/>
    <col min="14606" max="14606" width="14" style="10" customWidth="1"/>
    <col min="14607" max="14607" width="11" style="10" bestFit="1" customWidth="1"/>
    <col min="14608" max="14608" width="10.42578125" style="10" bestFit="1" customWidth="1"/>
    <col min="14609" max="14609" width="12.140625" style="10" bestFit="1" customWidth="1"/>
    <col min="14610" max="14610" width="4.5703125" style="10" bestFit="1" customWidth="1"/>
    <col min="14611" max="14848" width="9.140625" style="10"/>
    <col min="14849" max="14849" width="4.5703125" style="10" bestFit="1" customWidth="1"/>
    <col min="14850" max="14850" width="14.140625" style="10" bestFit="1" customWidth="1"/>
    <col min="14851" max="14851" width="12.140625" style="10" bestFit="1" customWidth="1"/>
    <col min="14852" max="14852" width="13.140625" style="10" bestFit="1" customWidth="1"/>
    <col min="14853" max="14853" width="13.28515625" style="10" customWidth="1"/>
    <col min="14854" max="14854" width="12.140625" style="10" bestFit="1" customWidth="1"/>
    <col min="14855" max="14855" width="10.42578125" style="10" customWidth="1"/>
    <col min="14856" max="14856" width="10" style="10" customWidth="1"/>
    <col min="14857" max="14857" width="10.5703125" style="10" customWidth="1"/>
    <col min="14858" max="14858" width="10.42578125" style="10" customWidth="1"/>
    <col min="14859" max="14859" width="11.85546875" style="10" customWidth="1"/>
    <col min="14860" max="14860" width="12.140625" style="10" bestFit="1" customWidth="1"/>
    <col min="14861" max="14861" width="13.140625" style="10" bestFit="1" customWidth="1"/>
    <col min="14862" max="14862" width="14" style="10" customWidth="1"/>
    <col min="14863" max="14863" width="11" style="10" bestFit="1" customWidth="1"/>
    <col min="14864" max="14864" width="10.42578125" style="10" bestFit="1" customWidth="1"/>
    <col min="14865" max="14865" width="12.140625" style="10" bestFit="1" customWidth="1"/>
    <col min="14866" max="14866" width="4.5703125" style="10" bestFit="1" customWidth="1"/>
    <col min="14867" max="15104" width="9.140625" style="10"/>
    <col min="15105" max="15105" width="4.5703125" style="10" bestFit="1" customWidth="1"/>
    <col min="15106" max="15106" width="14.140625" style="10" bestFit="1" customWidth="1"/>
    <col min="15107" max="15107" width="12.140625" style="10" bestFit="1" customWidth="1"/>
    <col min="15108" max="15108" width="13.140625" style="10" bestFit="1" customWidth="1"/>
    <col min="15109" max="15109" width="13.28515625" style="10" customWidth="1"/>
    <col min="15110" max="15110" width="12.140625" style="10" bestFit="1" customWidth="1"/>
    <col min="15111" max="15111" width="10.42578125" style="10" customWidth="1"/>
    <col min="15112" max="15112" width="10" style="10" customWidth="1"/>
    <col min="15113" max="15113" width="10.5703125" style="10" customWidth="1"/>
    <col min="15114" max="15114" width="10.42578125" style="10" customWidth="1"/>
    <col min="15115" max="15115" width="11.85546875" style="10" customWidth="1"/>
    <col min="15116" max="15116" width="12.140625" style="10" bestFit="1" customWidth="1"/>
    <col min="15117" max="15117" width="13.140625" style="10" bestFit="1" customWidth="1"/>
    <col min="15118" max="15118" width="14" style="10" customWidth="1"/>
    <col min="15119" max="15119" width="11" style="10" bestFit="1" customWidth="1"/>
    <col min="15120" max="15120" width="10.42578125" style="10" bestFit="1" customWidth="1"/>
    <col min="15121" max="15121" width="12.140625" style="10" bestFit="1" customWidth="1"/>
    <col min="15122" max="15122" width="4.5703125" style="10" bestFit="1" customWidth="1"/>
    <col min="15123" max="15360" width="9.140625" style="10"/>
    <col min="15361" max="15361" width="4.5703125" style="10" bestFit="1" customWidth="1"/>
    <col min="15362" max="15362" width="14.140625" style="10" bestFit="1" customWidth="1"/>
    <col min="15363" max="15363" width="12.140625" style="10" bestFit="1" customWidth="1"/>
    <col min="15364" max="15364" width="13.140625" style="10" bestFit="1" customWidth="1"/>
    <col min="15365" max="15365" width="13.28515625" style="10" customWidth="1"/>
    <col min="15366" max="15366" width="12.140625" style="10" bestFit="1" customWidth="1"/>
    <col min="15367" max="15367" width="10.42578125" style="10" customWidth="1"/>
    <col min="15368" max="15368" width="10" style="10" customWidth="1"/>
    <col min="15369" max="15369" width="10.5703125" style="10" customWidth="1"/>
    <col min="15370" max="15370" width="10.42578125" style="10" customWidth="1"/>
    <col min="15371" max="15371" width="11.85546875" style="10" customWidth="1"/>
    <col min="15372" max="15372" width="12.140625" style="10" bestFit="1" customWidth="1"/>
    <col min="15373" max="15373" width="13.140625" style="10" bestFit="1" customWidth="1"/>
    <col min="15374" max="15374" width="14" style="10" customWidth="1"/>
    <col min="15375" max="15375" width="11" style="10" bestFit="1" customWidth="1"/>
    <col min="15376" max="15376" width="10.42578125" style="10" bestFit="1" customWidth="1"/>
    <col min="15377" max="15377" width="12.140625" style="10" bestFit="1" customWidth="1"/>
    <col min="15378" max="15378" width="4.5703125" style="10" bestFit="1" customWidth="1"/>
    <col min="15379" max="15616" width="9.140625" style="10"/>
    <col min="15617" max="15617" width="4.5703125" style="10" bestFit="1" customWidth="1"/>
    <col min="15618" max="15618" width="14.140625" style="10" bestFit="1" customWidth="1"/>
    <col min="15619" max="15619" width="12.140625" style="10" bestFit="1" customWidth="1"/>
    <col min="15620" max="15620" width="13.140625" style="10" bestFit="1" customWidth="1"/>
    <col min="15621" max="15621" width="13.28515625" style="10" customWidth="1"/>
    <col min="15622" max="15622" width="12.140625" style="10" bestFit="1" customWidth="1"/>
    <col min="15623" max="15623" width="10.42578125" style="10" customWidth="1"/>
    <col min="15624" max="15624" width="10" style="10" customWidth="1"/>
    <col min="15625" max="15625" width="10.5703125" style="10" customWidth="1"/>
    <col min="15626" max="15626" width="10.42578125" style="10" customWidth="1"/>
    <col min="15627" max="15627" width="11.85546875" style="10" customWidth="1"/>
    <col min="15628" max="15628" width="12.140625" style="10" bestFit="1" customWidth="1"/>
    <col min="15629" max="15629" width="13.140625" style="10" bestFit="1" customWidth="1"/>
    <col min="15630" max="15630" width="14" style="10" customWidth="1"/>
    <col min="15631" max="15631" width="11" style="10" bestFit="1" customWidth="1"/>
    <col min="15632" max="15632" width="10.42578125" style="10" bestFit="1" customWidth="1"/>
    <col min="15633" max="15633" width="12.140625" style="10" bestFit="1" customWidth="1"/>
    <col min="15634" max="15634" width="4.5703125" style="10" bestFit="1" customWidth="1"/>
    <col min="15635" max="15872" width="9.140625" style="10"/>
    <col min="15873" max="15873" width="4.5703125" style="10" bestFit="1" customWidth="1"/>
    <col min="15874" max="15874" width="14.140625" style="10" bestFit="1" customWidth="1"/>
    <col min="15875" max="15875" width="12.140625" style="10" bestFit="1" customWidth="1"/>
    <col min="15876" max="15876" width="13.140625" style="10" bestFit="1" customWidth="1"/>
    <col min="15877" max="15877" width="13.28515625" style="10" customWidth="1"/>
    <col min="15878" max="15878" width="12.140625" style="10" bestFit="1" customWidth="1"/>
    <col min="15879" max="15879" width="10.42578125" style="10" customWidth="1"/>
    <col min="15880" max="15880" width="10" style="10" customWidth="1"/>
    <col min="15881" max="15881" width="10.5703125" style="10" customWidth="1"/>
    <col min="15882" max="15882" width="10.42578125" style="10" customWidth="1"/>
    <col min="15883" max="15883" width="11.85546875" style="10" customWidth="1"/>
    <col min="15884" max="15884" width="12.140625" style="10" bestFit="1" customWidth="1"/>
    <col min="15885" max="15885" width="13.140625" style="10" bestFit="1" customWidth="1"/>
    <col min="15886" max="15886" width="14" style="10" customWidth="1"/>
    <col min="15887" max="15887" width="11" style="10" bestFit="1" customWidth="1"/>
    <col min="15888" max="15888" width="10.42578125" style="10" bestFit="1" customWidth="1"/>
    <col min="15889" max="15889" width="12.140625" style="10" bestFit="1" customWidth="1"/>
    <col min="15890" max="15890" width="4.5703125" style="10" bestFit="1" customWidth="1"/>
    <col min="15891" max="16128" width="9.140625" style="10"/>
    <col min="16129" max="16129" width="4.5703125" style="10" bestFit="1" customWidth="1"/>
    <col min="16130" max="16130" width="14.140625" style="10" bestFit="1" customWidth="1"/>
    <col min="16131" max="16131" width="12.140625" style="10" bestFit="1" customWidth="1"/>
    <col min="16132" max="16132" width="13.140625" style="10" bestFit="1" customWidth="1"/>
    <col min="16133" max="16133" width="13.28515625" style="10" customWidth="1"/>
    <col min="16134" max="16134" width="12.140625" style="10" bestFit="1" customWidth="1"/>
    <col min="16135" max="16135" width="10.42578125" style="10" customWidth="1"/>
    <col min="16136" max="16136" width="10" style="10" customWidth="1"/>
    <col min="16137" max="16137" width="10.5703125" style="10" customWidth="1"/>
    <col min="16138" max="16138" width="10.42578125" style="10" customWidth="1"/>
    <col min="16139" max="16139" width="11.85546875" style="10" customWidth="1"/>
    <col min="16140" max="16140" width="12.140625" style="10" bestFit="1" customWidth="1"/>
    <col min="16141" max="16141" width="13.140625" style="10" bestFit="1" customWidth="1"/>
    <col min="16142" max="16142" width="14" style="10" customWidth="1"/>
    <col min="16143" max="16143" width="11" style="10" bestFit="1" customWidth="1"/>
    <col min="16144" max="16144" width="10.42578125" style="10" bestFit="1" customWidth="1"/>
    <col min="16145" max="16145" width="12.140625" style="10" bestFit="1" customWidth="1"/>
    <col min="16146" max="16146" width="4.5703125" style="10" bestFit="1" customWidth="1"/>
    <col min="16147" max="16384" width="9.140625" style="10"/>
  </cols>
  <sheetData>
    <row r="1" spans="1:18" x14ac:dyDescent="0.2">
      <c r="A1" s="77" t="s">
        <v>42</v>
      </c>
      <c r="B1" s="78"/>
      <c r="C1" s="78"/>
      <c r="D1" s="78"/>
      <c r="E1" s="78"/>
      <c r="F1" s="78"/>
      <c r="G1" s="78"/>
      <c r="H1" s="78"/>
      <c r="I1" s="78"/>
      <c r="J1" s="78"/>
      <c r="K1" s="78"/>
      <c r="L1" s="78"/>
      <c r="M1" s="78"/>
      <c r="N1" s="78"/>
      <c r="O1" s="78"/>
      <c r="P1" s="78"/>
      <c r="Q1" s="78"/>
      <c r="R1" s="79"/>
    </row>
    <row r="2" spans="1:18" x14ac:dyDescent="0.2">
      <c r="A2" s="78" t="s">
        <v>523</v>
      </c>
      <c r="B2" s="78"/>
      <c r="C2" s="78"/>
      <c r="D2" s="78"/>
      <c r="E2" s="78"/>
      <c r="F2" s="78"/>
      <c r="G2" s="78"/>
      <c r="H2" s="79"/>
      <c r="I2" s="78"/>
      <c r="J2" s="80"/>
      <c r="K2" s="81"/>
      <c r="L2" s="78"/>
      <c r="M2" s="78"/>
      <c r="N2" s="78"/>
      <c r="O2" s="78"/>
      <c r="P2" s="78"/>
      <c r="Q2" s="79"/>
      <c r="R2" s="80"/>
    </row>
    <row r="3" spans="1:18" x14ac:dyDescent="0.2">
      <c r="A3" s="82" t="s">
        <v>496</v>
      </c>
      <c r="B3" s="78"/>
      <c r="C3" s="78"/>
      <c r="D3" s="78"/>
      <c r="E3" s="78"/>
      <c r="F3" s="78"/>
      <c r="G3" s="78"/>
      <c r="H3" s="79"/>
      <c r="I3" s="78"/>
      <c r="J3" s="80"/>
      <c r="K3" s="81"/>
      <c r="L3" s="78"/>
      <c r="M3" s="78"/>
      <c r="N3" s="78"/>
      <c r="O3" s="78"/>
      <c r="P3" s="78"/>
      <c r="Q3" s="79"/>
      <c r="R3" s="83"/>
    </row>
    <row r="4" spans="1:18" x14ac:dyDescent="0.2">
      <c r="A4" s="78"/>
      <c r="B4" s="78"/>
      <c r="C4" s="78"/>
      <c r="D4" s="78"/>
      <c r="L4" s="78"/>
      <c r="M4" s="78"/>
      <c r="N4" s="84"/>
      <c r="O4" s="84"/>
      <c r="P4" s="84"/>
      <c r="Q4" s="85"/>
      <c r="R4" s="78"/>
    </row>
    <row r="5" spans="1:18" x14ac:dyDescent="0.2">
      <c r="A5" s="78"/>
      <c r="B5" s="78"/>
      <c r="C5" s="78"/>
      <c r="D5" s="86" t="s">
        <v>280</v>
      </c>
      <c r="E5" s="86"/>
      <c r="F5" s="86"/>
      <c r="G5" s="86"/>
      <c r="H5" s="86"/>
      <c r="I5" s="86"/>
      <c r="J5" s="86"/>
      <c r="K5" s="86"/>
      <c r="L5" s="78"/>
      <c r="M5" s="78"/>
      <c r="N5" s="85"/>
      <c r="O5" s="85"/>
      <c r="P5" s="85"/>
      <c r="Q5" s="85"/>
      <c r="R5" s="78"/>
    </row>
    <row r="6" spans="1:18" x14ac:dyDescent="0.2">
      <c r="A6" s="78"/>
      <c r="B6" s="78"/>
      <c r="C6" s="78"/>
      <c r="D6" s="78"/>
      <c r="E6" s="86" t="s">
        <v>281</v>
      </c>
      <c r="F6" s="86"/>
      <c r="G6" s="86"/>
      <c r="H6" s="86"/>
      <c r="I6" s="86"/>
      <c r="J6" s="86"/>
      <c r="K6" s="86"/>
      <c r="L6" s="78"/>
      <c r="M6" s="78"/>
      <c r="N6" s="16" t="s">
        <v>282</v>
      </c>
      <c r="O6" s="16"/>
      <c r="P6" s="16"/>
      <c r="Q6" s="16"/>
      <c r="R6" s="78"/>
    </row>
    <row r="7" spans="1:18" s="89" customFormat="1" ht="51" x14ac:dyDescent="0.2">
      <c r="A7" s="87" t="s">
        <v>49</v>
      </c>
      <c r="B7" s="87" t="s">
        <v>51</v>
      </c>
      <c r="C7" s="92" t="s">
        <v>283</v>
      </c>
      <c r="D7" s="87" t="s">
        <v>284</v>
      </c>
      <c r="E7" s="88" t="s">
        <v>285</v>
      </c>
      <c r="F7" s="87" t="s">
        <v>286</v>
      </c>
      <c r="G7" s="88" t="s">
        <v>287</v>
      </c>
      <c r="H7" s="88" t="s">
        <v>288</v>
      </c>
      <c r="I7" s="88" t="s">
        <v>289</v>
      </c>
      <c r="J7" s="87" t="s">
        <v>290</v>
      </c>
      <c r="K7" s="88" t="s">
        <v>291</v>
      </c>
      <c r="L7" s="92" t="s">
        <v>292</v>
      </c>
      <c r="M7" s="87" t="s">
        <v>102</v>
      </c>
      <c r="N7" s="20" t="s">
        <v>293</v>
      </c>
      <c r="O7" s="20" t="s">
        <v>53</v>
      </c>
      <c r="P7" s="20" t="s">
        <v>54</v>
      </c>
      <c r="Q7" s="20" t="s">
        <v>294</v>
      </c>
      <c r="R7" s="87" t="s">
        <v>49</v>
      </c>
    </row>
    <row r="8" spans="1:18" x14ac:dyDescent="0.2">
      <c r="A8" s="78">
        <v>1</v>
      </c>
      <c r="B8" s="78" t="s">
        <v>103</v>
      </c>
      <c r="C8" s="52">
        <v>133479</v>
      </c>
      <c r="D8" s="52">
        <v>3609900</v>
      </c>
      <c r="E8" s="52">
        <v>290936</v>
      </c>
      <c r="F8" s="52">
        <v>617186</v>
      </c>
      <c r="G8" s="52">
        <v>0</v>
      </c>
      <c r="H8" s="52">
        <v>0</v>
      </c>
      <c r="I8" s="52">
        <v>0</v>
      </c>
      <c r="J8" s="52">
        <v>0</v>
      </c>
      <c r="K8" s="52">
        <v>0</v>
      </c>
      <c r="L8" s="52">
        <v>189643</v>
      </c>
      <c r="M8" s="52">
        <f t="shared" ref="M8:M71" si="0">(C8+D8+L8)</f>
        <v>3933022</v>
      </c>
      <c r="N8" s="52">
        <v>274107</v>
      </c>
      <c r="O8" s="52">
        <v>0</v>
      </c>
      <c r="P8" s="52">
        <v>0</v>
      </c>
      <c r="Q8" s="52">
        <v>265700</v>
      </c>
      <c r="R8" s="78">
        <v>1</v>
      </c>
    </row>
    <row r="9" spans="1:18" x14ac:dyDescent="0.2">
      <c r="A9" s="78">
        <v>2</v>
      </c>
      <c r="B9" s="78" t="s">
        <v>104</v>
      </c>
      <c r="C9" s="52">
        <v>666382</v>
      </c>
      <c r="D9" s="52">
        <v>10672447</v>
      </c>
      <c r="E9" s="52">
        <v>0</v>
      </c>
      <c r="F9" s="52">
        <v>0</v>
      </c>
      <c r="G9" s="52">
        <v>0</v>
      </c>
      <c r="H9" s="52">
        <v>0</v>
      </c>
      <c r="I9" s="52">
        <v>0</v>
      </c>
      <c r="J9" s="52">
        <v>0</v>
      </c>
      <c r="K9" s="52">
        <v>0</v>
      </c>
      <c r="L9" s="52">
        <v>743921</v>
      </c>
      <c r="M9" s="52">
        <f t="shared" si="0"/>
        <v>12082750</v>
      </c>
      <c r="N9" s="52">
        <v>505724</v>
      </c>
      <c r="O9" s="52">
        <v>0</v>
      </c>
      <c r="P9" s="52">
        <v>0</v>
      </c>
      <c r="Q9" s="52">
        <v>26444</v>
      </c>
      <c r="R9" s="78">
        <v>2</v>
      </c>
    </row>
    <row r="10" spans="1:18" x14ac:dyDescent="0.2">
      <c r="A10" s="78">
        <v>3</v>
      </c>
      <c r="B10" s="78" t="s">
        <v>105</v>
      </c>
      <c r="C10" s="52">
        <v>79989</v>
      </c>
      <c r="D10" s="52">
        <v>1116607</v>
      </c>
      <c r="E10" s="52">
        <v>403915</v>
      </c>
      <c r="F10" s="52">
        <v>404666</v>
      </c>
      <c r="G10" s="52">
        <v>0</v>
      </c>
      <c r="H10" s="52">
        <v>0</v>
      </c>
      <c r="I10" s="52">
        <v>0</v>
      </c>
      <c r="J10" s="52">
        <v>0</v>
      </c>
      <c r="K10" s="52">
        <v>0</v>
      </c>
      <c r="L10" s="52">
        <v>133122</v>
      </c>
      <c r="M10" s="52">
        <f t="shared" si="0"/>
        <v>1329718</v>
      </c>
      <c r="N10" s="52">
        <v>462323</v>
      </c>
      <c r="O10" s="52">
        <v>0</v>
      </c>
      <c r="P10" s="52">
        <v>0</v>
      </c>
      <c r="Q10" s="52">
        <v>76430</v>
      </c>
      <c r="R10" s="78">
        <v>3</v>
      </c>
    </row>
    <row r="11" spans="1:18" x14ac:dyDescent="0.2">
      <c r="A11" s="78">
        <v>4</v>
      </c>
      <c r="B11" s="78" t="s">
        <v>106</v>
      </c>
      <c r="C11" s="52">
        <v>140429</v>
      </c>
      <c r="D11" s="52">
        <v>1755143</v>
      </c>
      <c r="E11" s="52">
        <v>263411</v>
      </c>
      <c r="F11" s="52">
        <v>291111</v>
      </c>
      <c r="G11" s="52">
        <v>0</v>
      </c>
      <c r="H11" s="52">
        <v>0</v>
      </c>
      <c r="I11" s="52">
        <v>0</v>
      </c>
      <c r="J11" s="52">
        <v>0</v>
      </c>
      <c r="K11" s="52">
        <v>0</v>
      </c>
      <c r="L11" s="52">
        <v>125376</v>
      </c>
      <c r="M11" s="52">
        <f t="shared" si="0"/>
        <v>2020948</v>
      </c>
      <c r="N11" s="52">
        <v>215403</v>
      </c>
      <c r="O11" s="52">
        <v>0</v>
      </c>
      <c r="P11" s="52">
        <v>0</v>
      </c>
      <c r="Q11" s="52">
        <v>0</v>
      </c>
      <c r="R11" s="78">
        <v>4</v>
      </c>
    </row>
    <row r="12" spans="1:18" x14ac:dyDescent="0.2">
      <c r="A12" s="78">
        <v>5</v>
      </c>
      <c r="B12" s="78" t="s">
        <v>107</v>
      </c>
      <c r="C12" s="52">
        <v>183447</v>
      </c>
      <c r="D12" s="52">
        <v>2685952</v>
      </c>
      <c r="E12" s="52">
        <v>337489</v>
      </c>
      <c r="F12" s="52">
        <v>453058</v>
      </c>
      <c r="G12" s="52">
        <v>0</v>
      </c>
      <c r="H12" s="52">
        <v>0</v>
      </c>
      <c r="I12" s="52">
        <v>0</v>
      </c>
      <c r="J12" s="52">
        <v>0</v>
      </c>
      <c r="K12" s="52">
        <v>0</v>
      </c>
      <c r="L12" s="52">
        <v>207437</v>
      </c>
      <c r="M12" s="52">
        <f t="shared" si="0"/>
        <v>3076836</v>
      </c>
      <c r="N12" s="52">
        <v>284452</v>
      </c>
      <c r="O12" s="52">
        <v>0</v>
      </c>
      <c r="P12" s="52">
        <v>0</v>
      </c>
      <c r="Q12" s="52">
        <v>109052</v>
      </c>
      <c r="R12" s="78">
        <v>5</v>
      </c>
    </row>
    <row r="13" spans="1:18" x14ac:dyDescent="0.2">
      <c r="A13" s="78">
        <v>6</v>
      </c>
      <c r="B13" s="78" t="s">
        <v>108</v>
      </c>
      <c r="C13" s="52">
        <v>163490</v>
      </c>
      <c r="D13" s="52">
        <v>1465286</v>
      </c>
      <c r="E13" s="52">
        <v>332269</v>
      </c>
      <c r="F13" s="52">
        <v>282446</v>
      </c>
      <c r="G13" s="52">
        <v>0</v>
      </c>
      <c r="H13" s="52">
        <v>0</v>
      </c>
      <c r="I13" s="52">
        <v>0</v>
      </c>
      <c r="J13" s="52">
        <v>0</v>
      </c>
      <c r="K13" s="52">
        <v>0</v>
      </c>
      <c r="L13" s="52">
        <v>130666</v>
      </c>
      <c r="M13" s="52">
        <f t="shared" si="0"/>
        <v>1759442</v>
      </c>
      <c r="N13" s="52">
        <v>235047</v>
      </c>
      <c r="O13" s="52">
        <v>0</v>
      </c>
      <c r="P13" s="52">
        <v>0</v>
      </c>
      <c r="Q13" s="52">
        <v>0</v>
      </c>
      <c r="R13" s="78">
        <v>6</v>
      </c>
    </row>
    <row r="14" spans="1:18" x14ac:dyDescent="0.2">
      <c r="A14" s="78">
        <v>7</v>
      </c>
      <c r="B14" s="78" t="s">
        <v>109</v>
      </c>
      <c r="C14" s="52">
        <v>1978998</v>
      </c>
      <c r="D14" s="52">
        <v>46206637</v>
      </c>
      <c r="E14" s="52">
        <v>7232169</v>
      </c>
      <c r="F14" s="52">
        <v>8546986</v>
      </c>
      <c r="G14" s="52">
        <v>0</v>
      </c>
      <c r="H14" s="52">
        <v>0</v>
      </c>
      <c r="I14" s="52">
        <v>0</v>
      </c>
      <c r="J14" s="52">
        <v>0</v>
      </c>
      <c r="K14" s="52">
        <v>0</v>
      </c>
      <c r="L14" s="52">
        <v>1387485</v>
      </c>
      <c r="M14" s="52">
        <f t="shared" si="0"/>
        <v>49573120</v>
      </c>
      <c r="N14" s="52">
        <v>1065689</v>
      </c>
      <c r="O14" s="52">
        <v>22400</v>
      </c>
      <c r="P14" s="52">
        <v>0</v>
      </c>
      <c r="Q14" s="52">
        <v>7366433</v>
      </c>
      <c r="R14" s="78">
        <v>7</v>
      </c>
    </row>
    <row r="15" spans="1:18" x14ac:dyDescent="0.2">
      <c r="A15" s="78">
        <v>8</v>
      </c>
      <c r="B15" s="78" t="s">
        <v>110</v>
      </c>
      <c r="C15" s="52">
        <v>142182</v>
      </c>
      <c r="D15" s="52">
        <v>5392966</v>
      </c>
      <c r="E15" s="52">
        <v>916088</v>
      </c>
      <c r="F15" s="52">
        <v>532503</v>
      </c>
      <c r="G15" s="52">
        <v>0</v>
      </c>
      <c r="H15" s="52">
        <v>0</v>
      </c>
      <c r="I15" s="52">
        <v>0</v>
      </c>
      <c r="J15" s="52">
        <v>0</v>
      </c>
      <c r="K15" s="52">
        <v>0</v>
      </c>
      <c r="L15" s="52">
        <v>375659</v>
      </c>
      <c r="M15" s="52">
        <f t="shared" si="0"/>
        <v>5910807</v>
      </c>
      <c r="N15" s="52">
        <v>433684</v>
      </c>
      <c r="O15" s="52">
        <v>0</v>
      </c>
      <c r="P15" s="52">
        <v>0</v>
      </c>
      <c r="Q15" s="52">
        <v>87974</v>
      </c>
      <c r="R15" s="78">
        <v>8</v>
      </c>
    </row>
    <row r="16" spans="1:18" x14ac:dyDescent="0.2">
      <c r="A16" s="78">
        <v>9</v>
      </c>
      <c r="B16" s="78" t="s">
        <v>111</v>
      </c>
      <c r="C16" s="52">
        <v>139829</v>
      </c>
      <c r="D16" s="52">
        <v>778337</v>
      </c>
      <c r="E16" s="52">
        <v>204057</v>
      </c>
      <c r="F16" s="52">
        <v>247816</v>
      </c>
      <c r="G16" s="52">
        <v>0</v>
      </c>
      <c r="H16" s="52">
        <v>0</v>
      </c>
      <c r="I16" s="52">
        <v>0</v>
      </c>
      <c r="J16" s="52">
        <v>0</v>
      </c>
      <c r="K16" s="52">
        <v>0</v>
      </c>
      <c r="L16" s="52">
        <v>227834</v>
      </c>
      <c r="M16" s="52">
        <f t="shared" si="0"/>
        <v>1146000</v>
      </c>
      <c r="N16" s="52">
        <v>179686</v>
      </c>
      <c r="O16" s="52">
        <v>0</v>
      </c>
      <c r="P16" s="52">
        <v>0</v>
      </c>
      <c r="Q16" s="52">
        <v>22830</v>
      </c>
      <c r="R16" s="78">
        <v>9</v>
      </c>
    </row>
    <row r="17" spans="1:18" ht="12.75" customHeight="1" x14ac:dyDescent="0.2">
      <c r="A17" s="78">
        <v>10</v>
      </c>
      <c r="B17" s="78" t="s">
        <v>112</v>
      </c>
      <c r="C17" s="52">
        <v>122013</v>
      </c>
      <c r="D17" s="52">
        <v>4247788</v>
      </c>
      <c r="E17" s="52">
        <v>560513</v>
      </c>
      <c r="F17" s="52">
        <v>687924</v>
      </c>
      <c r="G17" s="52">
        <v>0</v>
      </c>
      <c r="H17" s="52">
        <v>0</v>
      </c>
      <c r="I17" s="52">
        <v>0</v>
      </c>
      <c r="J17" s="52">
        <v>0</v>
      </c>
      <c r="K17" s="52">
        <v>0</v>
      </c>
      <c r="L17" s="52">
        <v>316864</v>
      </c>
      <c r="M17" s="52">
        <f t="shared" si="0"/>
        <v>4686665</v>
      </c>
      <c r="N17" s="52">
        <v>511426</v>
      </c>
      <c r="O17" s="52">
        <v>0</v>
      </c>
      <c r="P17" s="52">
        <v>0</v>
      </c>
      <c r="Q17" s="52">
        <v>411</v>
      </c>
      <c r="R17" s="78">
        <v>10</v>
      </c>
    </row>
    <row r="18" spans="1:18" x14ac:dyDescent="0.2">
      <c r="A18" s="78">
        <v>11</v>
      </c>
      <c r="B18" s="78" t="s">
        <v>113</v>
      </c>
      <c r="C18" s="52">
        <v>102374</v>
      </c>
      <c r="D18" s="52">
        <v>1022041</v>
      </c>
      <c r="E18" s="52">
        <v>187396</v>
      </c>
      <c r="F18" s="52">
        <v>169583</v>
      </c>
      <c r="G18" s="52">
        <v>45392</v>
      </c>
      <c r="H18" s="52">
        <v>0</v>
      </c>
      <c r="I18" s="52">
        <v>0</v>
      </c>
      <c r="J18" s="52">
        <v>0</v>
      </c>
      <c r="K18" s="52">
        <v>0</v>
      </c>
      <c r="L18" s="52">
        <v>100853</v>
      </c>
      <c r="M18" s="52">
        <f t="shared" si="0"/>
        <v>1225268</v>
      </c>
      <c r="N18" s="52">
        <v>184186</v>
      </c>
      <c r="O18" s="52">
        <v>0</v>
      </c>
      <c r="P18" s="52">
        <v>0</v>
      </c>
      <c r="Q18" s="52">
        <v>5775</v>
      </c>
      <c r="R18" s="78">
        <v>11</v>
      </c>
    </row>
    <row r="19" spans="1:18" x14ac:dyDescent="0.2">
      <c r="A19" s="78">
        <v>12</v>
      </c>
      <c r="B19" s="78" t="s">
        <v>114</v>
      </c>
      <c r="C19" s="52">
        <v>269105</v>
      </c>
      <c r="D19" s="52">
        <v>3128068</v>
      </c>
      <c r="E19" s="52">
        <v>392972</v>
      </c>
      <c r="F19" s="52">
        <v>498519</v>
      </c>
      <c r="G19" s="52">
        <v>0</v>
      </c>
      <c r="H19" s="52">
        <v>0</v>
      </c>
      <c r="I19" s="52">
        <v>0</v>
      </c>
      <c r="J19" s="52">
        <v>0</v>
      </c>
      <c r="K19" s="52">
        <v>0</v>
      </c>
      <c r="L19" s="52">
        <v>338854</v>
      </c>
      <c r="M19" s="52">
        <f t="shared" si="0"/>
        <v>3736027</v>
      </c>
      <c r="N19" s="52">
        <v>278123</v>
      </c>
      <c r="O19" s="52">
        <v>0</v>
      </c>
      <c r="P19" s="52">
        <v>0</v>
      </c>
      <c r="Q19" s="52">
        <v>86</v>
      </c>
      <c r="R19" s="78">
        <v>12</v>
      </c>
    </row>
    <row r="20" spans="1:18" x14ac:dyDescent="0.2">
      <c r="A20" s="78">
        <v>13</v>
      </c>
      <c r="B20" s="78" t="s">
        <v>115</v>
      </c>
      <c r="C20" s="52">
        <v>255263</v>
      </c>
      <c r="D20" s="52">
        <v>1280833</v>
      </c>
      <c r="E20" s="52">
        <v>229844</v>
      </c>
      <c r="F20" s="52">
        <v>257143</v>
      </c>
      <c r="G20" s="52">
        <v>0</v>
      </c>
      <c r="H20" s="52">
        <v>0</v>
      </c>
      <c r="I20" s="52">
        <v>0</v>
      </c>
      <c r="J20" s="52">
        <v>0</v>
      </c>
      <c r="K20" s="52">
        <v>0</v>
      </c>
      <c r="L20" s="52">
        <v>167335</v>
      </c>
      <c r="M20" s="52">
        <f t="shared" si="0"/>
        <v>1703431</v>
      </c>
      <c r="N20" s="52">
        <v>231197</v>
      </c>
      <c r="O20" s="52">
        <v>0</v>
      </c>
      <c r="P20" s="52">
        <v>0</v>
      </c>
      <c r="Q20" s="52">
        <v>0</v>
      </c>
      <c r="R20" s="78">
        <v>13</v>
      </c>
    </row>
    <row r="21" spans="1:18" x14ac:dyDescent="0.2">
      <c r="A21" s="78">
        <v>14</v>
      </c>
      <c r="B21" s="78" t="s">
        <v>116</v>
      </c>
      <c r="C21" s="52">
        <v>380661</v>
      </c>
      <c r="D21" s="52">
        <v>1397117</v>
      </c>
      <c r="E21" s="52">
        <v>352321</v>
      </c>
      <c r="F21" s="52">
        <v>493786</v>
      </c>
      <c r="G21" s="52">
        <v>0</v>
      </c>
      <c r="H21" s="52">
        <v>0</v>
      </c>
      <c r="I21" s="52">
        <v>0</v>
      </c>
      <c r="J21" s="52">
        <v>0</v>
      </c>
      <c r="K21" s="52">
        <v>0</v>
      </c>
      <c r="L21" s="52">
        <v>225649</v>
      </c>
      <c r="M21" s="52">
        <f t="shared" si="0"/>
        <v>2003427</v>
      </c>
      <c r="N21" s="52">
        <v>345622</v>
      </c>
      <c r="O21" s="52">
        <v>0</v>
      </c>
      <c r="P21" s="52">
        <v>0</v>
      </c>
      <c r="Q21" s="52">
        <v>16008</v>
      </c>
      <c r="R21" s="78">
        <v>14</v>
      </c>
    </row>
    <row r="22" spans="1:18" x14ac:dyDescent="0.2">
      <c r="A22" s="78">
        <v>15</v>
      </c>
      <c r="B22" s="78" t="s">
        <v>117</v>
      </c>
      <c r="C22" s="52">
        <v>85114</v>
      </c>
      <c r="D22" s="52">
        <v>1488799</v>
      </c>
      <c r="E22" s="52">
        <v>268143</v>
      </c>
      <c r="F22" s="52">
        <v>302111</v>
      </c>
      <c r="G22" s="52">
        <v>0</v>
      </c>
      <c r="H22" s="52">
        <v>0</v>
      </c>
      <c r="I22" s="52">
        <v>0</v>
      </c>
      <c r="J22" s="52">
        <v>0</v>
      </c>
      <c r="K22" s="52">
        <v>0</v>
      </c>
      <c r="L22" s="52">
        <v>139290</v>
      </c>
      <c r="M22" s="52">
        <f t="shared" si="0"/>
        <v>1713203</v>
      </c>
      <c r="N22" s="52">
        <v>222631</v>
      </c>
      <c r="O22" s="52">
        <v>0</v>
      </c>
      <c r="P22" s="52">
        <v>0</v>
      </c>
      <c r="Q22" s="52">
        <v>0</v>
      </c>
      <c r="R22" s="78">
        <v>15</v>
      </c>
    </row>
    <row r="23" spans="1:18" x14ac:dyDescent="0.2">
      <c r="A23" s="78">
        <v>16</v>
      </c>
      <c r="B23" s="78" t="s">
        <v>118</v>
      </c>
      <c r="C23" s="52">
        <v>72237</v>
      </c>
      <c r="D23" s="52">
        <v>4439248</v>
      </c>
      <c r="E23" s="52">
        <v>352013</v>
      </c>
      <c r="F23" s="52">
        <v>586950</v>
      </c>
      <c r="G23" s="52">
        <v>0</v>
      </c>
      <c r="H23" s="52">
        <v>0</v>
      </c>
      <c r="I23" s="52">
        <v>0</v>
      </c>
      <c r="J23" s="52">
        <v>0</v>
      </c>
      <c r="K23" s="52">
        <v>0</v>
      </c>
      <c r="L23" s="52">
        <v>266646</v>
      </c>
      <c r="M23" s="52">
        <f t="shared" si="0"/>
        <v>4778131</v>
      </c>
      <c r="N23" s="52">
        <v>367202</v>
      </c>
      <c r="O23" s="52">
        <v>0</v>
      </c>
      <c r="P23" s="52">
        <v>18028</v>
      </c>
      <c r="Q23" s="52">
        <v>358792</v>
      </c>
      <c r="R23" s="78">
        <v>16</v>
      </c>
    </row>
    <row r="24" spans="1:18" x14ac:dyDescent="0.2">
      <c r="A24" s="78">
        <v>17</v>
      </c>
      <c r="B24" s="78" t="s">
        <v>119</v>
      </c>
      <c r="C24" s="52">
        <v>203224</v>
      </c>
      <c r="D24" s="52">
        <v>3101600</v>
      </c>
      <c r="E24" s="52">
        <v>834721</v>
      </c>
      <c r="F24" s="52">
        <v>603038</v>
      </c>
      <c r="G24" s="52">
        <v>0</v>
      </c>
      <c r="H24" s="52">
        <v>0</v>
      </c>
      <c r="I24" s="52">
        <v>0</v>
      </c>
      <c r="J24" s="52">
        <v>0</v>
      </c>
      <c r="K24" s="52">
        <v>0</v>
      </c>
      <c r="L24" s="52">
        <v>212873</v>
      </c>
      <c r="M24" s="52">
        <f t="shared" si="0"/>
        <v>3517697</v>
      </c>
      <c r="N24" s="52">
        <v>270564</v>
      </c>
      <c r="O24" s="52">
        <v>0</v>
      </c>
      <c r="P24" s="52">
        <v>0</v>
      </c>
      <c r="Q24" s="52">
        <v>9503</v>
      </c>
      <c r="R24" s="78">
        <v>17</v>
      </c>
    </row>
    <row r="25" spans="1:18" x14ac:dyDescent="0.2">
      <c r="A25" s="78">
        <v>18</v>
      </c>
      <c r="B25" s="78" t="s">
        <v>120</v>
      </c>
      <c r="C25" s="52">
        <v>407260</v>
      </c>
      <c r="D25" s="52">
        <v>1424620</v>
      </c>
      <c r="E25" s="52">
        <v>385797</v>
      </c>
      <c r="F25" s="52">
        <v>364101</v>
      </c>
      <c r="G25" s="52">
        <v>0</v>
      </c>
      <c r="H25" s="52">
        <v>0</v>
      </c>
      <c r="I25" s="52">
        <v>0</v>
      </c>
      <c r="J25" s="52">
        <v>0</v>
      </c>
      <c r="K25" s="52">
        <v>0</v>
      </c>
      <c r="L25" s="52">
        <v>174463</v>
      </c>
      <c r="M25" s="52">
        <f t="shared" si="0"/>
        <v>2006343</v>
      </c>
      <c r="N25" s="52">
        <v>289915</v>
      </c>
      <c r="O25" s="52">
        <v>0</v>
      </c>
      <c r="P25" s="52">
        <v>0</v>
      </c>
      <c r="Q25" s="52">
        <v>618</v>
      </c>
      <c r="R25" s="78">
        <v>18</v>
      </c>
    </row>
    <row r="26" spans="1:18" x14ac:dyDescent="0.2">
      <c r="A26" s="78">
        <v>19</v>
      </c>
      <c r="B26" s="78" t="s">
        <v>121</v>
      </c>
      <c r="C26" s="52">
        <v>57194</v>
      </c>
      <c r="D26" s="52">
        <v>2011514</v>
      </c>
      <c r="E26" s="52">
        <v>253221</v>
      </c>
      <c r="F26" s="52">
        <v>183006</v>
      </c>
      <c r="G26" s="52">
        <v>0</v>
      </c>
      <c r="H26" s="52">
        <v>82335</v>
      </c>
      <c r="I26" s="52">
        <v>0</v>
      </c>
      <c r="J26" s="52">
        <v>0</v>
      </c>
      <c r="K26" s="52">
        <v>0</v>
      </c>
      <c r="L26" s="52">
        <v>107000</v>
      </c>
      <c r="M26" s="52">
        <f t="shared" si="0"/>
        <v>2175708</v>
      </c>
      <c r="N26" s="52">
        <v>183924</v>
      </c>
      <c r="O26" s="52">
        <v>0</v>
      </c>
      <c r="P26" s="52">
        <v>0</v>
      </c>
      <c r="Q26" s="52">
        <v>0</v>
      </c>
      <c r="R26" s="78">
        <v>19</v>
      </c>
    </row>
    <row r="27" spans="1:18" x14ac:dyDescent="0.2">
      <c r="A27" s="78">
        <v>20</v>
      </c>
      <c r="B27" s="78" t="s">
        <v>122</v>
      </c>
      <c r="C27" s="52">
        <v>141796</v>
      </c>
      <c r="D27" s="52">
        <v>1304666</v>
      </c>
      <c r="E27" s="52">
        <v>220785</v>
      </c>
      <c r="F27" s="52">
        <v>296050</v>
      </c>
      <c r="G27" s="52">
        <v>0</v>
      </c>
      <c r="H27" s="52">
        <v>0</v>
      </c>
      <c r="I27" s="52">
        <v>0</v>
      </c>
      <c r="J27" s="52">
        <v>0</v>
      </c>
      <c r="K27" s="52">
        <v>0</v>
      </c>
      <c r="L27" s="52">
        <v>118229</v>
      </c>
      <c r="M27" s="52">
        <f t="shared" si="0"/>
        <v>1564691</v>
      </c>
      <c r="N27" s="52">
        <v>234986</v>
      </c>
      <c r="O27" s="52">
        <v>0</v>
      </c>
      <c r="P27" s="52">
        <v>0</v>
      </c>
      <c r="Q27" s="52">
        <v>0</v>
      </c>
      <c r="R27" s="78">
        <v>20</v>
      </c>
    </row>
    <row r="28" spans="1:18" x14ac:dyDescent="0.2">
      <c r="A28" s="78">
        <v>21</v>
      </c>
      <c r="B28" s="78" t="s">
        <v>123</v>
      </c>
      <c r="C28" s="52">
        <v>624995</v>
      </c>
      <c r="D28" s="52">
        <v>29226159</v>
      </c>
      <c r="E28" s="52">
        <v>3483228</v>
      </c>
      <c r="F28" s="52">
        <v>4342318</v>
      </c>
      <c r="G28" s="52">
        <v>0</v>
      </c>
      <c r="H28" s="52">
        <v>0</v>
      </c>
      <c r="I28" s="52">
        <v>0</v>
      </c>
      <c r="J28" s="52">
        <v>0</v>
      </c>
      <c r="K28" s="52">
        <v>0</v>
      </c>
      <c r="L28" s="52">
        <v>2195402</v>
      </c>
      <c r="M28" s="52">
        <f t="shared" si="0"/>
        <v>32046556</v>
      </c>
      <c r="N28" s="52">
        <v>1065470</v>
      </c>
      <c r="O28" s="52">
        <v>0</v>
      </c>
      <c r="P28" s="52">
        <v>8558</v>
      </c>
      <c r="Q28" s="52">
        <v>4342936</v>
      </c>
      <c r="R28" s="78">
        <v>21</v>
      </c>
    </row>
    <row r="29" spans="1:18" x14ac:dyDescent="0.2">
      <c r="A29" s="78">
        <v>22</v>
      </c>
      <c r="B29" s="78" t="s">
        <v>124</v>
      </c>
      <c r="C29" s="52">
        <v>64406</v>
      </c>
      <c r="D29" s="52">
        <v>2286464</v>
      </c>
      <c r="E29" s="52">
        <v>295035</v>
      </c>
      <c r="F29" s="52">
        <v>307146</v>
      </c>
      <c r="G29" s="52">
        <v>0</v>
      </c>
      <c r="H29" s="52">
        <v>0</v>
      </c>
      <c r="I29" s="52">
        <v>0</v>
      </c>
      <c r="J29" s="52">
        <v>0</v>
      </c>
      <c r="K29" s="52">
        <v>0</v>
      </c>
      <c r="L29" s="52">
        <v>107039</v>
      </c>
      <c r="M29" s="52">
        <f t="shared" si="0"/>
        <v>2457909</v>
      </c>
      <c r="N29" s="52">
        <v>212206</v>
      </c>
      <c r="O29" s="52">
        <v>0</v>
      </c>
      <c r="P29" s="52">
        <v>0</v>
      </c>
      <c r="Q29" s="52">
        <v>18500</v>
      </c>
      <c r="R29" s="78">
        <v>22</v>
      </c>
    </row>
    <row r="30" spans="1:18" x14ac:dyDescent="0.2">
      <c r="A30" s="78">
        <v>23</v>
      </c>
      <c r="B30" s="78" t="s">
        <v>125</v>
      </c>
      <c r="C30" s="52">
        <v>37176</v>
      </c>
      <c r="D30" s="52">
        <v>796897</v>
      </c>
      <c r="E30" s="52">
        <v>161517</v>
      </c>
      <c r="F30" s="52">
        <v>202442</v>
      </c>
      <c r="G30" s="52">
        <v>0</v>
      </c>
      <c r="H30" s="52">
        <v>0</v>
      </c>
      <c r="I30" s="52">
        <v>0</v>
      </c>
      <c r="J30" s="52">
        <v>0</v>
      </c>
      <c r="K30" s="52">
        <v>0</v>
      </c>
      <c r="L30" s="52">
        <v>88826</v>
      </c>
      <c r="M30" s="52">
        <f t="shared" si="0"/>
        <v>922899</v>
      </c>
      <c r="N30" s="52">
        <v>181482</v>
      </c>
      <c r="O30" s="52">
        <v>0</v>
      </c>
      <c r="P30" s="52">
        <v>0</v>
      </c>
      <c r="Q30" s="52">
        <v>1416</v>
      </c>
      <c r="R30" s="78">
        <v>23</v>
      </c>
    </row>
    <row r="31" spans="1:18" x14ac:dyDescent="0.2">
      <c r="A31" s="78">
        <v>24</v>
      </c>
      <c r="B31" s="78" t="s">
        <v>126</v>
      </c>
      <c r="C31" s="52">
        <v>258923</v>
      </c>
      <c r="D31" s="52">
        <v>4344822</v>
      </c>
      <c r="E31" s="52">
        <v>618943</v>
      </c>
      <c r="F31" s="52">
        <v>587630</v>
      </c>
      <c r="G31" s="52">
        <v>0</v>
      </c>
      <c r="H31" s="52">
        <v>0</v>
      </c>
      <c r="I31" s="52">
        <v>0</v>
      </c>
      <c r="J31" s="52">
        <v>0</v>
      </c>
      <c r="K31" s="52">
        <v>0</v>
      </c>
      <c r="L31" s="52">
        <v>321476</v>
      </c>
      <c r="M31" s="52">
        <f t="shared" si="0"/>
        <v>4925221</v>
      </c>
      <c r="N31" s="52">
        <v>307232</v>
      </c>
      <c r="O31" s="52">
        <v>0</v>
      </c>
      <c r="P31" s="52">
        <v>0</v>
      </c>
      <c r="Q31" s="52">
        <v>0</v>
      </c>
      <c r="R31" s="78">
        <v>24</v>
      </c>
    </row>
    <row r="32" spans="1:18" x14ac:dyDescent="0.2">
      <c r="A32" s="78">
        <v>25</v>
      </c>
      <c r="B32" s="78" t="s">
        <v>127</v>
      </c>
      <c r="C32" s="52">
        <v>45095</v>
      </c>
      <c r="D32" s="52">
        <v>2858322</v>
      </c>
      <c r="E32" s="52">
        <v>251998</v>
      </c>
      <c r="F32" s="52">
        <v>306031</v>
      </c>
      <c r="G32" s="52">
        <v>0</v>
      </c>
      <c r="H32" s="52">
        <v>0</v>
      </c>
      <c r="I32" s="52">
        <v>0</v>
      </c>
      <c r="J32" s="52">
        <v>0</v>
      </c>
      <c r="K32" s="52">
        <v>0</v>
      </c>
      <c r="L32" s="52">
        <v>110269</v>
      </c>
      <c r="M32" s="52">
        <f t="shared" si="0"/>
        <v>3013686</v>
      </c>
      <c r="N32" s="52">
        <v>237257</v>
      </c>
      <c r="O32" s="52">
        <v>0</v>
      </c>
      <c r="P32" s="52">
        <v>0</v>
      </c>
      <c r="Q32" s="52">
        <v>752967</v>
      </c>
      <c r="R32" s="78">
        <v>25</v>
      </c>
    </row>
    <row r="33" spans="1:18" x14ac:dyDescent="0.2">
      <c r="A33" s="78">
        <v>26</v>
      </c>
      <c r="B33" s="78" t="s">
        <v>128</v>
      </c>
      <c r="C33" s="52">
        <v>111608</v>
      </c>
      <c r="D33" s="52">
        <v>1046752</v>
      </c>
      <c r="E33" s="52">
        <v>363114</v>
      </c>
      <c r="F33" s="52">
        <v>308449</v>
      </c>
      <c r="G33" s="52">
        <v>0</v>
      </c>
      <c r="H33" s="52">
        <v>0</v>
      </c>
      <c r="I33" s="52">
        <v>0</v>
      </c>
      <c r="J33" s="52">
        <v>0</v>
      </c>
      <c r="K33" s="52">
        <v>0</v>
      </c>
      <c r="L33" s="52">
        <v>187354</v>
      </c>
      <c r="M33" s="52">
        <f t="shared" si="0"/>
        <v>1345714</v>
      </c>
      <c r="N33" s="52">
        <v>279172</v>
      </c>
      <c r="O33" s="52">
        <v>0</v>
      </c>
      <c r="P33" s="52">
        <v>0</v>
      </c>
      <c r="Q33" s="52">
        <v>0</v>
      </c>
      <c r="R33" s="78">
        <v>26</v>
      </c>
    </row>
    <row r="34" spans="1:18" x14ac:dyDescent="0.2">
      <c r="A34" s="78">
        <v>27</v>
      </c>
      <c r="B34" s="78" t="s">
        <v>129</v>
      </c>
      <c r="C34" s="52">
        <v>123253</v>
      </c>
      <c r="D34" s="52">
        <v>2900678</v>
      </c>
      <c r="E34" s="52">
        <v>581212</v>
      </c>
      <c r="F34" s="52">
        <v>536942</v>
      </c>
      <c r="G34" s="52">
        <v>0</v>
      </c>
      <c r="H34" s="52">
        <v>0</v>
      </c>
      <c r="I34" s="52">
        <v>0</v>
      </c>
      <c r="J34" s="52">
        <v>0</v>
      </c>
      <c r="K34" s="52">
        <v>0</v>
      </c>
      <c r="L34" s="52">
        <v>179798</v>
      </c>
      <c r="M34" s="52">
        <f t="shared" si="0"/>
        <v>3203729</v>
      </c>
      <c r="N34" s="52">
        <v>264759</v>
      </c>
      <c r="O34" s="52">
        <v>0</v>
      </c>
      <c r="P34" s="52">
        <v>0</v>
      </c>
      <c r="Q34" s="52">
        <v>0</v>
      </c>
      <c r="R34" s="78">
        <v>27</v>
      </c>
    </row>
    <row r="35" spans="1:18" x14ac:dyDescent="0.2">
      <c r="A35" s="78">
        <v>28</v>
      </c>
      <c r="B35" s="78" t="s">
        <v>130</v>
      </c>
      <c r="C35" s="52">
        <v>386045</v>
      </c>
      <c r="D35" s="52">
        <v>1147031</v>
      </c>
      <c r="E35" s="52">
        <v>267350</v>
      </c>
      <c r="F35" s="52">
        <v>212943</v>
      </c>
      <c r="G35" s="52">
        <v>0</v>
      </c>
      <c r="H35" s="52">
        <v>0</v>
      </c>
      <c r="I35" s="52">
        <v>0</v>
      </c>
      <c r="J35" s="52">
        <v>0</v>
      </c>
      <c r="K35" s="52">
        <v>0</v>
      </c>
      <c r="L35" s="52">
        <v>124887</v>
      </c>
      <c r="M35" s="52">
        <f t="shared" si="0"/>
        <v>1657963</v>
      </c>
      <c r="N35" s="52">
        <v>208192</v>
      </c>
      <c r="O35" s="52">
        <v>0</v>
      </c>
      <c r="P35" s="52">
        <v>0</v>
      </c>
      <c r="Q35" s="52">
        <v>0</v>
      </c>
      <c r="R35" s="78">
        <v>28</v>
      </c>
    </row>
    <row r="36" spans="1:18" x14ac:dyDescent="0.2">
      <c r="A36" s="78">
        <v>29</v>
      </c>
      <c r="B36" s="78" t="s">
        <v>72</v>
      </c>
      <c r="C36" s="52">
        <v>6624321</v>
      </c>
      <c r="D36" s="52">
        <v>163059271</v>
      </c>
      <c r="E36" s="52">
        <v>0</v>
      </c>
      <c r="F36" s="52">
        <v>0</v>
      </c>
      <c r="G36" s="52">
        <v>0</v>
      </c>
      <c r="H36" s="52">
        <v>0</v>
      </c>
      <c r="I36" s="52">
        <v>0</v>
      </c>
      <c r="J36" s="52">
        <v>0</v>
      </c>
      <c r="K36" s="52">
        <v>0</v>
      </c>
      <c r="L36" s="52">
        <v>5143674</v>
      </c>
      <c r="M36" s="52">
        <f t="shared" si="0"/>
        <v>174827266</v>
      </c>
      <c r="N36" s="52">
        <v>2796610</v>
      </c>
      <c r="O36" s="52">
        <v>3414120</v>
      </c>
      <c r="P36" s="52">
        <v>0</v>
      </c>
      <c r="Q36" s="52">
        <v>3228160</v>
      </c>
      <c r="R36" s="78">
        <v>29</v>
      </c>
    </row>
    <row r="37" spans="1:18" x14ac:dyDescent="0.2">
      <c r="A37" s="78">
        <v>30</v>
      </c>
      <c r="B37" s="78" t="s">
        <v>131</v>
      </c>
      <c r="C37" s="52">
        <v>384974</v>
      </c>
      <c r="D37" s="52">
        <v>10289275</v>
      </c>
      <c r="E37" s="52">
        <v>1749524</v>
      </c>
      <c r="F37" s="52">
        <v>1476917</v>
      </c>
      <c r="G37" s="52">
        <v>0</v>
      </c>
      <c r="H37" s="52">
        <v>0</v>
      </c>
      <c r="I37" s="52">
        <v>0</v>
      </c>
      <c r="J37" s="52">
        <v>0</v>
      </c>
      <c r="K37" s="52">
        <v>0</v>
      </c>
      <c r="L37" s="52">
        <v>461686</v>
      </c>
      <c r="M37" s="52">
        <f t="shared" si="0"/>
        <v>11135935</v>
      </c>
      <c r="N37" s="52">
        <v>401401</v>
      </c>
      <c r="O37" s="52">
        <v>0</v>
      </c>
      <c r="P37" s="52">
        <v>600</v>
      </c>
      <c r="Q37" s="52">
        <v>0</v>
      </c>
      <c r="R37" s="78">
        <v>30</v>
      </c>
    </row>
    <row r="38" spans="1:18" x14ac:dyDescent="0.2">
      <c r="A38" s="78">
        <v>31</v>
      </c>
      <c r="B38" s="78" t="s">
        <v>132</v>
      </c>
      <c r="C38" s="52">
        <v>85362</v>
      </c>
      <c r="D38" s="52">
        <v>1125198</v>
      </c>
      <c r="E38" s="52">
        <v>276544</v>
      </c>
      <c r="F38" s="52">
        <v>232195</v>
      </c>
      <c r="G38" s="52">
        <v>0</v>
      </c>
      <c r="H38" s="52">
        <v>0</v>
      </c>
      <c r="I38" s="52">
        <v>0</v>
      </c>
      <c r="J38" s="52">
        <v>0</v>
      </c>
      <c r="K38" s="52">
        <v>0</v>
      </c>
      <c r="L38" s="52">
        <v>148307</v>
      </c>
      <c r="M38" s="52">
        <f t="shared" si="0"/>
        <v>1358867</v>
      </c>
      <c r="N38" s="52">
        <v>219829</v>
      </c>
      <c r="O38" s="52">
        <v>0</v>
      </c>
      <c r="P38" s="52">
        <v>0</v>
      </c>
      <c r="Q38" s="52">
        <v>0</v>
      </c>
      <c r="R38" s="78">
        <v>31</v>
      </c>
    </row>
    <row r="39" spans="1:18" x14ac:dyDescent="0.2">
      <c r="A39" s="78">
        <v>32</v>
      </c>
      <c r="B39" s="78" t="s">
        <v>133</v>
      </c>
      <c r="C39" s="52">
        <v>251561</v>
      </c>
      <c r="D39" s="52">
        <v>2321014</v>
      </c>
      <c r="E39" s="52">
        <v>370918</v>
      </c>
      <c r="F39" s="52">
        <v>476899</v>
      </c>
      <c r="G39" s="52">
        <v>0</v>
      </c>
      <c r="H39" s="52">
        <v>0</v>
      </c>
      <c r="I39" s="52">
        <v>0</v>
      </c>
      <c r="J39" s="52">
        <v>0</v>
      </c>
      <c r="K39" s="52">
        <v>0</v>
      </c>
      <c r="L39" s="52">
        <v>194266</v>
      </c>
      <c r="M39" s="52">
        <f t="shared" si="0"/>
        <v>2766841</v>
      </c>
      <c r="N39" s="52">
        <v>294053</v>
      </c>
      <c r="O39" s="52">
        <v>0</v>
      </c>
      <c r="P39" s="52">
        <v>0</v>
      </c>
      <c r="Q39" s="52">
        <v>0</v>
      </c>
      <c r="R39" s="78">
        <v>32</v>
      </c>
    </row>
    <row r="40" spans="1:18" x14ac:dyDescent="0.2">
      <c r="A40" s="78">
        <v>33</v>
      </c>
      <c r="B40" s="78" t="s">
        <v>74</v>
      </c>
      <c r="C40" s="52">
        <v>501318</v>
      </c>
      <c r="D40" s="52">
        <v>3510231</v>
      </c>
      <c r="E40" s="52">
        <v>578030</v>
      </c>
      <c r="F40" s="52">
        <v>549669</v>
      </c>
      <c r="G40" s="52">
        <v>0</v>
      </c>
      <c r="H40" s="52">
        <v>0</v>
      </c>
      <c r="I40" s="52">
        <v>0</v>
      </c>
      <c r="J40" s="52">
        <v>0</v>
      </c>
      <c r="K40" s="52">
        <v>0</v>
      </c>
      <c r="L40" s="52">
        <v>235878</v>
      </c>
      <c r="M40" s="52">
        <f t="shared" si="0"/>
        <v>4247427</v>
      </c>
      <c r="N40" s="52">
        <v>503708</v>
      </c>
      <c r="O40" s="52">
        <v>0</v>
      </c>
      <c r="P40" s="52">
        <v>0</v>
      </c>
      <c r="Q40" s="52">
        <v>0</v>
      </c>
      <c r="R40" s="78">
        <v>33</v>
      </c>
    </row>
    <row r="41" spans="1:18" x14ac:dyDescent="0.2">
      <c r="A41" s="78">
        <v>34</v>
      </c>
      <c r="B41" s="78" t="s">
        <v>134</v>
      </c>
      <c r="C41" s="52">
        <v>249785</v>
      </c>
      <c r="D41" s="52">
        <v>9075279</v>
      </c>
      <c r="E41" s="52">
        <v>1520416</v>
      </c>
      <c r="F41" s="52">
        <v>1520994</v>
      </c>
      <c r="G41" s="52">
        <v>0</v>
      </c>
      <c r="H41" s="52">
        <v>0</v>
      </c>
      <c r="I41" s="52">
        <v>0</v>
      </c>
      <c r="J41" s="52">
        <v>0</v>
      </c>
      <c r="K41" s="52">
        <v>0</v>
      </c>
      <c r="L41" s="52">
        <v>88968</v>
      </c>
      <c r="M41" s="52">
        <f t="shared" si="0"/>
        <v>9414032</v>
      </c>
      <c r="N41" s="52">
        <v>452830</v>
      </c>
      <c r="O41" s="52">
        <v>0</v>
      </c>
      <c r="P41" s="52">
        <v>0</v>
      </c>
      <c r="Q41" s="52">
        <v>0</v>
      </c>
      <c r="R41" s="78">
        <v>34</v>
      </c>
    </row>
    <row r="42" spans="1:18" x14ac:dyDescent="0.2">
      <c r="A42" s="78">
        <v>35</v>
      </c>
      <c r="B42" s="78" t="s">
        <v>135</v>
      </c>
      <c r="C42" s="52">
        <v>129687</v>
      </c>
      <c r="D42" s="52">
        <v>1607135</v>
      </c>
      <c r="E42" s="52">
        <v>326954</v>
      </c>
      <c r="F42" s="52">
        <v>466040</v>
      </c>
      <c r="G42" s="52">
        <v>0</v>
      </c>
      <c r="H42" s="52">
        <v>0</v>
      </c>
      <c r="I42" s="52">
        <v>0</v>
      </c>
      <c r="J42" s="52">
        <v>0</v>
      </c>
      <c r="K42" s="52">
        <v>0</v>
      </c>
      <c r="L42" s="52">
        <v>158525</v>
      </c>
      <c r="M42" s="52">
        <f t="shared" si="0"/>
        <v>1895347</v>
      </c>
      <c r="N42" s="52">
        <v>256726</v>
      </c>
      <c r="O42" s="52">
        <v>0</v>
      </c>
      <c r="P42" s="52">
        <v>0</v>
      </c>
      <c r="Q42" s="52">
        <v>14878</v>
      </c>
      <c r="R42" s="78">
        <v>35</v>
      </c>
    </row>
    <row r="43" spans="1:18" x14ac:dyDescent="0.2">
      <c r="A43" s="78">
        <v>36</v>
      </c>
      <c r="B43" s="78" t="s">
        <v>136</v>
      </c>
      <c r="C43" s="52">
        <v>166579</v>
      </c>
      <c r="D43" s="52">
        <v>5935469</v>
      </c>
      <c r="E43" s="52">
        <v>555978</v>
      </c>
      <c r="F43" s="52">
        <v>642975</v>
      </c>
      <c r="G43" s="52">
        <v>0</v>
      </c>
      <c r="H43" s="52">
        <v>0</v>
      </c>
      <c r="I43" s="52">
        <v>0</v>
      </c>
      <c r="J43" s="52">
        <v>0</v>
      </c>
      <c r="K43" s="52">
        <v>0</v>
      </c>
      <c r="L43" s="52">
        <v>207610</v>
      </c>
      <c r="M43" s="52">
        <f t="shared" si="0"/>
        <v>6309658</v>
      </c>
      <c r="N43" s="52">
        <v>312380</v>
      </c>
      <c r="O43" s="52">
        <v>0</v>
      </c>
      <c r="P43" s="52">
        <v>0</v>
      </c>
      <c r="Q43" s="52">
        <v>0</v>
      </c>
      <c r="R43" s="78">
        <v>36</v>
      </c>
    </row>
    <row r="44" spans="1:18" x14ac:dyDescent="0.2">
      <c r="A44" s="78">
        <v>37</v>
      </c>
      <c r="B44" s="78" t="s">
        <v>137</v>
      </c>
      <c r="C44" s="52">
        <v>151869</v>
      </c>
      <c r="D44" s="52">
        <v>4124233</v>
      </c>
      <c r="E44" s="52">
        <v>487640</v>
      </c>
      <c r="F44" s="52">
        <v>481485</v>
      </c>
      <c r="G44" s="52">
        <v>0</v>
      </c>
      <c r="H44" s="52">
        <v>0</v>
      </c>
      <c r="I44" s="52">
        <v>0</v>
      </c>
      <c r="J44" s="52">
        <v>0</v>
      </c>
      <c r="K44" s="52">
        <v>70304</v>
      </c>
      <c r="L44" s="52">
        <v>214182</v>
      </c>
      <c r="M44" s="52">
        <f t="shared" si="0"/>
        <v>4490284</v>
      </c>
      <c r="N44" s="52">
        <v>394487</v>
      </c>
      <c r="O44" s="52">
        <v>0</v>
      </c>
      <c r="P44" s="52">
        <v>0</v>
      </c>
      <c r="Q44" s="52">
        <v>0</v>
      </c>
      <c r="R44" s="78">
        <v>37</v>
      </c>
    </row>
    <row r="45" spans="1:18" x14ac:dyDescent="0.2">
      <c r="A45" s="78">
        <v>38</v>
      </c>
      <c r="B45" s="78" t="s">
        <v>138</v>
      </c>
      <c r="C45" s="52">
        <v>55645</v>
      </c>
      <c r="D45" s="52">
        <v>1309207</v>
      </c>
      <c r="E45" s="52">
        <v>252451</v>
      </c>
      <c r="F45" s="52">
        <v>331123</v>
      </c>
      <c r="G45" s="52">
        <v>0</v>
      </c>
      <c r="H45" s="52">
        <v>0</v>
      </c>
      <c r="I45" s="52">
        <v>0</v>
      </c>
      <c r="J45" s="52">
        <v>0</v>
      </c>
      <c r="K45" s="52">
        <v>0</v>
      </c>
      <c r="L45" s="52">
        <v>141812</v>
      </c>
      <c r="M45" s="52">
        <f t="shared" si="0"/>
        <v>1506664</v>
      </c>
      <c r="N45" s="52">
        <v>221730</v>
      </c>
      <c r="O45" s="52">
        <v>0</v>
      </c>
      <c r="P45" s="52">
        <v>0</v>
      </c>
      <c r="Q45" s="52">
        <v>42327</v>
      </c>
      <c r="R45" s="78">
        <v>38</v>
      </c>
    </row>
    <row r="46" spans="1:18" x14ac:dyDescent="0.2">
      <c r="A46" s="78">
        <v>39</v>
      </c>
      <c r="B46" s="78" t="s">
        <v>139</v>
      </c>
      <c r="C46" s="52">
        <v>145212</v>
      </c>
      <c r="D46" s="52">
        <v>1375955</v>
      </c>
      <c r="E46" s="52">
        <v>228261</v>
      </c>
      <c r="F46" s="52">
        <v>345613</v>
      </c>
      <c r="G46" s="52">
        <v>0</v>
      </c>
      <c r="H46" s="52">
        <v>0</v>
      </c>
      <c r="I46" s="52">
        <v>0</v>
      </c>
      <c r="J46" s="52">
        <v>0</v>
      </c>
      <c r="K46" s="52">
        <v>0</v>
      </c>
      <c r="L46" s="52">
        <v>132498</v>
      </c>
      <c r="M46" s="52">
        <f t="shared" si="0"/>
        <v>1653665</v>
      </c>
      <c r="N46" s="52">
        <v>199911</v>
      </c>
      <c r="O46" s="52">
        <v>0</v>
      </c>
      <c r="P46" s="52">
        <v>0</v>
      </c>
      <c r="Q46" s="52">
        <v>49971</v>
      </c>
      <c r="R46" s="78">
        <v>39</v>
      </c>
    </row>
    <row r="47" spans="1:18" x14ac:dyDescent="0.2">
      <c r="A47" s="78">
        <v>40</v>
      </c>
      <c r="B47" s="78" t="s">
        <v>140</v>
      </c>
      <c r="C47" s="68">
        <v>223521</v>
      </c>
      <c r="D47" s="68">
        <v>1813401</v>
      </c>
      <c r="E47" s="68">
        <v>289337</v>
      </c>
      <c r="F47" s="68">
        <v>307054</v>
      </c>
      <c r="G47" s="68">
        <v>0</v>
      </c>
      <c r="H47" s="68">
        <v>0</v>
      </c>
      <c r="I47" s="68">
        <v>0</v>
      </c>
      <c r="J47" s="68">
        <v>0</v>
      </c>
      <c r="K47" s="68">
        <v>0</v>
      </c>
      <c r="L47" s="68">
        <v>99843</v>
      </c>
      <c r="M47" s="52">
        <f t="shared" si="0"/>
        <v>2136765</v>
      </c>
      <c r="N47" s="68">
        <v>230621</v>
      </c>
      <c r="O47" s="68">
        <v>0</v>
      </c>
      <c r="P47" s="68">
        <v>0</v>
      </c>
      <c r="Q47" s="68">
        <v>49211</v>
      </c>
      <c r="R47" s="78">
        <v>40</v>
      </c>
    </row>
    <row r="48" spans="1:18" x14ac:dyDescent="0.2">
      <c r="A48" s="78">
        <v>41</v>
      </c>
      <c r="B48" s="78" t="s">
        <v>141</v>
      </c>
      <c r="C48" s="52">
        <v>286459</v>
      </c>
      <c r="D48" s="52">
        <v>2067233</v>
      </c>
      <c r="E48" s="52">
        <v>392948</v>
      </c>
      <c r="F48" s="52">
        <v>442165</v>
      </c>
      <c r="G48" s="52">
        <v>0</v>
      </c>
      <c r="H48" s="52">
        <v>0</v>
      </c>
      <c r="I48" s="52">
        <v>0</v>
      </c>
      <c r="J48" s="52">
        <v>0</v>
      </c>
      <c r="K48" s="52">
        <v>0</v>
      </c>
      <c r="L48" s="52">
        <v>181630</v>
      </c>
      <c r="M48" s="52">
        <f t="shared" si="0"/>
        <v>2535322</v>
      </c>
      <c r="N48" s="52">
        <v>310389</v>
      </c>
      <c r="O48" s="52">
        <v>0</v>
      </c>
      <c r="P48" s="52">
        <v>0</v>
      </c>
      <c r="Q48" s="52">
        <v>0</v>
      </c>
      <c r="R48" s="78">
        <v>41</v>
      </c>
    </row>
    <row r="49" spans="1:18" x14ac:dyDescent="0.2">
      <c r="A49" s="78">
        <v>42</v>
      </c>
      <c r="B49" s="78" t="s">
        <v>142</v>
      </c>
      <c r="C49" s="52">
        <v>569201</v>
      </c>
      <c r="D49" s="52">
        <v>10331527</v>
      </c>
      <c r="E49" s="52">
        <v>2266489</v>
      </c>
      <c r="F49" s="52">
        <v>1783143</v>
      </c>
      <c r="G49" s="52">
        <v>0</v>
      </c>
      <c r="H49" s="52">
        <v>0</v>
      </c>
      <c r="I49" s="52">
        <v>0</v>
      </c>
      <c r="J49" s="52">
        <v>0</v>
      </c>
      <c r="K49" s="52">
        <v>0</v>
      </c>
      <c r="L49" s="52">
        <v>549136</v>
      </c>
      <c r="M49" s="52">
        <f t="shared" si="0"/>
        <v>11449864</v>
      </c>
      <c r="N49" s="52">
        <v>601678</v>
      </c>
      <c r="O49" s="52">
        <v>0</v>
      </c>
      <c r="P49" s="52">
        <v>0</v>
      </c>
      <c r="Q49" s="52">
        <v>0</v>
      </c>
      <c r="R49" s="78">
        <v>42</v>
      </c>
    </row>
    <row r="50" spans="1:18" x14ac:dyDescent="0.2">
      <c r="A50" s="78">
        <v>43</v>
      </c>
      <c r="B50" s="78" t="s">
        <v>143</v>
      </c>
      <c r="C50" s="52">
        <v>1122211</v>
      </c>
      <c r="D50" s="52">
        <v>49930129</v>
      </c>
      <c r="E50" s="52">
        <v>0</v>
      </c>
      <c r="F50" s="52">
        <v>0</v>
      </c>
      <c r="G50" s="52">
        <v>0</v>
      </c>
      <c r="H50" s="52">
        <v>0</v>
      </c>
      <c r="I50" s="52">
        <v>0</v>
      </c>
      <c r="J50" s="52">
        <v>0</v>
      </c>
      <c r="K50" s="52">
        <v>0</v>
      </c>
      <c r="L50" s="52">
        <v>1662328</v>
      </c>
      <c r="M50" s="52">
        <f t="shared" si="0"/>
        <v>52714668</v>
      </c>
      <c r="N50" s="52">
        <v>882552</v>
      </c>
      <c r="O50" s="52">
        <v>0</v>
      </c>
      <c r="P50" s="52">
        <v>0</v>
      </c>
      <c r="Q50" s="52">
        <v>1105190</v>
      </c>
      <c r="R50" s="78">
        <v>43</v>
      </c>
    </row>
    <row r="51" spans="1:18" x14ac:dyDescent="0.2">
      <c r="A51" s="78">
        <v>44</v>
      </c>
      <c r="B51" s="78" t="s">
        <v>144</v>
      </c>
      <c r="C51" s="52">
        <v>162041</v>
      </c>
      <c r="D51" s="52">
        <v>2080445</v>
      </c>
      <c r="E51" s="52">
        <v>566936</v>
      </c>
      <c r="F51" s="52">
        <v>555758</v>
      </c>
      <c r="G51" s="52">
        <v>0</v>
      </c>
      <c r="H51" s="52">
        <v>0</v>
      </c>
      <c r="I51" s="52">
        <v>0</v>
      </c>
      <c r="J51" s="52">
        <v>0</v>
      </c>
      <c r="K51" s="52">
        <v>0</v>
      </c>
      <c r="L51" s="52">
        <v>435636</v>
      </c>
      <c r="M51" s="52">
        <f t="shared" si="0"/>
        <v>2678122</v>
      </c>
      <c r="N51" s="52">
        <v>414894</v>
      </c>
      <c r="O51" s="52">
        <v>0</v>
      </c>
      <c r="P51" s="52">
        <v>0</v>
      </c>
      <c r="Q51" s="52">
        <v>27018</v>
      </c>
      <c r="R51" s="78">
        <v>44</v>
      </c>
    </row>
    <row r="52" spans="1:18" x14ac:dyDescent="0.2">
      <c r="A52" s="78">
        <v>45</v>
      </c>
      <c r="B52" s="78" t="s">
        <v>145</v>
      </c>
      <c r="C52" s="52">
        <v>32304</v>
      </c>
      <c r="D52" s="52">
        <v>630370</v>
      </c>
      <c r="E52" s="52">
        <v>174239</v>
      </c>
      <c r="F52" s="52">
        <v>175699</v>
      </c>
      <c r="G52" s="52">
        <v>0</v>
      </c>
      <c r="H52" s="52">
        <v>0</v>
      </c>
      <c r="I52" s="52">
        <v>0</v>
      </c>
      <c r="J52" s="52">
        <v>0</v>
      </c>
      <c r="K52" s="52">
        <v>0</v>
      </c>
      <c r="L52" s="52">
        <v>90606</v>
      </c>
      <c r="M52" s="52">
        <f t="shared" si="0"/>
        <v>753280</v>
      </c>
      <c r="N52" s="52">
        <v>183236</v>
      </c>
      <c r="O52" s="52">
        <v>0</v>
      </c>
      <c r="P52" s="52">
        <v>0</v>
      </c>
      <c r="Q52" s="52">
        <v>276</v>
      </c>
      <c r="R52" s="78">
        <v>45</v>
      </c>
    </row>
    <row r="53" spans="1:18" x14ac:dyDescent="0.2">
      <c r="A53" s="78">
        <v>46</v>
      </c>
      <c r="B53" s="78" t="s">
        <v>146</v>
      </c>
      <c r="C53" s="52">
        <v>336381</v>
      </c>
      <c r="D53" s="52">
        <v>3158411</v>
      </c>
      <c r="E53" s="52">
        <v>672559</v>
      </c>
      <c r="F53" s="52">
        <v>737571</v>
      </c>
      <c r="G53" s="52">
        <v>0</v>
      </c>
      <c r="H53" s="52">
        <v>0</v>
      </c>
      <c r="I53" s="52">
        <v>0</v>
      </c>
      <c r="J53" s="52">
        <v>0</v>
      </c>
      <c r="K53" s="52">
        <v>0</v>
      </c>
      <c r="L53" s="52">
        <v>282136</v>
      </c>
      <c r="M53" s="52">
        <f t="shared" si="0"/>
        <v>3776928</v>
      </c>
      <c r="N53" s="52">
        <v>306104</v>
      </c>
      <c r="O53" s="52">
        <v>0</v>
      </c>
      <c r="P53" s="52">
        <v>0</v>
      </c>
      <c r="Q53" s="52">
        <v>111744</v>
      </c>
      <c r="R53" s="78">
        <v>46</v>
      </c>
    </row>
    <row r="54" spans="1:18" x14ac:dyDescent="0.2">
      <c r="A54" s="78">
        <v>47</v>
      </c>
      <c r="B54" s="78" t="s">
        <v>147</v>
      </c>
      <c r="C54" s="52">
        <v>237264</v>
      </c>
      <c r="D54" s="52">
        <v>7915216</v>
      </c>
      <c r="E54" s="52">
        <v>1081926</v>
      </c>
      <c r="F54" s="52">
        <v>2024553</v>
      </c>
      <c r="G54" s="52">
        <v>0</v>
      </c>
      <c r="H54" s="52">
        <v>0</v>
      </c>
      <c r="I54" s="52">
        <v>0</v>
      </c>
      <c r="J54" s="52">
        <v>0</v>
      </c>
      <c r="K54" s="52">
        <v>0</v>
      </c>
      <c r="L54" s="52">
        <v>368791</v>
      </c>
      <c r="M54" s="52">
        <f t="shared" si="0"/>
        <v>8521271</v>
      </c>
      <c r="N54" s="52">
        <v>411257</v>
      </c>
      <c r="O54" s="52">
        <v>74259</v>
      </c>
      <c r="P54" s="52">
        <v>0</v>
      </c>
      <c r="Q54" s="52">
        <v>166331</v>
      </c>
      <c r="R54" s="78">
        <v>47</v>
      </c>
    </row>
    <row r="55" spans="1:18" x14ac:dyDescent="0.2">
      <c r="A55" s="78">
        <v>48</v>
      </c>
      <c r="B55" s="78" t="s">
        <v>148</v>
      </c>
      <c r="C55" s="52">
        <v>65415</v>
      </c>
      <c r="D55" s="52">
        <v>1199400</v>
      </c>
      <c r="E55" s="52">
        <v>200007</v>
      </c>
      <c r="F55" s="52">
        <v>231928</v>
      </c>
      <c r="G55" s="52">
        <v>0</v>
      </c>
      <c r="H55" s="52">
        <v>0</v>
      </c>
      <c r="I55" s="52">
        <v>0</v>
      </c>
      <c r="J55" s="52">
        <v>0</v>
      </c>
      <c r="K55" s="52">
        <v>0</v>
      </c>
      <c r="L55" s="52">
        <v>119581</v>
      </c>
      <c r="M55" s="52">
        <f t="shared" si="0"/>
        <v>1384396</v>
      </c>
      <c r="N55" s="52">
        <v>189317</v>
      </c>
      <c r="O55" s="52">
        <v>0</v>
      </c>
      <c r="P55" s="52">
        <v>0</v>
      </c>
      <c r="Q55" s="52">
        <v>0</v>
      </c>
      <c r="R55" s="78">
        <v>48</v>
      </c>
    </row>
    <row r="56" spans="1:18" x14ac:dyDescent="0.2">
      <c r="A56" s="78">
        <v>49</v>
      </c>
      <c r="B56" s="78" t="s">
        <v>149</v>
      </c>
      <c r="C56" s="52">
        <v>99342</v>
      </c>
      <c r="D56" s="52">
        <v>2922659</v>
      </c>
      <c r="E56" s="52">
        <v>405907</v>
      </c>
      <c r="F56" s="52">
        <v>354756</v>
      </c>
      <c r="G56" s="52">
        <v>0</v>
      </c>
      <c r="H56" s="52">
        <v>0</v>
      </c>
      <c r="I56" s="52">
        <v>0</v>
      </c>
      <c r="J56" s="52">
        <v>0</v>
      </c>
      <c r="K56" s="52">
        <v>0</v>
      </c>
      <c r="L56" s="52">
        <v>301114</v>
      </c>
      <c r="M56" s="52">
        <f t="shared" si="0"/>
        <v>3323115</v>
      </c>
      <c r="N56" s="52">
        <v>246983</v>
      </c>
      <c r="O56" s="52">
        <v>0</v>
      </c>
      <c r="P56" s="52">
        <v>0</v>
      </c>
      <c r="Q56" s="52">
        <v>0</v>
      </c>
      <c r="R56" s="78">
        <v>49</v>
      </c>
    </row>
    <row r="57" spans="1:18" x14ac:dyDescent="0.2">
      <c r="A57" s="78">
        <v>50</v>
      </c>
      <c r="B57" s="78" t="s">
        <v>150</v>
      </c>
      <c r="C57" s="68">
        <v>78539</v>
      </c>
      <c r="D57" s="52">
        <v>1547933</v>
      </c>
      <c r="E57" s="68">
        <v>367887</v>
      </c>
      <c r="F57" s="68">
        <v>232888</v>
      </c>
      <c r="G57" s="68">
        <v>0</v>
      </c>
      <c r="H57" s="68">
        <v>0</v>
      </c>
      <c r="I57" s="68">
        <v>0</v>
      </c>
      <c r="J57" s="68">
        <v>0</v>
      </c>
      <c r="K57" s="68">
        <v>0</v>
      </c>
      <c r="L57" s="68">
        <v>157778</v>
      </c>
      <c r="M57" s="52">
        <f t="shared" si="0"/>
        <v>1784250</v>
      </c>
      <c r="N57" s="68">
        <v>211956</v>
      </c>
      <c r="O57" s="68">
        <v>0</v>
      </c>
      <c r="P57" s="68">
        <v>0</v>
      </c>
      <c r="Q57" s="68">
        <v>0</v>
      </c>
      <c r="R57" s="78">
        <v>50</v>
      </c>
    </row>
    <row r="58" spans="1:18" x14ac:dyDescent="0.2">
      <c r="A58" s="78">
        <v>51</v>
      </c>
      <c r="B58" s="78" t="s">
        <v>151</v>
      </c>
      <c r="C58" s="52">
        <v>75087</v>
      </c>
      <c r="D58" s="52">
        <v>1266358</v>
      </c>
      <c r="E58" s="52">
        <v>265843</v>
      </c>
      <c r="F58" s="52">
        <v>303121</v>
      </c>
      <c r="G58" s="52">
        <v>0</v>
      </c>
      <c r="H58" s="52">
        <v>0</v>
      </c>
      <c r="I58" s="52">
        <v>0</v>
      </c>
      <c r="J58" s="52">
        <v>0</v>
      </c>
      <c r="K58" s="52">
        <v>0</v>
      </c>
      <c r="L58" s="52">
        <v>136398</v>
      </c>
      <c r="M58" s="52">
        <f t="shared" si="0"/>
        <v>1477843</v>
      </c>
      <c r="N58" s="52">
        <v>225302</v>
      </c>
      <c r="O58" s="52">
        <v>0</v>
      </c>
      <c r="P58" s="52">
        <v>0</v>
      </c>
      <c r="Q58" s="52">
        <v>0</v>
      </c>
      <c r="R58" s="78">
        <v>51</v>
      </c>
    </row>
    <row r="59" spans="1:18" x14ac:dyDescent="0.2">
      <c r="A59" s="78">
        <v>52</v>
      </c>
      <c r="B59" s="78" t="s">
        <v>152</v>
      </c>
      <c r="C59" s="52">
        <v>0</v>
      </c>
      <c r="D59" s="52">
        <v>0</v>
      </c>
      <c r="E59" s="52">
        <v>0</v>
      </c>
      <c r="F59" s="52">
        <v>0</v>
      </c>
      <c r="G59" s="52">
        <v>0</v>
      </c>
      <c r="H59" s="52">
        <v>0</v>
      </c>
      <c r="I59" s="52">
        <v>0</v>
      </c>
      <c r="J59" s="52">
        <v>0</v>
      </c>
      <c r="K59" s="52">
        <v>0</v>
      </c>
      <c r="L59" s="52">
        <v>0</v>
      </c>
      <c r="M59" s="52">
        <f t="shared" si="0"/>
        <v>0</v>
      </c>
      <c r="N59" s="52">
        <v>0</v>
      </c>
      <c r="O59" s="52">
        <v>0</v>
      </c>
      <c r="P59" s="52">
        <v>0</v>
      </c>
      <c r="Q59" s="52">
        <v>0</v>
      </c>
      <c r="R59" s="78">
        <v>52</v>
      </c>
    </row>
    <row r="60" spans="1:18" x14ac:dyDescent="0.2">
      <c r="A60" s="78">
        <v>53</v>
      </c>
      <c r="B60" s="78" t="s">
        <v>153</v>
      </c>
      <c r="C60" s="52">
        <v>3445754</v>
      </c>
      <c r="D60" s="52">
        <v>57778404</v>
      </c>
      <c r="E60" s="52">
        <v>7721353</v>
      </c>
      <c r="F60" s="52">
        <v>5307365</v>
      </c>
      <c r="G60" s="52">
        <v>0</v>
      </c>
      <c r="H60" s="52">
        <v>0</v>
      </c>
      <c r="I60" s="52">
        <v>0</v>
      </c>
      <c r="J60" s="52">
        <v>0</v>
      </c>
      <c r="K60" s="52">
        <v>0</v>
      </c>
      <c r="L60" s="52">
        <v>2233195</v>
      </c>
      <c r="M60" s="52">
        <f t="shared" si="0"/>
        <v>63457353</v>
      </c>
      <c r="N60" s="52">
        <v>1284357</v>
      </c>
      <c r="O60" s="52">
        <v>0</v>
      </c>
      <c r="P60" s="52">
        <v>0</v>
      </c>
      <c r="Q60" s="52">
        <v>915464</v>
      </c>
      <c r="R60" s="78">
        <v>53</v>
      </c>
    </row>
    <row r="61" spans="1:18" x14ac:dyDescent="0.2">
      <c r="A61" s="78">
        <v>54</v>
      </c>
      <c r="B61" s="78" t="s">
        <v>154</v>
      </c>
      <c r="C61" s="52">
        <v>165581</v>
      </c>
      <c r="D61" s="52">
        <v>3184487</v>
      </c>
      <c r="E61" s="52">
        <v>394939</v>
      </c>
      <c r="F61" s="52">
        <v>410786</v>
      </c>
      <c r="G61" s="52">
        <v>0</v>
      </c>
      <c r="H61" s="52">
        <v>0</v>
      </c>
      <c r="I61" s="52">
        <v>0</v>
      </c>
      <c r="J61" s="52">
        <v>0</v>
      </c>
      <c r="K61" s="52">
        <v>0</v>
      </c>
      <c r="L61" s="52">
        <v>201979</v>
      </c>
      <c r="M61" s="52">
        <f t="shared" si="0"/>
        <v>3552047</v>
      </c>
      <c r="N61" s="52">
        <v>311850</v>
      </c>
      <c r="O61" s="52">
        <v>161731</v>
      </c>
      <c r="P61" s="52">
        <v>0</v>
      </c>
      <c r="Q61" s="52">
        <v>22738</v>
      </c>
      <c r="R61" s="78">
        <v>54</v>
      </c>
    </row>
    <row r="62" spans="1:18" x14ac:dyDescent="0.2">
      <c r="A62" s="78">
        <v>55</v>
      </c>
      <c r="B62" s="78" t="s">
        <v>155</v>
      </c>
      <c r="C62" s="52">
        <v>47048</v>
      </c>
      <c r="D62" s="52">
        <v>961746</v>
      </c>
      <c r="E62" s="52">
        <v>205310</v>
      </c>
      <c r="F62" s="52">
        <v>223483</v>
      </c>
      <c r="G62" s="52">
        <v>0</v>
      </c>
      <c r="H62" s="52">
        <v>0</v>
      </c>
      <c r="I62" s="52">
        <v>0</v>
      </c>
      <c r="J62" s="52">
        <v>0</v>
      </c>
      <c r="K62" s="52">
        <v>0</v>
      </c>
      <c r="L62" s="52">
        <v>118939</v>
      </c>
      <c r="M62" s="52">
        <f t="shared" si="0"/>
        <v>1127733</v>
      </c>
      <c r="N62" s="52">
        <v>216861</v>
      </c>
      <c r="O62" s="52">
        <v>0</v>
      </c>
      <c r="P62" s="52">
        <v>0</v>
      </c>
      <c r="Q62" s="52">
        <v>0</v>
      </c>
      <c r="R62" s="78">
        <v>55</v>
      </c>
    </row>
    <row r="63" spans="1:18" x14ac:dyDescent="0.2">
      <c r="A63" s="78">
        <v>56</v>
      </c>
      <c r="B63" s="78" t="s">
        <v>156</v>
      </c>
      <c r="C63" s="52">
        <v>61539</v>
      </c>
      <c r="D63" s="52">
        <v>1403625</v>
      </c>
      <c r="E63" s="52">
        <v>216430</v>
      </c>
      <c r="F63" s="52">
        <v>258979</v>
      </c>
      <c r="G63" s="52">
        <v>0</v>
      </c>
      <c r="H63" s="52">
        <v>0</v>
      </c>
      <c r="I63" s="52">
        <v>0</v>
      </c>
      <c r="J63" s="52">
        <v>0</v>
      </c>
      <c r="K63" s="52">
        <v>0</v>
      </c>
      <c r="L63" s="52">
        <v>115661</v>
      </c>
      <c r="M63" s="52">
        <f t="shared" si="0"/>
        <v>1580825</v>
      </c>
      <c r="N63" s="52">
        <v>205980</v>
      </c>
      <c r="O63" s="52">
        <v>0</v>
      </c>
      <c r="P63" s="52">
        <v>0</v>
      </c>
      <c r="Q63" s="52">
        <v>23773</v>
      </c>
      <c r="R63" s="78">
        <v>56</v>
      </c>
    </row>
    <row r="64" spans="1:18" x14ac:dyDescent="0.2">
      <c r="A64" s="78">
        <v>57</v>
      </c>
      <c r="B64" s="78" t="s">
        <v>157</v>
      </c>
      <c r="C64" s="52">
        <v>161835</v>
      </c>
      <c r="D64" s="52">
        <v>1255420</v>
      </c>
      <c r="E64" s="52">
        <v>229223</v>
      </c>
      <c r="F64" s="52">
        <v>272187</v>
      </c>
      <c r="G64" s="52">
        <v>0</v>
      </c>
      <c r="H64" s="52">
        <v>0</v>
      </c>
      <c r="I64" s="52">
        <v>0</v>
      </c>
      <c r="J64" s="52">
        <v>0</v>
      </c>
      <c r="K64" s="52">
        <v>0</v>
      </c>
      <c r="L64" s="52">
        <v>102076</v>
      </c>
      <c r="M64" s="52">
        <f t="shared" si="0"/>
        <v>1519331</v>
      </c>
      <c r="N64" s="52">
        <v>205910</v>
      </c>
      <c r="O64" s="52">
        <v>0</v>
      </c>
      <c r="P64" s="52">
        <v>0</v>
      </c>
      <c r="Q64" s="52">
        <v>0</v>
      </c>
      <c r="R64" s="78">
        <v>57</v>
      </c>
    </row>
    <row r="65" spans="1:18" x14ac:dyDescent="0.2">
      <c r="A65" s="78">
        <v>58</v>
      </c>
      <c r="B65" s="78" t="s">
        <v>158</v>
      </c>
      <c r="C65" s="52">
        <v>243335</v>
      </c>
      <c r="D65" s="52">
        <v>3413141</v>
      </c>
      <c r="E65" s="52">
        <v>662143</v>
      </c>
      <c r="F65" s="52">
        <v>632260</v>
      </c>
      <c r="G65" s="52">
        <v>0</v>
      </c>
      <c r="H65" s="52">
        <v>0</v>
      </c>
      <c r="I65" s="52">
        <v>0</v>
      </c>
      <c r="J65" s="52">
        <v>0</v>
      </c>
      <c r="K65" s="52">
        <v>0</v>
      </c>
      <c r="L65" s="52">
        <v>206821</v>
      </c>
      <c r="M65" s="52">
        <f t="shared" si="0"/>
        <v>3863297</v>
      </c>
      <c r="N65" s="52">
        <v>282097</v>
      </c>
      <c r="O65" s="52">
        <v>0</v>
      </c>
      <c r="P65" s="52">
        <v>0</v>
      </c>
      <c r="Q65" s="52">
        <v>185</v>
      </c>
      <c r="R65" s="78">
        <v>58</v>
      </c>
    </row>
    <row r="66" spans="1:18" x14ac:dyDescent="0.2">
      <c r="A66" s="78">
        <v>59</v>
      </c>
      <c r="B66" s="78" t="s">
        <v>159</v>
      </c>
      <c r="C66" s="52">
        <v>69794</v>
      </c>
      <c r="D66" s="52">
        <v>1408489</v>
      </c>
      <c r="E66" s="52">
        <v>256980</v>
      </c>
      <c r="F66" s="52">
        <v>258570</v>
      </c>
      <c r="G66" s="52">
        <v>0</v>
      </c>
      <c r="H66" s="52">
        <v>0</v>
      </c>
      <c r="I66" s="52">
        <v>0</v>
      </c>
      <c r="J66" s="52">
        <v>0</v>
      </c>
      <c r="K66" s="52">
        <v>0</v>
      </c>
      <c r="L66" s="52">
        <v>150934</v>
      </c>
      <c r="M66" s="52">
        <f t="shared" si="0"/>
        <v>1629217</v>
      </c>
      <c r="N66" s="52">
        <v>231165</v>
      </c>
      <c r="O66" s="52">
        <v>0</v>
      </c>
      <c r="P66" s="52">
        <v>0</v>
      </c>
      <c r="Q66" s="52">
        <v>8330</v>
      </c>
      <c r="R66" s="78">
        <v>59</v>
      </c>
    </row>
    <row r="67" spans="1:18" x14ac:dyDescent="0.2">
      <c r="A67" s="78">
        <v>60</v>
      </c>
      <c r="B67" s="78" t="s">
        <v>160</v>
      </c>
      <c r="C67" s="52">
        <v>251030</v>
      </c>
      <c r="D67" s="52">
        <v>7229380</v>
      </c>
      <c r="E67" s="52">
        <v>1245185</v>
      </c>
      <c r="F67" s="52">
        <v>980955</v>
      </c>
      <c r="G67" s="52">
        <v>0</v>
      </c>
      <c r="H67" s="52">
        <v>0</v>
      </c>
      <c r="I67" s="52">
        <v>0</v>
      </c>
      <c r="J67" s="52">
        <v>0</v>
      </c>
      <c r="K67" s="52">
        <v>0</v>
      </c>
      <c r="L67" s="52">
        <v>352411</v>
      </c>
      <c r="M67" s="52">
        <f t="shared" si="0"/>
        <v>7832821</v>
      </c>
      <c r="N67" s="52">
        <v>457660</v>
      </c>
      <c r="O67" s="52">
        <v>0</v>
      </c>
      <c r="P67" s="52">
        <v>0</v>
      </c>
      <c r="Q67" s="52">
        <v>0</v>
      </c>
      <c r="R67" s="78">
        <v>60</v>
      </c>
    </row>
    <row r="68" spans="1:18" x14ac:dyDescent="0.2">
      <c r="A68" s="78">
        <v>61</v>
      </c>
      <c r="B68" s="78" t="s">
        <v>161</v>
      </c>
      <c r="C68" s="52">
        <v>124365</v>
      </c>
      <c r="D68" s="52">
        <v>1720171</v>
      </c>
      <c r="E68" s="52">
        <v>257090</v>
      </c>
      <c r="F68" s="52">
        <v>324838</v>
      </c>
      <c r="G68" s="52">
        <v>0</v>
      </c>
      <c r="H68" s="52">
        <v>0</v>
      </c>
      <c r="I68" s="52">
        <v>0</v>
      </c>
      <c r="J68" s="52">
        <v>0</v>
      </c>
      <c r="K68" s="52">
        <v>0</v>
      </c>
      <c r="L68" s="52">
        <v>148838</v>
      </c>
      <c r="M68" s="52">
        <f t="shared" si="0"/>
        <v>1993374</v>
      </c>
      <c r="N68" s="52">
        <v>238647</v>
      </c>
      <c r="O68" s="52">
        <v>0</v>
      </c>
      <c r="P68" s="52">
        <v>0</v>
      </c>
      <c r="Q68" s="52">
        <v>6084</v>
      </c>
      <c r="R68" s="78">
        <v>61</v>
      </c>
    </row>
    <row r="69" spans="1:18" x14ac:dyDescent="0.2">
      <c r="A69" s="78">
        <v>62</v>
      </c>
      <c r="B69" s="78" t="s">
        <v>162</v>
      </c>
      <c r="C69" s="52">
        <v>112658</v>
      </c>
      <c r="D69" s="52">
        <v>3300203</v>
      </c>
      <c r="E69" s="52">
        <v>633995</v>
      </c>
      <c r="F69" s="52">
        <v>427748</v>
      </c>
      <c r="G69" s="52">
        <v>0</v>
      </c>
      <c r="H69" s="52">
        <v>0</v>
      </c>
      <c r="I69" s="52">
        <v>0</v>
      </c>
      <c r="J69" s="52">
        <v>0</v>
      </c>
      <c r="K69" s="52">
        <v>0</v>
      </c>
      <c r="L69" s="52">
        <v>193734</v>
      </c>
      <c r="M69" s="52">
        <f t="shared" si="0"/>
        <v>3606595</v>
      </c>
      <c r="N69" s="52">
        <v>228659</v>
      </c>
      <c r="O69" s="52">
        <v>0</v>
      </c>
      <c r="P69" s="52">
        <v>0</v>
      </c>
      <c r="Q69" s="52">
        <v>640</v>
      </c>
      <c r="R69" s="78">
        <v>62</v>
      </c>
    </row>
    <row r="70" spans="1:18" x14ac:dyDescent="0.2">
      <c r="A70" s="78">
        <v>63</v>
      </c>
      <c r="B70" s="78" t="s">
        <v>163</v>
      </c>
      <c r="C70" s="52">
        <v>122797</v>
      </c>
      <c r="D70" s="52">
        <v>1972693</v>
      </c>
      <c r="E70" s="52">
        <v>184633</v>
      </c>
      <c r="F70" s="52">
        <v>280040</v>
      </c>
      <c r="G70" s="52">
        <v>0</v>
      </c>
      <c r="H70" s="52">
        <v>0</v>
      </c>
      <c r="I70" s="52">
        <v>0</v>
      </c>
      <c r="J70" s="52">
        <v>0</v>
      </c>
      <c r="K70" s="52">
        <v>0</v>
      </c>
      <c r="L70" s="52">
        <v>164926</v>
      </c>
      <c r="M70" s="52">
        <f t="shared" si="0"/>
        <v>2260416</v>
      </c>
      <c r="N70" s="52">
        <v>207053</v>
      </c>
      <c r="O70" s="52">
        <v>0</v>
      </c>
      <c r="P70" s="52">
        <v>0</v>
      </c>
      <c r="Q70" s="52">
        <v>0</v>
      </c>
      <c r="R70" s="78">
        <v>63</v>
      </c>
    </row>
    <row r="71" spans="1:18" x14ac:dyDescent="0.2">
      <c r="A71" s="78">
        <v>64</v>
      </c>
      <c r="B71" s="78" t="s">
        <v>164</v>
      </c>
      <c r="C71" s="52">
        <v>302928</v>
      </c>
      <c r="D71" s="52">
        <v>1600259</v>
      </c>
      <c r="E71" s="52">
        <v>321291</v>
      </c>
      <c r="F71" s="52">
        <v>366899</v>
      </c>
      <c r="G71" s="52">
        <v>0</v>
      </c>
      <c r="H71" s="52">
        <v>0</v>
      </c>
      <c r="I71" s="52">
        <v>0</v>
      </c>
      <c r="J71" s="52">
        <v>0</v>
      </c>
      <c r="K71" s="52">
        <v>0</v>
      </c>
      <c r="L71" s="52">
        <v>143180</v>
      </c>
      <c r="M71" s="52">
        <f t="shared" si="0"/>
        <v>2046367</v>
      </c>
      <c r="N71" s="52">
        <v>246506</v>
      </c>
      <c r="O71" s="52">
        <v>0</v>
      </c>
      <c r="P71" s="52">
        <v>0</v>
      </c>
      <c r="Q71" s="52">
        <v>0</v>
      </c>
      <c r="R71" s="78">
        <v>64</v>
      </c>
    </row>
    <row r="72" spans="1:18" x14ac:dyDescent="0.2">
      <c r="A72" s="78">
        <v>65</v>
      </c>
      <c r="B72" s="78" t="s">
        <v>165</v>
      </c>
      <c r="C72" s="52">
        <v>255654</v>
      </c>
      <c r="D72" s="52">
        <v>719482</v>
      </c>
      <c r="E72" s="52">
        <v>188752</v>
      </c>
      <c r="F72" s="52">
        <v>240594</v>
      </c>
      <c r="G72" s="52">
        <v>0</v>
      </c>
      <c r="H72" s="52">
        <v>0</v>
      </c>
      <c r="I72" s="52">
        <v>0</v>
      </c>
      <c r="J72" s="52">
        <v>0</v>
      </c>
      <c r="K72" s="52">
        <v>0</v>
      </c>
      <c r="L72" s="52">
        <v>116904</v>
      </c>
      <c r="M72" s="52">
        <f t="shared" ref="M72:M102" si="1">(C72+D72+L72)</f>
        <v>1092040</v>
      </c>
      <c r="N72" s="52">
        <v>196568</v>
      </c>
      <c r="O72" s="52">
        <v>0</v>
      </c>
      <c r="P72" s="52">
        <v>0</v>
      </c>
      <c r="Q72" s="52">
        <v>0</v>
      </c>
      <c r="R72" s="78">
        <v>65</v>
      </c>
    </row>
    <row r="73" spans="1:18" x14ac:dyDescent="0.2">
      <c r="A73" s="78">
        <v>66</v>
      </c>
      <c r="B73" s="78" t="s">
        <v>166</v>
      </c>
      <c r="C73" s="52">
        <v>93038</v>
      </c>
      <c r="D73" s="52">
        <v>1997919</v>
      </c>
      <c r="E73" s="52">
        <v>559527</v>
      </c>
      <c r="F73" s="52">
        <v>405053</v>
      </c>
      <c r="G73" s="52">
        <v>0</v>
      </c>
      <c r="H73" s="52">
        <v>0</v>
      </c>
      <c r="I73" s="52">
        <v>0</v>
      </c>
      <c r="J73" s="52">
        <v>0</v>
      </c>
      <c r="K73" s="52">
        <v>0</v>
      </c>
      <c r="L73" s="52">
        <v>65459</v>
      </c>
      <c r="M73" s="52">
        <f t="shared" si="1"/>
        <v>2156416</v>
      </c>
      <c r="N73" s="52">
        <v>237291</v>
      </c>
      <c r="O73" s="52">
        <v>0</v>
      </c>
      <c r="P73" s="52">
        <v>0</v>
      </c>
      <c r="Q73" s="52">
        <v>0</v>
      </c>
      <c r="R73" s="78">
        <v>66</v>
      </c>
    </row>
    <row r="74" spans="1:18" x14ac:dyDescent="0.2">
      <c r="A74" s="78">
        <v>67</v>
      </c>
      <c r="B74" s="78" t="s">
        <v>167</v>
      </c>
      <c r="C74" s="52">
        <v>121174</v>
      </c>
      <c r="D74" s="52">
        <v>2301210</v>
      </c>
      <c r="E74" s="52">
        <v>525492</v>
      </c>
      <c r="F74" s="52">
        <v>550731</v>
      </c>
      <c r="G74" s="52">
        <v>0</v>
      </c>
      <c r="H74" s="52">
        <v>0</v>
      </c>
      <c r="I74" s="52">
        <v>0</v>
      </c>
      <c r="J74" s="52">
        <v>0</v>
      </c>
      <c r="K74" s="52">
        <v>0</v>
      </c>
      <c r="L74" s="52">
        <v>140267</v>
      </c>
      <c r="M74" s="52">
        <f t="shared" si="1"/>
        <v>2562651</v>
      </c>
      <c r="N74" s="52">
        <v>289037</v>
      </c>
      <c r="O74" s="52">
        <v>0</v>
      </c>
      <c r="P74" s="52">
        <v>0</v>
      </c>
      <c r="Q74" s="52">
        <v>5687</v>
      </c>
      <c r="R74" s="78">
        <v>67</v>
      </c>
    </row>
    <row r="75" spans="1:18" x14ac:dyDescent="0.2">
      <c r="A75" s="78">
        <v>68</v>
      </c>
      <c r="B75" s="78" t="s">
        <v>168</v>
      </c>
      <c r="C75" s="52">
        <v>62627</v>
      </c>
      <c r="D75" s="52">
        <v>1237627</v>
      </c>
      <c r="E75" s="52">
        <v>281083</v>
      </c>
      <c r="F75" s="52">
        <v>331459</v>
      </c>
      <c r="G75" s="52">
        <v>0</v>
      </c>
      <c r="H75" s="52">
        <v>0</v>
      </c>
      <c r="I75" s="52">
        <v>0</v>
      </c>
      <c r="J75" s="52">
        <v>0</v>
      </c>
      <c r="K75" s="52">
        <v>0</v>
      </c>
      <c r="L75" s="52">
        <v>99506</v>
      </c>
      <c r="M75" s="52">
        <f t="shared" si="1"/>
        <v>1399760</v>
      </c>
      <c r="N75" s="52">
        <v>229159</v>
      </c>
      <c r="O75" s="52">
        <v>0</v>
      </c>
      <c r="P75" s="52">
        <v>0</v>
      </c>
      <c r="Q75" s="52">
        <v>12906</v>
      </c>
      <c r="R75" s="78">
        <v>68</v>
      </c>
    </row>
    <row r="76" spans="1:18" x14ac:dyDescent="0.2">
      <c r="A76" s="78">
        <v>69</v>
      </c>
      <c r="B76" s="78" t="s">
        <v>169</v>
      </c>
      <c r="C76" s="52">
        <v>210987</v>
      </c>
      <c r="D76" s="52">
        <v>2806779</v>
      </c>
      <c r="E76" s="52">
        <v>652526</v>
      </c>
      <c r="F76" s="52">
        <v>669124</v>
      </c>
      <c r="G76" s="52">
        <v>0</v>
      </c>
      <c r="H76" s="52">
        <v>0</v>
      </c>
      <c r="I76" s="52">
        <v>0</v>
      </c>
      <c r="J76" s="52">
        <v>0</v>
      </c>
      <c r="K76" s="52">
        <v>0</v>
      </c>
      <c r="L76" s="52">
        <v>248219</v>
      </c>
      <c r="M76" s="52">
        <f t="shared" si="1"/>
        <v>3265985</v>
      </c>
      <c r="N76" s="52">
        <v>386944</v>
      </c>
      <c r="O76" s="52">
        <v>0</v>
      </c>
      <c r="P76" s="52">
        <v>0</v>
      </c>
      <c r="Q76" s="52">
        <v>50726</v>
      </c>
      <c r="R76" s="78">
        <v>69</v>
      </c>
    </row>
    <row r="77" spans="1:18" x14ac:dyDescent="0.2">
      <c r="A77" s="78">
        <v>70</v>
      </c>
      <c r="B77" s="78" t="s">
        <v>170</v>
      </c>
      <c r="C77" s="52">
        <v>94134</v>
      </c>
      <c r="D77" s="52">
        <v>3347435</v>
      </c>
      <c r="E77" s="52">
        <v>539647</v>
      </c>
      <c r="F77" s="52">
        <v>559256</v>
      </c>
      <c r="G77" s="52">
        <v>0</v>
      </c>
      <c r="H77" s="52">
        <v>0</v>
      </c>
      <c r="I77" s="52">
        <v>0</v>
      </c>
      <c r="J77" s="52">
        <v>0</v>
      </c>
      <c r="K77" s="52">
        <v>0</v>
      </c>
      <c r="L77" s="52">
        <v>185439</v>
      </c>
      <c r="M77" s="52">
        <f t="shared" si="1"/>
        <v>3627008</v>
      </c>
      <c r="N77" s="52">
        <v>275326</v>
      </c>
      <c r="O77" s="52">
        <v>0</v>
      </c>
      <c r="P77" s="52">
        <v>0</v>
      </c>
      <c r="Q77" s="52">
        <v>0</v>
      </c>
      <c r="R77" s="78">
        <v>70</v>
      </c>
    </row>
    <row r="78" spans="1:18" x14ac:dyDescent="0.2">
      <c r="A78" s="78">
        <v>71</v>
      </c>
      <c r="B78" s="78" t="s">
        <v>171</v>
      </c>
      <c r="C78" s="52">
        <v>0</v>
      </c>
      <c r="D78" s="52">
        <v>0</v>
      </c>
      <c r="E78" s="52">
        <v>0</v>
      </c>
      <c r="F78" s="52">
        <v>0</v>
      </c>
      <c r="G78" s="52">
        <v>0</v>
      </c>
      <c r="H78" s="52">
        <v>0</v>
      </c>
      <c r="I78" s="52">
        <v>0</v>
      </c>
      <c r="J78" s="52">
        <v>0</v>
      </c>
      <c r="K78" s="52">
        <v>0</v>
      </c>
      <c r="L78" s="52">
        <v>0</v>
      </c>
      <c r="M78" s="52">
        <f t="shared" si="1"/>
        <v>0</v>
      </c>
      <c r="N78" s="52">
        <v>0</v>
      </c>
      <c r="O78" s="52">
        <v>0</v>
      </c>
      <c r="P78" s="52">
        <v>0</v>
      </c>
      <c r="Q78" s="52">
        <v>0</v>
      </c>
      <c r="R78" s="78">
        <v>71</v>
      </c>
    </row>
    <row r="79" spans="1:18" x14ac:dyDescent="0.2">
      <c r="A79" s="78">
        <v>72</v>
      </c>
      <c r="B79" s="78" t="s">
        <v>172</v>
      </c>
      <c r="C79" s="52">
        <v>188130</v>
      </c>
      <c r="D79" s="52">
        <v>4467735</v>
      </c>
      <c r="E79" s="52">
        <v>409299</v>
      </c>
      <c r="F79" s="52">
        <v>532403</v>
      </c>
      <c r="G79" s="52">
        <v>0</v>
      </c>
      <c r="H79" s="52">
        <v>0</v>
      </c>
      <c r="I79" s="52">
        <v>0</v>
      </c>
      <c r="J79" s="52">
        <v>0</v>
      </c>
      <c r="K79" s="52">
        <v>0</v>
      </c>
      <c r="L79" s="52">
        <v>265828</v>
      </c>
      <c r="M79" s="52">
        <f t="shared" si="1"/>
        <v>4921693</v>
      </c>
      <c r="N79" s="52">
        <v>415365</v>
      </c>
      <c r="O79" s="52">
        <v>0</v>
      </c>
      <c r="P79" s="52">
        <v>0</v>
      </c>
      <c r="Q79" s="52">
        <v>81911</v>
      </c>
      <c r="R79" s="78">
        <v>72</v>
      </c>
    </row>
    <row r="80" spans="1:18" x14ac:dyDescent="0.2">
      <c r="A80" s="78">
        <v>73</v>
      </c>
      <c r="B80" s="78" t="s">
        <v>173</v>
      </c>
      <c r="C80" s="52">
        <v>3508000</v>
      </c>
      <c r="D80" s="52">
        <v>37906000</v>
      </c>
      <c r="E80" s="52">
        <v>0</v>
      </c>
      <c r="F80" s="52">
        <v>0</v>
      </c>
      <c r="G80" s="52">
        <v>0</v>
      </c>
      <c r="H80" s="52">
        <v>0</v>
      </c>
      <c r="I80" s="52">
        <v>0</v>
      </c>
      <c r="J80" s="52">
        <v>0</v>
      </c>
      <c r="K80" s="52">
        <v>0</v>
      </c>
      <c r="L80" s="52">
        <v>2006000</v>
      </c>
      <c r="M80" s="52">
        <f t="shared" si="1"/>
        <v>43420000</v>
      </c>
      <c r="N80" s="52">
        <v>787000</v>
      </c>
      <c r="O80" s="52">
        <v>0</v>
      </c>
      <c r="P80" s="52">
        <v>0</v>
      </c>
      <c r="Q80" s="52">
        <v>515000</v>
      </c>
      <c r="R80" s="78">
        <v>73</v>
      </c>
    </row>
    <row r="81" spans="1:18" x14ac:dyDescent="0.2">
      <c r="A81" s="78">
        <v>74</v>
      </c>
      <c r="B81" s="78" t="s">
        <v>174</v>
      </c>
      <c r="C81" s="52">
        <v>195391</v>
      </c>
      <c r="D81" s="52">
        <v>2142102</v>
      </c>
      <c r="E81" s="52">
        <v>459937</v>
      </c>
      <c r="F81" s="52">
        <v>534783</v>
      </c>
      <c r="G81" s="52">
        <v>0</v>
      </c>
      <c r="H81" s="52">
        <v>0</v>
      </c>
      <c r="I81" s="52">
        <v>0</v>
      </c>
      <c r="J81" s="52">
        <v>0</v>
      </c>
      <c r="K81" s="52">
        <v>0</v>
      </c>
      <c r="L81" s="52">
        <v>192446</v>
      </c>
      <c r="M81" s="52">
        <f t="shared" si="1"/>
        <v>2529939</v>
      </c>
      <c r="N81" s="52">
        <v>293257</v>
      </c>
      <c r="O81" s="52">
        <v>0</v>
      </c>
      <c r="P81" s="52">
        <v>0</v>
      </c>
      <c r="Q81" s="52">
        <v>470</v>
      </c>
      <c r="R81" s="78">
        <v>74</v>
      </c>
    </row>
    <row r="82" spans="1:18" x14ac:dyDescent="0.2">
      <c r="A82" s="78">
        <v>75</v>
      </c>
      <c r="B82" s="78" t="s">
        <v>175</v>
      </c>
      <c r="C82" s="52">
        <v>137895</v>
      </c>
      <c r="D82" s="52">
        <v>1095427</v>
      </c>
      <c r="E82" s="52">
        <v>281930</v>
      </c>
      <c r="F82" s="52">
        <v>288668</v>
      </c>
      <c r="G82" s="52">
        <v>0</v>
      </c>
      <c r="H82" s="52">
        <v>0</v>
      </c>
      <c r="I82" s="52">
        <v>0</v>
      </c>
      <c r="J82" s="52">
        <v>0</v>
      </c>
      <c r="K82" s="52">
        <v>0</v>
      </c>
      <c r="L82" s="52">
        <v>202968</v>
      </c>
      <c r="M82" s="52">
        <f t="shared" si="1"/>
        <v>1436290</v>
      </c>
      <c r="N82" s="52">
        <v>178229</v>
      </c>
      <c r="O82" s="52">
        <v>0</v>
      </c>
      <c r="P82" s="52">
        <v>0</v>
      </c>
      <c r="Q82" s="52">
        <v>1200</v>
      </c>
      <c r="R82" s="78">
        <v>75</v>
      </c>
    </row>
    <row r="83" spans="1:18" x14ac:dyDescent="0.2">
      <c r="A83" s="78">
        <v>76</v>
      </c>
      <c r="B83" s="78" t="s">
        <v>93</v>
      </c>
      <c r="C83" s="52">
        <v>155402</v>
      </c>
      <c r="D83" s="52">
        <v>955476</v>
      </c>
      <c r="E83" s="52">
        <v>188239</v>
      </c>
      <c r="F83" s="52">
        <v>234177</v>
      </c>
      <c r="G83" s="52">
        <v>0</v>
      </c>
      <c r="H83" s="52">
        <v>0</v>
      </c>
      <c r="I83" s="52">
        <v>0</v>
      </c>
      <c r="J83" s="52">
        <v>0</v>
      </c>
      <c r="K83" s="52">
        <v>0</v>
      </c>
      <c r="L83" s="52">
        <v>86427</v>
      </c>
      <c r="M83" s="52">
        <f t="shared" si="1"/>
        <v>1197305</v>
      </c>
      <c r="N83" s="52">
        <v>201081</v>
      </c>
      <c r="O83" s="52">
        <v>0</v>
      </c>
      <c r="P83" s="52">
        <v>0</v>
      </c>
      <c r="Q83" s="52">
        <v>2170</v>
      </c>
      <c r="R83" s="78">
        <v>76</v>
      </c>
    </row>
    <row r="84" spans="1:18" x14ac:dyDescent="0.2">
      <c r="A84" s="78">
        <v>77</v>
      </c>
      <c r="B84" s="78" t="s">
        <v>94</v>
      </c>
      <c r="C84" s="52">
        <v>360992</v>
      </c>
      <c r="D84" s="52">
        <v>13402587</v>
      </c>
      <c r="E84" s="52">
        <v>870714</v>
      </c>
      <c r="F84" s="52">
        <v>959669</v>
      </c>
      <c r="G84" s="52">
        <v>0</v>
      </c>
      <c r="H84" s="52">
        <v>0</v>
      </c>
      <c r="I84" s="52">
        <v>0</v>
      </c>
      <c r="J84" s="52">
        <v>0</v>
      </c>
      <c r="K84" s="52">
        <v>0</v>
      </c>
      <c r="L84" s="52">
        <v>439078</v>
      </c>
      <c r="M84" s="52">
        <f t="shared" si="1"/>
        <v>14202657</v>
      </c>
      <c r="N84" s="52">
        <v>557877</v>
      </c>
      <c r="O84" s="52">
        <v>0</v>
      </c>
      <c r="P84" s="52">
        <v>0</v>
      </c>
      <c r="Q84" s="52">
        <v>657627</v>
      </c>
      <c r="R84" s="78">
        <v>77</v>
      </c>
    </row>
    <row r="85" spans="1:18" x14ac:dyDescent="0.2">
      <c r="A85" s="78">
        <v>78</v>
      </c>
      <c r="B85" s="78" t="s">
        <v>176</v>
      </c>
      <c r="C85" s="52">
        <v>109126</v>
      </c>
      <c r="D85" s="52">
        <v>1253145</v>
      </c>
      <c r="E85" s="52">
        <v>334178</v>
      </c>
      <c r="F85" s="52">
        <v>344553</v>
      </c>
      <c r="G85" s="52">
        <v>0</v>
      </c>
      <c r="H85" s="52">
        <v>0</v>
      </c>
      <c r="I85" s="52">
        <v>0</v>
      </c>
      <c r="J85" s="52">
        <v>0</v>
      </c>
      <c r="K85" s="52">
        <v>0</v>
      </c>
      <c r="L85" s="52">
        <v>160905</v>
      </c>
      <c r="M85" s="52">
        <f t="shared" si="1"/>
        <v>1523176</v>
      </c>
      <c r="N85" s="52">
        <v>241303</v>
      </c>
      <c r="O85" s="52">
        <v>0</v>
      </c>
      <c r="P85" s="52">
        <v>0</v>
      </c>
      <c r="Q85" s="52">
        <v>0</v>
      </c>
      <c r="R85" s="78">
        <v>78</v>
      </c>
    </row>
    <row r="86" spans="1:18" x14ac:dyDescent="0.2">
      <c r="A86" s="78">
        <v>79</v>
      </c>
      <c r="B86" s="78" t="s">
        <v>177</v>
      </c>
      <c r="C86" s="52">
        <v>200735</v>
      </c>
      <c r="D86" s="52">
        <v>5215989</v>
      </c>
      <c r="E86" s="52">
        <v>723356</v>
      </c>
      <c r="F86" s="52">
        <v>600366</v>
      </c>
      <c r="G86" s="52">
        <v>0</v>
      </c>
      <c r="H86" s="52">
        <v>0</v>
      </c>
      <c r="I86" s="52">
        <v>0</v>
      </c>
      <c r="J86" s="52">
        <v>0</v>
      </c>
      <c r="K86" s="52">
        <v>0</v>
      </c>
      <c r="L86" s="52">
        <v>316006</v>
      </c>
      <c r="M86" s="52">
        <f t="shared" si="1"/>
        <v>5732730</v>
      </c>
      <c r="N86" s="52">
        <v>436847</v>
      </c>
      <c r="O86" s="52">
        <v>0</v>
      </c>
      <c r="P86" s="52">
        <v>0</v>
      </c>
      <c r="Q86" s="52">
        <v>614330</v>
      </c>
      <c r="R86" s="78">
        <v>79</v>
      </c>
    </row>
    <row r="87" spans="1:18" x14ac:dyDescent="0.2">
      <c r="A87" s="78">
        <v>80</v>
      </c>
      <c r="B87" s="78" t="s">
        <v>178</v>
      </c>
      <c r="C87" s="52">
        <v>284753</v>
      </c>
      <c r="D87" s="52">
        <v>1640288</v>
      </c>
      <c r="E87" s="52">
        <v>318306</v>
      </c>
      <c r="F87" s="52">
        <v>465733</v>
      </c>
      <c r="G87" s="52">
        <v>0</v>
      </c>
      <c r="H87" s="52">
        <v>0</v>
      </c>
      <c r="I87" s="52">
        <v>0</v>
      </c>
      <c r="J87" s="52">
        <v>0</v>
      </c>
      <c r="K87" s="52">
        <v>0</v>
      </c>
      <c r="L87" s="52">
        <v>192653</v>
      </c>
      <c r="M87" s="52">
        <f t="shared" si="1"/>
        <v>2117694</v>
      </c>
      <c r="N87" s="52">
        <v>366617</v>
      </c>
      <c r="O87" s="52">
        <v>0</v>
      </c>
      <c r="P87" s="52">
        <v>0</v>
      </c>
      <c r="Q87" s="52">
        <v>4149</v>
      </c>
      <c r="R87" s="78">
        <v>80</v>
      </c>
    </row>
    <row r="88" spans="1:18" x14ac:dyDescent="0.2">
      <c r="A88" s="78">
        <v>81</v>
      </c>
      <c r="B88" s="78" t="s">
        <v>179</v>
      </c>
      <c r="C88" s="52">
        <v>506668</v>
      </c>
      <c r="D88" s="52">
        <v>1018774</v>
      </c>
      <c r="E88" s="52">
        <v>206959</v>
      </c>
      <c r="F88" s="52">
        <v>242812</v>
      </c>
      <c r="G88" s="52">
        <v>0</v>
      </c>
      <c r="H88" s="52">
        <v>0</v>
      </c>
      <c r="I88" s="52">
        <v>0</v>
      </c>
      <c r="J88" s="52">
        <v>0</v>
      </c>
      <c r="K88" s="52">
        <v>0</v>
      </c>
      <c r="L88" s="52">
        <v>144804</v>
      </c>
      <c r="M88" s="52">
        <f t="shared" si="1"/>
        <v>1670246</v>
      </c>
      <c r="N88" s="52">
        <v>248983</v>
      </c>
      <c r="O88" s="52">
        <v>0</v>
      </c>
      <c r="P88" s="52">
        <v>0</v>
      </c>
      <c r="Q88" s="52">
        <v>0</v>
      </c>
      <c r="R88" s="78">
        <v>81</v>
      </c>
    </row>
    <row r="89" spans="1:18" x14ac:dyDescent="0.2">
      <c r="A89" s="78">
        <v>82</v>
      </c>
      <c r="B89" s="78" t="s">
        <v>180</v>
      </c>
      <c r="C89" s="52">
        <v>228987</v>
      </c>
      <c r="D89" s="52">
        <v>1946351</v>
      </c>
      <c r="E89" s="52">
        <v>477210</v>
      </c>
      <c r="F89" s="52">
        <v>606092</v>
      </c>
      <c r="G89" s="52">
        <v>0</v>
      </c>
      <c r="H89" s="52">
        <v>0</v>
      </c>
      <c r="I89" s="52">
        <v>0</v>
      </c>
      <c r="J89" s="52">
        <v>0</v>
      </c>
      <c r="K89" s="52">
        <v>0</v>
      </c>
      <c r="L89" s="52">
        <v>191023</v>
      </c>
      <c r="M89" s="52">
        <f t="shared" si="1"/>
        <v>2366361</v>
      </c>
      <c r="N89" s="52">
        <v>314839</v>
      </c>
      <c r="O89" s="52">
        <v>0</v>
      </c>
      <c r="P89" s="52">
        <v>0</v>
      </c>
      <c r="Q89" s="52">
        <v>91315</v>
      </c>
      <c r="R89" s="78">
        <v>82</v>
      </c>
    </row>
    <row r="90" spans="1:18" x14ac:dyDescent="0.2">
      <c r="A90" s="78">
        <v>83</v>
      </c>
      <c r="B90" s="78" t="s">
        <v>181</v>
      </c>
      <c r="C90" s="52">
        <v>485154</v>
      </c>
      <c r="D90" s="52">
        <v>1738232</v>
      </c>
      <c r="E90" s="52">
        <v>286788</v>
      </c>
      <c r="F90" s="52">
        <v>412373</v>
      </c>
      <c r="G90" s="52">
        <v>0</v>
      </c>
      <c r="H90" s="52">
        <v>0</v>
      </c>
      <c r="I90" s="52">
        <v>0</v>
      </c>
      <c r="J90" s="52">
        <v>0</v>
      </c>
      <c r="K90" s="52">
        <v>0</v>
      </c>
      <c r="L90" s="52">
        <v>157457</v>
      </c>
      <c r="M90" s="52">
        <f t="shared" si="1"/>
        <v>2380843</v>
      </c>
      <c r="N90" s="52">
        <v>339181</v>
      </c>
      <c r="O90" s="52">
        <v>0</v>
      </c>
      <c r="P90" s="52">
        <v>0</v>
      </c>
      <c r="Q90" s="52">
        <v>8807</v>
      </c>
      <c r="R90" s="78">
        <v>83</v>
      </c>
    </row>
    <row r="91" spans="1:18" x14ac:dyDescent="0.2">
      <c r="A91" s="78">
        <v>84</v>
      </c>
      <c r="B91" s="78" t="s">
        <v>182</v>
      </c>
      <c r="C91" s="52">
        <v>254698</v>
      </c>
      <c r="D91" s="52">
        <v>1448749</v>
      </c>
      <c r="E91" s="52">
        <v>469710</v>
      </c>
      <c r="F91" s="52">
        <v>419612</v>
      </c>
      <c r="G91" s="52">
        <v>0</v>
      </c>
      <c r="H91" s="52">
        <v>0</v>
      </c>
      <c r="I91" s="52">
        <v>0</v>
      </c>
      <c r="J91" s="52">
        <v>0</v>
      </c>
      <c r="K91" s="52">
        <v>0</v>
      </c>
      <c r="L91" s="52">
        <v>175760</v>
      </c>
      <c r="M91" s="52">
        <f t="shared" si="1"/>
        <v>1879207</v>
      </c>
      <c r="N91" s="52">
        <v>223994</v>
      </c>
      <c r="O91" s="52">
        <v>0</v>
      </c>
      <c r="P91" s="52">
        <v>0</v>
      </c>
      <c r="Q91" s="52">
        <v>319812</v>
      </c>
      <c r="R91" s="78">
        <v>84</v>
      </c>
    </row>
    <row r="92" spans="1:18" x14ac:dyDescent="0.2">
      <c r="A92" s="78">
        <v>85</v>
      </c>
      <c r="B92" s="78" t="s">
        <v>183</v>
      </c>
      <c r="C92" s="52">
        <v>455167</v>
      </c>
      <c r="D92" s="52">
        <v>13774208</v>
      </c>
      <c r="E92" s="52">
        <v>1770965</v>
      </c>
      <c r="F92" s="52">
        <v>2504347</v>
      </c>
      <c r="G92" s="52">
        <v>3</v>
      </c>
      <c r="H92" s="52">
        <v>31788</v>
      </c>
      <c r="I92" s="52">
        <v>22469</v>
      </c>
      <c r="J92" s="52">
        <v>0</v>
      </c>
      <c r="K92" s="52">
        <v>0</v>
      </c>
      <c r="L92" s="52">
        <v>503979</v>
      </c>
      <c r="M92" s="52">
        <f t="shared" si="1"/>
        <v>14733354</v>
      </c>
      <c r="N92" s="52">
        <v>567674</v>
      </c>
      <c r="O92" s="52">
        <v>0</v>
      </c>
      <c r="P92" s="52">
        <v>0</v>
      </c>
      <c r="Q92" s="52">
        <v>125149</v>
      </c>
      <c r="R92" s="78">
        <v>85</v>
      </c>
    </row>
    <row r="93" spans="1:18" x14ac:dyDescent="0.2">
      <c r="A93" s="78">
        <v>86</v>
      </c>
      <c r="B93" s="78" t="s">
        <v>184</v>
      </c>
      <c r="C93" s="52">
        <v>835111</v>
      </c>
      <c r="D93" s="52">
        <v>13398572</v>
      </c>
      <c r="E93" s="52">
        <v>2696801</v>
      </c>
      <c r="F93" s="52">
        <v>2131579</v>
      </c>
      <c r="G93" s="52">
        <v>0</v>
      </c>
      <c r="H93" s="52">
        <v>0</v>
      </c>
      <c r="I93" s="52">
        <v>0</v>
      </c>
      <c r="J93" s="52">
        <v>0</v>
      </c>
      <c r="K93" s="52">
        <v>0</v>
      </c>
      <c r="L93" s="52">
        <v>530328</v>
      </c>
      <c r="M93" s="52">
        <f t="shared" si="1"/>
        <v>14764011</v>
      </c>
      <c r="N93" s="52">
        <v>576690</v>
      </c>
      <c r="O93" s="52">
        <v>0</v>
      </c>
      <c r="P93" s="52">
        <v>0</v>
      </c>
      <c r="Q93" s="52">
        <v>0</v>
      </c>
      <c r="R93" s="78">
        <v>86</v>
      </c>
    </row>
    <row r="94" spans="1:18" x14ac:dyDescent="0.2">
      <c r="A94" s="78">
        <v>87</v>
      </c>
      <c r="B94" s="78" t="s">
        <v>185</v>
      </c>
      <c r="C94" s="52">
        <v>132130</v>
      </c>
      <c r="D94" s="52">
        <v>1568702</v>
      </c>
      <c r="E94" s="52">
        <v>226538</v>
      </c>
      <c r="F94" s="52">
        <v>273167</v>
      </c>
      <c r="G94" s="52">
        <v>0</v>
      </c>
      <c r="H94" s="52">
        <v>0</v>
      </c>
      <c r="I94" s="52">
        <v>0</v>
      </c>
      <c r="J94" s="52">
        <v>0</v>
      </c>
      <c r="K94" s="52">
        <v>0</v>
      </c>
      <c r="L94" s="52">
        <v>194665</v>
      </c>
      <c r="M94" s="52">
        <f t="shared" si="1"/>
        <v>1895497</v>
      </c>
      <c r="N94" s="52">
        <v>189876</v>
      </c>
      <c r="O94" s="52">
        <v>0</v>
      </c>
      <c r="P94" s="52">
        <v>0</v>
      </c>
      <c r="Q94" s="52">
        <v>145</v>
      </c>
      <c r="R94" s="78">
        <v>87</v>
      </c>
    </row>
    <row r="95" spans="1:18" x14ac:dyDescent="0.2">
      <c r="A95" s="78">
        <v>88</v>
      </c>
      <c r="B95" s="78" t="s">
        <v>186</v>
      </c>
      <c r="C95" s="52">
        <v>146488</v>
      </c>
      <c r="D95" s="52">
        <v>1625065</v>
      </c>
      <c r="E95" s="52">
        <v>243077</v>
      </c>
      <c r="F95" s="52">
        <v>413662</v>
      </c>
      <c r="G95" s="52">
        <v>0</v>
      </c>
      <c r="H95" s="52">
        <v>0</v>
      </c>
      <c r="I95" s="52">
        <v>0</v>
      </c>
      <c r="J95" s="52">
        <v>0</v>
      </c>
      <c r="K95" s="52">
        <v>0</v>
      </c>
      <c r="L95" s="52">
        <v>163291</v>
      </c>
      <c r="M95" s="52">
        <f t="shared" si="1"/>
        <v>1934844</v>
      </c>
      <c r="N95" s="52">
        <v>193358</v>
      </c>
      <c r="O95" s="52">
        <v>0</v>
      </c>
      <c r="P95" s="52">
        <v>0</v>
      </c>
      <c r="Q95" s="52">
        <v>0</v>
      </c>
      <c r="R95" s="78">
        <v>88</v>
      </c>
    </row>
    <row r="96" spans="1:18" x14ac:dyDescent="0.2">
      <c r="A96" s="78">
        <v>89</v>
      </c>
      <c r="B96" s="78" t="s">
        <v>187</v>
      </c>
      <c r="C96" s="52">
        <v>122417</v>
      </c>
      <c r="D96" s="52">
        <v>2214000</v>
      </c>
      <c r="E96" s="52">
        <v>536568</v>
      </c>
      <c r="F96" s="52">
        <v>673645</v>
      </c>
      <c r="G96" s="52">
        <v>0</v>
      </c>
      <c r="H96" s="52">
        <v>0</v>
      </c>
      <c r="I96" s="52">
        <v>0</v>
      </c>
      <c r="J96" s="52">
        <v>0</v>
      </c>
      <c r="K96" s="52">
        <v>0</v>
      </c>
      <c r="L96" s="52">
        <v>212750</v>
      </c>
      <c r="M96" s="52">
        <f t="shared" si="1"/>
        <v>2549167</v>
      </c>
      <c r="N96" s="52">
        <v>382869</v>
      </c>
      <c r="O96" s="52">
        <v>0</v>
      </c>
      <c r="P96" s="52">
        <v>0</v>
      </c>
      <c r="Q96" s="52">
        <v>182377</v>
      </c>
      <c r="R96" s="78">
        <v>89</v>
      </c>
    </row>
    <row r="97" spans="1:18" x14ac:dyDescent="0.2">
      <c r="A97" s="78">
        <v>90</v>
      </c>
      <c r="B97" s="78" t="s">
        <v>188</v>
      </c>
      <c r="C97" s="68">
        <v>919699</v>
      </c>
      <c r="D97" s="52">
        <v>3238126</v>
      </c>
      <c r="E97" s="68">
        <v>635865</v>
      </c>
      <c r="F97" s="68">
        <v>527748</v>
      </c>
      <c r="G97" s="68">
        <v>0</v>
      </c>
      <c r="H97" s="68">
        <v>0</v>
      </c>
      <c r="I97" s="68">
        <v>0</v>
      </c>
      <c r="J97" s="68">
        <v>0</v>
      </c>
      <c r="K97" s="68">
        <v>0</v>
      </c>
      <c r="L97" s="68">
        <v>202916</v>
      </c>
      <c r="M97" s="52">
        <f t="shared" si="1"/>
        <v>4360741</v>
      </c>
      <c r="N97" s="68">
        <v>331740</v>
      </c>
      <c r="O97" s="68">
        <v>0</v>
      </c>
      <c r="P97" s="68">
        <v>0</v>
      </c>
      <c r="Q97" s="68">
        <v>281760</v>
      </c>
      <c r="R97" s="78">
        <v>90</v>
      </c>
    </row>
    <row r="98" spans="1:18" x14ac:dyDescent="0.2">
      <c r="A98" s="78">
        <v>91</v>
      </c>
      <c r="B98" s="78" t="s">
        <v>189</v>
      </c>
      <c r="C98" s="52">
        <v>195682</v>
      </c>
      <c r="D98" s="52">
        <v>3204075</v>
      </c>
      <c r="E98" s="52">
        <v>651714</v>
      </c>
      <c r="F98" s="52">
        <v>782929</v>
      </c>
      <c r="G98" s="52">
        <v>0</v>
      </c>
      <c r="H98" s="52">
        <v>0</v>
      </c>
      <c r="I98" s="52">
        <v>0</v>
      </c>
      <c r="J98" s="52">
        <v>0</v>
      </c>
      <c r="K98" s="52">
        <v>0</v>
      </c>
      <c r="L98" s="52">
        <v>291189</v>
      </c>
      <c r="M98" s="52">
        <f t="shared" si="1"/>
        <v>3690946</v>
      </c>
      <c r="N98" s="52">
        <v>418011</v>
      </c>
      <c r="O98" s="52">
        <v>0</v>
      </c>
      <c r="P98" s="52">
        <v>0</v>
      </c>
      <c r="Q98" s="52">
        <v>223232</v>
      </c>
      <c r="R98" s="78">
        <v>91</v>
      </c>
    </row>
    <row r="99" spans="1:18" x14ac:dyDescent="0.2">
      <c r="A99" s="78">
        <v>92</v>
      </c>
      <c r="B99" s="78" t="s">
        <v>190</v>
      </c>
      <c r="C99" s="52">
        <v>84538</v>
      </c>
      <c r="D99" s="52">
        <v>2572088</v>
      </c>
      <c r="E99" s="52">
        <v>364431</v>
      </c>
      <c r="F99" s="52">
        <v>352591</v>
      </c>
      <c r="G99" s="52">
        <v>0</v>
      </c>
      <c r="H99" s="52">
        <v>0</v>
      </c>
      <c r="I99" s="52">
        <v>0</v>
      </c>
      <c r="J99" s="52">
        <v>0</v>
      </c>
      <c r="K99" s="52">
        <v>0</v>
      </c>
      <c r="L99" s="52">
        <v>165951</v>
      </c>
      <c r="M99" s="52">
        <f t="shared" si="1"/>
        <v>2822577</v>
      </c>
      <c r="N99" s="52">
        <v>421653</v>
      </c>
      <c r="O99" s="52">
        <v>0</v>
      </c>
      <c r="P99" s="52">
        <v>0</v>
      </c>
      <c r="Q99" s="52">
        <v>0</v>
      </c>
      <c r="R99" s="78">
        <v>92</v>
      </c>
    </row>
    <row r="100" spans="1:18" x14ac:dyDescent="0.2">
      <c r="A100" s="78">
        <v>93</v>
      </c>
      <c r="B100" s="78" t="s">
        <v>191</v>
      </c>
      <c r="C100" s="52">
        <v>0</v>
      </c>
      <c r="D100" s="52">
        <v>0</v>
      </c>
      <c r="E100" s="52">
        <v>0</v>
      </c>
      <c r="F100" s="52">
        <v>0</v>
      </c>
      <c r="G100" s="52">
        <v>0</v>
      </c>
      <c r="H100" s="52">
        <v>0</v>
      </c>
      <c r="I100" s="52">
        <v>0</v>
      </c>
      <c r="J100" s="52">
        <v>0</v>
      </c>
      <c r="K100" s="52">
        <v>0</v>
      </c>
      <c r="L100" s="52">
        <v>0</v>
      </c>
      <c r="M100" s="52">
        <f t="shared" si="1"/>
        <v>0</v>
      </c>
      <c r="N100" s="52">
        <v>0</v>
      </c>
      <c r="O100" s="52">
        <v>0</v>
      </c>
      <c r="P100" s="52">
        <v>0</v>
      </c>
      <c r="Q100" s="52">
        <v>0</v>
      </c>
      <c r="R100" s="78">
        <v>93</v>
      </c>
    </row>
    <row r="101" spans="1:18" x14ac:dyDescent="0.2">
      <c r="A101" s="78">
        <v>94</v>
      </c>
      <c r="B101" s="78" t="s">
        <v>192</v>
      </c>
      <c r="C101" s="52">
        <v>247930</v>
      </c>
      <c r="D101" s="52">
        <v>903487</v>
      </c>
      <c r="E101" s="52">
        <v>280047</v>
      </c>
      <c r="F101" s="52">
        <v>331942</v>
      </c>
      <c r="G101" s="52">
        <v>0</v>
      </c>
      <c r="H101" s="52">
        <v>0</v>
      </c>
      <c r="I101" s="52">
        <v>0</v>
      </c>
      <c r="J101" s="52">
        <v>0</v>
      </c>
      <c r="K101" s="52">
        <v>0</v>
      </c>
      <c r="L101" s="52">
        <v>113278</v>
      </c>
      <c r="M101" s="52">
        <f t="shared" si="1"/>
        <v>1264695</v>
      </c>
      <c r="N101" s="52">
        <v>288801</v>
      </c>
      <c r="O101" s="52">
        <v>0</v>
      </c>
      <c r="P101" s="52">
        <v>0</v>
      </c>
      <c r="Q101" s="52">
        <v>0</v>
      </c>
      <c r="R101" s="78">
        <v>94</v>
      </c>
    </row>
    <row r="102" spans="1:18" x14ac:dyDescent="0.2">
      <c r="A102" s="90">
        <v>95</v>
      </c>
      <c r="B102" s="78" t="s">
        <v>193</v>
      </c>
      <c r="C102" s="54">
        <v>389835</v>
      </c>
      <c r="D102" s="54">
        <v>9773538</v>
      </c>
      <c r="E102" s="54">
        <v>1480611</v>
      </c>
      <c r="F102" s="54">
        <v>1124380</v>
      </c>
      <c r="G102" s="54">
        <v>0</v>
      </c>
      <c r="H102" s="54">
        <v>0</v>
      </c>
      <c r="I102" s="54">
        <v>0</v>
      </c>
      <c r="J102" s="54">
        <v>0</v>
      </c>
      <c r="K102" s="54">
        <v>0</v>
      </c>
      <c r="L102" s="54">
        <v>400947</v>
      </c>
      <c r="M102" s="54">
        <f t="shared" si="1"/>
        <v>10564320</v>
      </c>
      <c r="N102" s="54">
        <v>398092</v>
      </c>
      <c r="O102" s="54">
        <v>173822</v>
      </c>
      <c r="P102" s="54">
        <v>0</v>
      </c>
      <c r="Q102" s="54">
        <v>187706</v>
      </c>
      <c r="R102" s="90">
        <v>95</v>
      </c>
    </row>
    <row r="103" spans="1:18" x14ac:dyDescent="0.2">
      <c r="A103" s="90">
        <f>A102</f>
        <v>95</v>
      </c>
      <c r="B103" s="91" t="s">
        <v>102</v>
      </c>
      <c r="C103" s="56">
        <f t="shared" ref="C103:Q103" si="2">SUM(C8:C102)</f>
        <v>35501251</v>
      </c>
      <c r="D103" s="56">
        <f t="shared" si="2"/>
        <v>655873229</v>
      </c>
      <c r="E103" s="56">
        <f t="shared" si="2"/>
        <v>62060093</v>
      </c>
      <c r="F103" s="56">
        <f t="shared" si="2"/>
        <v>63551988</v>
      </c>
      <c r="G103" s="56">
        <f t="shared" si="2"/>
        <v>45395</v>
      </c>
      <c r="H103" s="56">
        <f t="shared" si="2"/>
        <v>114123</v>
      </c>
      <c r="I103" s="56">
        <f t="shared" si="2"/>
        <v>22469</v>
      </c>
      <c r="J103" s="56">
        <f t="shared" si="2"/>
        <v>0</v>
      </c>
      <c r="K103" s="56">
        <f t="shared" si="2"/>
        <v>70304</v>
      </c>
      <c r="L103" s="56">
        <f t="shared" si="2"/>
        <v>32815770</v>
      </c>
      <c r="M103" s="56">
        <f t="shared" si="2"/>
        <v>724190250</v>
      </c>
      <c r="N103" s="56">
        <f t="shared" si="2"/>
        <v>33904022</v>
      </c>
      <c r="O103" s="56">
        <f t="shared" si="2"/>
        <v>3846332</v>
      </c>
      <c r="P103" s="56">
        <f t="shared" si="2"/>
        <v>27186</v>
      </c>
      <c r="Q103" s="56">
        <f t="shared" si="2"/>
        <v>22600674</v>
      </c>
      <c r="R103" s="90">
        <f>R102</f>
        <v>95</v>
      </c>
    </row>
    <row r="104" spans="1:18" x14ac:dyDescent="0.2">
      <c r="A104" s="79"/>
      <c r="B104" s="78"/>
      <c r="C104" s="78"/>
      <c r="D104" s="78"/>
      <c r="E104" s="78"/>
      <c r="F104" s="78"/>
      <c r="G104" s="78"/>
      <c r="H104" s="78"/>
      <c r="I104" s="78"/>
      <c r="J104" s="78"/>
      <c r="K104" s="78"/>
      <c r="L104" s="78"/>
      <c r="M104" s="78"/>
      <c r="N104" s="78"/>
      <c r="O104" s="78"/>
      <c r="P104" s="78"/>
      <c r="Q104" s="78"/>
      <c r="R104" s="79"/>
    </row>
    <row r="105" spans="1:18" x14ac:dyDescent="0.2">
      <c r="A105" s="79"/>
      <c r="B105" s="78"/>
      <c r="C105" s="78"/>
      <c r="D105" s="78"/>
      <c r="E105" s="78"/>
      <c r="F105" s="78"/>
      <c r="G105" s="78"/>
      <c r="H105" s="78"/>
      <c r="I105" s="78"/>
      <c r="J105" s="78"/>
      <c r="K105" s="78"/>
      <c r="L105" s="78"/>
      <c r="M105" s="78"/>
      <c r="N105" s="78"/>
      <c r="O105" s="78"/>
      <c r="P105" s="78"/>
      <c r="Q105" s="78"/>
      <c r="R105" s="79"/>
    </row>
  </sheetData>
  <printOptions gridLines="1"/>
  <pageMargins left="0.5" right="0.25" top="0.63" bottom="1.08" header="0.5" footer="0.17"/>
  <pageSetup paperSize="5" scale="84" fitToHeight="0" orientation="landscape" r:id="rId1"/>
  <headerFooter alignWithMargins="0">
    <oddFooter>&amp;A&amp;RPage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zoomScaleNormal="100" workbookViewId="0">
      <selection activeCell="A2" sqref="A2"/>
    </sheetView>
  </sheetViews>
  <sheetFormatPr defaultRowHeight="12.75" x14ac:dyDescent="0.2"/>
  <cols>
    <col min="1" max="1" width="3.7109375" style="10" bestFit="1" customWidth="1"/>
    <col min="2" max="2" width="13" style="10" bestFit="1" customWidth="1"/>
    <col min="3" max="3" width="11" style="10" bestFit="1" customWidth="1"/>
    <col min="4" max="4" width="12.140625" style="10" bestFit="1" customWidth="1"/>
    <col min="5" max="5" width="12.85546875" style="10" customWidth="1"/>
    <col min="6" max="6" width="11" style="10" bestFit="1" customWidth="1"/>
    <col min="7" max="7" width="10.42578125" style="10" customWidth="1"/>
    <col min="8" max="8" width="10" style="10" customWidth="1"/>
    <col min="9" max="9" width="11.140625" style="10" bestFit="1" customWidth="1"/>
    <col min="10" max="10" width="8.140625" style="10" bestFit="1" customWidth="1"/>
    <col min="11" max="11" width="11.42578125" style="10" customWidth="1"/>
    <col min="12" max="12" width="10" style="10" customWidth="1"/>
    <col min="13" max="13" width="12.140625" style="10" bestFit="1" customWidth="1"/>
    <col min="14" max="14" width="13.5703125" style="10" customWidth="1"/>
    <col min="15" max="15" width="16.85546875" style="10" bestFit="1" customWidth="1"/>
    <col min="16" max="16" width="8.140625" style="10" bestFit="1" customWidth="1"/>
    <col min="17" max="17" width="11.140625" style="10" bestFit="1" customWidth="1"/>
    <col min="18" max="18" width="3.7109375" style="10" bestFit="1" customWidth="1"/>
    <col min="19" max="256" width="9.140625" style="10"/>
    <col min="257" max="257" width="3.7109375" style="10" bestFit="1" customWidth="1"/>
    <col min="258" max="258" width="13" style="10" bestFit="1" customWidth="1"/>
    <col min="259" max="259" width="11" style="10" bestFit="1" customWidth="1"/>
    <col min="260" max="260" width="12.140625" style="10" bestFit="1" customWidth="1"/>
    <col min="261" max="261" width="12.85546875" style="10" customWidth="1"/>
    <col min="262" max="262" width="11" style="10" bestFit="1" customWidth="1"/>
    <col min="263" max="263" width="10.42578125" style="10" customWidth="1"/>
    <col min="264" max="264" width="10" style="10" customWidth="1"/>
    <col min="265" max="265" width="11.140625" style="10" bestFit="1" customWidth="1"/>
    <col min="266" max="266" width="8.140625" style="10" bestFit="1" customWidth="1"/>
    <col min="267" max="267" width="11.42578125" style="10" customWidth="1"/>
    <col min="268" max="268" width="10" style="10" customWidth="1"/>
    <col min="269" max="269" width="12.140625" style="10" bestFit="1" customWidth="1"/>
    <col min="270" max="270" width="13.5703125" style="10" customWidth="1"/>
    <col min="271" max="271" width="16.85546875" style="10" bestFit="1" customWidth="1"/>
    <col min="272" max="272" width="8.140625" style="10" bestFit="1" customWidth="1"/>
    <col min="273" max="273" width="11.140625" style="10" bestFit="1" customWidth="1"/>
    <col min="274" max="274" width="3.7109375" style="10" bestFit="1" customWidth="1"/>
    <col min="275" max="512" width="9.140625" style="10"/>
    <col min="513" max="513" width="3.7109375" style="10" bestFit="1" customWidth="1"/>
    <col min="514" max="514" width="13" style="10" bestFit="1" customWidth="1"/>
    <col min="515" max="515" width="11" style="10" bestFit="1" customWidth="1"/>
    <col min="516" max="516" width="12.140625" style="10" bestFit="1" customWidth="1"/>
    <col min="517" max="517" width="12.85546875" style="10" customWidth="1"/>
    <col min="518" max="518" width="11" style="10" bestFit="1" customWidth="1"/>
    <col min="519" max="519" width="10.42578125" style="10" customWidth="1"/>
    <col min="520" max="520" width="10" style="10" customWidth="1"/>
    <col min="521" max="521" width="11.140625" style="10" bestFit="1" customWidth="1"/>
    <col min="522" max="522" width="8.140625" style="10" bestFit="1" customWidth="1"/>
    <col min="523" max="523" width="11.42578125" style="10" customWidth="1"/>
    <col min="524" max="524" width="10" style="10" customWidth="1"/>
    <col min="525" max="525" width="12.140625" style="10" bestFit="1" customWidth="1"/>
    <col min="526" max="526" width="13.5703125" style="10" customWidth="1"/>
    <col min="527" max="527" width="16.85546875" style="10" bestFit="1" customWidth="1"/>
    <col min="528" max="528" width="8.140625" style="10" bestFit="1" customWidth="1"/>
    <col min="529" max="529" width="11.140625" style="10" bestFit="1" customWidth="1"/>
    <col min="530" max="530" width="3.7109375" style="10" bestFit="1" customWidth="1"/>
    <col min="531" max="768" width="9.140625" style="10"/>
    <col min="769" max="769" width="3.7109375" style="10" bestFit="1" customWidth="1"/>
    <col min="770" max="770" width="13" style="10" bestFit="1" customWidth="1"/>
    <col min="771" max="771" width="11" style="10" bestFit="1" customWidth="1"/>
    <col min="772" max="772" width="12.140625" style="10" bestFit="1" customWidth="1"/>
    <col min="773" max="773" width="12.85546875" style="10" customWidth="1"/>
    <col min="774" max="774" width="11" style="10" bestFit="1" customWidth="1"/>
    <col min="775" max="775" width="10.42578125" style="10" customWidth="1"/>
    <col min="776" max="776" width="10" style="10" customWidth="1"/>
    <col min="777" max="777" width="11.140625" style="10" bestFit="1" customWidth="1"/>
    <col min="778" max="778" width="8.140625" style="10" bestFit="1" customWidth="1"/>
    <col min="779" max="779" width="11.42578125" style="10" customWidth="1"/>
    <col min="780" max="780" width="10" style="10" customWidth="1"/>
    <col min="781" max="781" width="12.140625" style="10" bestFit="1" customWidth="1"/>
    <col min="782" max="782" width="13.5703125" style="10" customWidth="1"/>
    <col min="783" max="783" width="16.85546875" style="10" bestFit="1" customWidth="1"/>
    <col min="784" max="784" width="8.140625" style="10" bestFit="1" customWidth="1"/>
    <col min="785" max="785" width="11.140625" style="10" bestFit="1" customWidth="1"/>
    <col min="786" max="786" width="3.7109375" style="10" bestFit="1" customWidth="1"/>
    <col min="787" max="1024" width="9.140625" style="10"/>
    <col min="1025" max="1025" width="3.7109375" style="10" bestFit="1" customWidth="1"/>
    <col min="1026" max="1026" width="13" style="10" bestFit="1" customWidth="1"/>
    <col min="1027" max="1027" width="11" style="10" bestFit="1" customWidth="1"/>
    <col min="1028" max="1028" width="12.140625" style="10" bestFit="1" customWidth="1"/>
    <col min="1029" max="1029" width="12.85546875" style="10" customWidth="1"/>
    <col min="1030" max="1030" width="11" style="10" bestFit="1" customWidth="1"/>
    <col min="1031" max="1031" width="10.42578125" style="10" customWidth="1"/>
    <col min="1032" max="1032" width="10" style="10" customWidth="1"/>
    <col min="1033" max="1033" width="11.140625" style="10" bestFit="1" customWidth="1"/>
    <col min="1034" max="1034" width="8.140625" style="10" bestFit="1" customWidth="1"/>
    <col min="1035" max="1035" width="11.42578125" style="10" customWidth="1"/>
    <col min="1036" max="1036" width="10" style="10" customWidth="1"/>
    <col min="1037" max="1037" width="12.140625" style="10" bestFit="1" customWidth="1"/>
    <col min="1038" max="1038" width="13.5703125" style="10" customWidth="1"/>
    <col min="1039" max="1039" width="16.85546875" style="10" bestFit="1" customWidth="1"/>
    <col min="1040" max="1040" width="8.140625" style="10" bestFit="1" customWidth="1"/>
    <col min="1041" max="1041" width="11.140625" style="10" bestFit="1" customWidth="1"/>
    <col min="1042" max="1042" width="3.7109375" style="10" bestFit="1" customWidth="1"/>
    <col min="1043" max="1280" width="9.140625" style="10"/>
    <col min="1281" max="1281" width="3.7109375" style="10" bestFit="1" customWidth="1"/>
    <col min="1282" max="1282" width="13" style="10" bestFit="1" customWidth="1"/>
    <col min="1283" max="1283" width="11" style="10" bestFit="1" customWidth="1"/>
    <col min="1284" max="1284" width="12.140625" style="10" bestFit="1" customWidth="1"/>
    <col min="1285" max="1285" width="12.85546875" style="10" customWidth="1"/>
    <col min="1286" max="1286" width="11" style="10" bestFit="1" customWidth="1"/>
    <col min="1287" max="1287" width="10.42578125" style="10" customWidth="1"/>
    <col min="1288" max="1288" width="10" style="10" customWidth="1"/>
    <col min="1289" max="1289" width="11.140625" style="10" bestFit="1" customWidth="1"/>
    <col min="1290" max="1290" width="8.140625" style="10" bestFit="1" customWidth="1"/>
    <col min="1291" max="1291" width="11.42578125" style="10" customWidth="1"/>
    <col min="1292" max="1292" width="10" style="10" customWidth="1"/>
    <col min="1293" max="1293" width="12.140625" style="10" bestFit="1" customWidth="1"/>
    <col min="1294" max="1294" width="13.5703125" style="10" customWidth="1"/>
    <col min="1295" max="1295" width="16.85546875" style="10" bestFit="1" customWidth="1"/>
    <col min="1296" max="1296" width="8.140625" style="10" bestFit="1" customWidth="1"/>
    <col min="1297" max="1297" width="11.140625" style="10" bestFit="1" customWidth="1"/>
    <col min="1298" max="1298" width="3.7109375" style="10" bestFit="1" customWidth="1"/>
    <col min="1299" max="1536" width="9.140625" style="10"/>
    <col min="1537" max="1537" width="3.7109375" style="10" bestFit="1" customWidth="1"/>
    <col min="1538" max="1538" width="13" style="10" bestFit="1" customWidth="1"/>
    <col min="1539" max="1539" width="11" style="10" bestFit="1" customWidth="1"/>
    <col min="1540" max="1540" width="12.140625" style="10" bestFit="1" customWidth="1"/>
    <col min="1541" max="1541" width="12.85546875" style="10" customWidth="1"/>
    <col min="1542" max="1542" width="11" style="10" bestFit="1" customWidth="1"/>
    <col min="1543" max="1543" width="10.42578125" style="10" customWidth="1"/>
    <col min="1544" max="1544" width="10" style="10" customWidth="1"/>
    <col min="1545" max="1545" width="11.140625" style="10" bestFit="1" customWidth="1"/>
    <col min="1546" max="1546" width="8.140625" style="10" bestFit="1" customWidth="1"/>
    <col min="1547" max="1547" width="11.42578125" style="10" customWidth="1"/>
    <col min="1548" max="1548" width="10" style="10" customWidth="1"/>
    <col min="1549" max="1549" width="12.140625" style="10" bestFit="1" customWidth="1"/>
    <col min="1550" max="1550" width="13.5703125" style="10" customWidth="1"/>
    <col min="1551" max="1551" width="16.85546875" style="10" bestFit="1" customWidth="1"/>
    <col min="1552" max="1552" width="8.140625" style="10" bestFit="1" customWidth="1"/>
    <col min="1553" max="1553" width="11.140625" style="10" bestFit="1" customWidth="1"/>
    <col min="1554" max="1554" width="3.7109375" style="10" bestFit="1" customWidth="1"/>
    <col min="1555" max="1792" width="9.140625" style="10"/>
    <col min="1793" max="1793" width="3.7109375" style="10" bestFit="1" customWidth="1"/>
    <col min="1794" max="1794" width="13" style="10" bestFit="1" customWidth="1"/>
    <col min="1795" max="1795" width="11" style="10" bestFit="1" customWidth="1"/>
    <col min="1796" max="1796" width="12.140625" style="10" bestFit="1" customWidth="1"/>
    <col min="1797" max="1797" width="12.85546875" style="10" customWidth="1"/>
    <col min="1798" max="1798" width="11" style="10" bestFit="1" customWidth="1"/>
    <col min="1799" max="1799" width="10.42578125" style="10" customWidth="1"/>
    <col min="1800" max="1800" width="10" style="10" customWidth="1"/>
    <col min="1801" max="1801" width="11.140625" style="10" bestFit="1" customWidth="1"/>
    <col min="1802" max="1802" width="8.140625" style="10" bestFit="1" customWidth="1"/>
    <col min="1803" max="1803" width="11.42578125" style="10" customWidth="1"/>
    <col min="1804" max="1804" width="10" style="10" customWidth="1"/>
    <col min="1805" max="1805" width="12.140625" style="10" bestFit="1" customWidth="1"/>
    <col min="1806" max="1806" width="13.5703125" style="10" customWidth="1"/>
    <col min="1807" max="1807" width="16.85546875" style="10" bestFit="1" customWidth="1"/>
    <col min="1808" max="1808" width="8.140625" style="10" bestFit="1" customWidth="1"/>
    <col min="1809" max="1809" width="11.140625" style="10" bestFit="1" customWidth="1"/>
    <col min="1810" max="1810" width="3.7109375" style="10" bestFit="1" customWidth="1"/>
    <col min="1811" max="2048" width="9.140625" style="10"/>
    <col min="2049" max="2049" width="3.7109375" style="10" bestFit="1" customWidth="1"/>
    <col min="2050" max="2050" width="13" style="10" bestFit="1" customWidth="1"/>
    <col min="2051" max="2051" width="11" style="10" bestFit="1" customWidth="1"/>
    <col min="2052" max="2052" width="12.140625" style="10" bestFit="1" customWidth="1"/>
    <col min="2053" max="2053" width="12.85546875" style="10" customWidth="1"/>
    <col min="2054" max="2054" width="11" style="10" bestFit="1" customWidth="1"/>
    <col min="2055" max="2055" width="10.42578125" style="10" customWidth="1"/>
    <col min="2056" max="2056" width="10" style="10" customWidth="1"/>
    <col min="2057" max="2057" width="11.140625" style="10" bestFit="1" customWidth="1"/>
    <col min="2058" max="2058" width="8.140625" style="10" bestFit="1" customWidth="1"/>
    <col min="2059" max="2059" width="11.42578125" style="10" customWidth="1"/>
    <col min="2060" max="2060" width="10" style="10" customWidth="1"/>
    <col min="2061" max="2061" width="12.140625" style="10" bestFit="1" customWidth="1"/>
    <col min="2062" max="2062" width="13.5703125" style="10" customWidth="1"/>
    <col min="2063" max="2063" width="16.85546875" style="10" bestFit="1" customWidth="1"/>
    <col min="2064" max="2064" width="8.140625" style="10" bestFit="1" customWidth="1"/>
    <col min="2065" max="2065" width="11.140625" style="10" bestFit="1" customWidth="1"/>
    <col min="2066" max="2066" width="3.7109375" style="10" bestFit="1" customWidth="1"/>
    <col min="2067" max="2304" width="9.140625" style="10"/>
    <col min="2305" max="2305" width="3.7109375" style="10" bestFit="1" customWidth="1"/>
    <col min="2306" max="2306" width="13" style="10" bestFit="1" customWidth="1"/>
    <col min="2307" max="2307" width="11" style="10" bestFit="1" customWidth="1"/>
    <col min="2308" max="2308" width="12.140625" style="10" bestFit="1" customWidth="1"/>
    <col min="2309" max="2309" width="12.85546875" style="10" customWidth="1"/>
    <col min="2310" max="2310" width="11" style="10" bestFit="1" customWidth="1"/>
    <col min="2311" max="2311" width="10.42578125" style="10" customWidth="1"/>
    <col min="2312" max="2312" width="10" style="10" customWidth="1"/>
    <col min="2313" max="2313" width="11.140625" style="10" bestFit="1" customWidth="1"/>
    <col min="2314" max="2314" width="8.140625" style="10" bestFit="1" customWidth="1"/>
    <col min="2315" max="2315" width="11.42578125" style="10" customWidth="1"/>
    <col min="2316" max="2316" width="10" style="10" customWidth="1"/>
    <col min="2317" max="2317" width="12.140625" style="10" bestFit="1" customWidth="1"/>
    <col min="2318" max="2318" width="13.5703125" style="10" customWidth="1"/>
    <col min="2319" max="2319" width="16.85546875" style="10" bestFit="1" customWidth="1"/>
    <col min="2320" max="2320" width="8.140625" style="10" bestFit="1" customWidth="1"/>
    <col min="2321" max="2321" width="11.140625" style="10" bestFit="1" customWidth="1"/>
    <col min="2322" max="2322" width="3.7109375" style="10" bestFit="1" customWidth="1"/>
    <col min="2323" max="2560" width="9.140625" style="10"/>
    <col min="2561" max="2561" width="3.7109375" style="10" bestFit="1" customWidth="1"/>
    <col min="2562" max="2562" width="13" style="10" bestFit="1" customWidth="1"/>
    <col min="2563" max="2563" width="11" style="10" bestFit="1" customWidth="1"/>
    <col min="2564" max="2564" width="12.140625" style="10" bestFit="1" customWidth="1"/>
    <col min="2565" max="2565" width="12.85546875" style="10" customWidth="1"/>
    <col min="2566" max="2566" width="11" style="10" bestFit="1" customWidth="1"/>
    <col min="2567" max="2567" width="10.42578125" style="10" customWidth="1"/>
    <col min="2568" max="2568" width="10" style="10" customWidth="1"/>
    <col min="2569" max="2569" width="11.140625" style="10" bestFit="1" customWidth="1"/>
    <col min="2570" max="2570" width="8.140625" style="10" bestFit="1" customWidth="1"/>
    <col min="2571" max="2571" width="11.42578125" style="10" customWidth="1"/>
    <col min="2572" max="2572" width="10" style="10" customWidth="1"/>
    <col min="2573" max="2573" width="12.140625" style="10" bestFit="1" customWidth="1"/>
    <col min="2574" max="2574" width="13.5703125" style="10" customWidth="1"/>
    <col min="2575" max="2575" width="16.85546875" style="10" bestFit="1" customWidth="1"/>
    <col min="2576" max="2576" width="8.140625" style="10" bestFit="1" customWidth="1"/>
    <col min="2577" max="2577" width="11.140625" style="10" bestFit="1" customWidth="1"/>
    <col min="2578" max="2578" width="3.7109375" style="10" bestFit="1" customWidth="1"/>
    <col min="2579" max="2816" width="9.140625" style="10"/>
    <col min="2817" max="2817" width="3.7109375" style="10" bestFit="1" customWidth="1"/>
    <col min="2818" max="2818" width="13" style="10" bestFit="1" customWidth="1"/>
    <col min="2819" max="2819" width="11" style="10" bestFit="1" customWidth="1"/>
    <col min="2820" max="2820" width="12.140625" style="10" bestFit="1" customWidth="1"/>
    <col min="2821" max="2821" width="12.85546875" style="10" customWidth="1"/>
    <col min="2822" max="2822" width="11" style="10" bestFit="1" customWidth="1"/>
    <col min="2823" max="2823" width="10.42578125" style="10" customWidth="1"/>
    <col min="2824" max="2824" width="10" style="10" customWidth="1"/>
    <col min="2825" max="2825" width="11.140625" style="10" bestFit="1" customWidth="1"/>
    <col min="2826" max="2826" width="8.140625" style="10" bestFit="1" customWidth="1"/>
    <col min="2827" max="2827" width="11.42578125" style="10" customWidth="1"/>
    <col min="2828" max="2828" width="10" style="10" customWidth="1"/>
    <col min="2829" max="2829" width="12.140625" style="10" bestFit="1" customWidth="1"/>
    <col min="2830" max="2830" width="13.5703125" style="10" customWidth="1"/>
    <col min="2831" max="2831" width="16.85546875" style="10" bestFit="1" customWidth="1"/>
    <col min="2832" max="2832" width="8.140625" style="10" bestFit="1" customWidth="1"/>
    <col min="2833" max="2833" width="11.140625" style="10" bestFit="1" customWidth="1"/>
    <col min="2834" max="2834" width="3.7109375" style="10" bestFit="1" customWidth="1"/>
    <col min="2835" max="3072" width="9.140625" style="10"/>
    <col min="3073" max="3073" width="3.7109375" style="10" bestFit="1" customWidth="1"/>
    <col min="3074" max="3074" width="13" style="10" bestFit="1" customWidth="1"/>
    <col min="3075" max="3075" width="11" style="10" bestFit="1" customWidth="1"/>
    <col min="3076" max="3076" width="12.140625" style="10" bestFit="1" customWidth="1"/>
    <col min="3077" max="3077" width="12.85546875" style="10" customWidth="1"/>
    <col min="3078" max="3078" width="11" style="10" bestFit="1" customWidth="1"/>
    <col min="3079" max="3079" width="10.42578125" style="10" customWidth="1"/>
    <col min="3080" max="3080" width="10" style="10" customWidth="1"/>
    <col min="3081" max="3081" width="11.140625" style="10" bestFit="1" customWidth="1"/>
    <col min="3082" max="3082" width="8.140625" style="10" bestFit="1" customWidth="1"/>
    <col min="3083" max="3083" width="11.42578125" style="10" customWidth="1"/>
    <col min="3084" max="3084" width="10" style="10" customWidth="1"/>
    <col min="3085" max="3085" width="12.140625" style="10" bestFit="1" customWidth="1"/>
    <col min="3086" max="3086" width="13.5703125" style="10" customWidth="1"/>
    <col min="3087" max="3087" width="16.85546875" style="10" bestFit="1" customWidth="1"/>
    <col min="3088" max="3088" width="8.140625" style="10" bestFit="1" customWidth="1"/>
    <col min="3089" max="3089" width="11.140625" style="10" bestFit="1" customWidth="1"/>
    <col min="3090" max="3090" width="3.7109375" style="10" bestFit="1" customWidth="1"/>
    <col min="3091" max="3328" width="9.140625" style="10"/>
    <col min="3329" max="3329" width="3.7109375" style="10" bestFit="1" customWidth="1"/>
    <col min="3330" max="3330" width="13" style="10" bestFit="1" customWidth="1"/>
    <col min="3331" max="3331" width="11" style="10" bestFit="1" customWidth="1"/>
    <col min="3332" max="3332" width="12.140625" style="10" bestFit="1" customWidth="1"/>
    <col min="3333" max="3333" width="12.85546875" style="10" customWidth="1"/>
    <col min="3334" max="3334" width="11" style="10" bestFit="1" customWidth="1"/>
    <col min="3335" max="3335" width="10.42578125" style="10" customWidth="1"/>
    <col min="3336" max="3336" width="10" style="10" customWidth="1"/>
    <col min="3337" max="3337" width="11.140625" style="10" bestFit="1" customWidth="1"/>
    <col min="3338" max="3338" width="8.140625" style="10" bestFit="1" customWidth="1"/>
    <col min="3339" max="3339" width="11.42578125" style="10" customWidth="1"/>
    <col min="3340" max="3340" width="10" style="10" customWidth="1"/>
    <col min="3341" max="3341" width="12.140625" style="10" bestFit="1" customWidth="1"/>
    <col min="3342" max="3342" width="13.5703125" style="10" customWidth="1"/>
    <col min="3343" max="3343" width="16.85546875" style="10" bestFit="1" customWidth="1"/>
    <col min="3344" max="3344" width="8.140625" style="10" bestFit="1" customWidth="1"/>
    <col min="3345" max="3345" width="11.140625" style="10" bestFit="1" customWidth="1"/>
    <col min="3346" max="3346" width="3.7109375" style="10" bestFit="1" customWidth="1"/>
    <col min="3347" max="3584" width="9.140625" style="10"/>
    <col min="3585" max="3585" width="3.7109375" style="10" bestFit="1" customWidth="1"/>
    <col min="3586" max="3586" width="13" style="10" bestFit="1" customWidth="1"/>
    <col min="3587" max="3587" width="11" style="10" bestFit="1" customWidth="1"/>
    <col min="3588" max="3588" width="12.140625" style="10" bestFit="1" customWidth="1"/>
    <col min="3589" max="3589" width="12.85546875" style="10" customWidth="1"/>
    <col min="3590" max="3590" width="11" style="10" bestFit="1" customWidth="1"/>
    <col min="3591" max="3591" width="10.42578125" style="10" customWidth="1"/>
    <col min="3592" max="3592" width="10" style="10" customWidth="1"/>
    <col min="3593" max="3593" width="11.140625" style="10" bestFit="1" customWidth="1"/>
    <col min="3594" max="3594" width="8.140625" style="10" bestFit="1" customWidth="1"/>
    <col min="3595" max="3595" width="11.42578125" style="10" customWidth="1"/>
    <col min="3596" max="3596" width="10" style="10" customWidth="1"/>
    <col min="3597" max="3597" width="12.140625" style="10" bestFit="1" customWidth="1"/>
    <col min="3598" max="3598" width="13.5703125" style="10" customWidth="1"/>
    <col min="3599" max="3599" width="16.85546875" style="10" bestFit="1" customWidth="1"/>
    <col min="3600" max="3600" width="8.140625" style="10" bestFit="1" customWidth="1"/>
    <col min="3601" max="3601" width="11.140625" style="10" bestFit="1" customWidth="1"/>
    <col min="3602" max="3602" width="3.7109375" style="10" bestFit="1" customWidth="1"/>
    <col min="3603" max="3840" width="9.140625" style="10"/>
    <col min="3841" max="3841" width="3.7109375" style="10" bestFit="1" customWidth="1"/>
    <col min="3842" max="3842" width="13" style="10" bestFit="1" customWidth="1"/>
    <col min="3843" max="3843" width="11" style="10" bestFit="1" customWidth="1"/>
    <col min="3844" max="3844" width="12.140625" style="10" bestFit="1" customWidth="1"/>
    <col min="3845" max="3845" width="12.85546875" style="10" customWidth="1"/>
    <col min="3846" max="3846" width="11" style="10" bestFit="1" customWidth="1"/>
    <col min="3847" max="3847" width="10.42578125" style="10" customWidth="1"/>
    <col min="3848" max="3848" width="10" style="10" customWidth="1"/>
    <col min="3849" max="3849" width="11.140625" style="10" bestFit="1" customWidth="1"/>
    <col min="3850" max="3850" width="8.140625" style="10" bestFit="1" customWidth="1"/>
    <col min="3851" max="3851" width="11.42578125" style="10" customWidth="1"/>
    <col min="3852" max="3852" width="10" style="10" customWidth="1"/>
    <col min="3853" max="3853" width="12.140625" style="10" bestFit="1" customWidth="1"/>
    <col min="3854" max="3854" width="13.5703125" style="10" customWidth="1"/>
    <col min="3855" max="3855" width="16.85546875" style="10" bestFit="1" customWidth="1"/>
    <col min="3856" max="3856" width="8.140625" style="10" bestFit="1" customWidth="1"/>
    <col min="3857" max="3857" width="11.140625" style="10" bestFit="1" customWidth="1"/>
    <col min="3858" max="3858" width="3.7109375" style="10" bestFit="1" customWidth="1"/>
    <col min="3859" max="4096" width="9.140625" style="10"/>
    <col min="4097" max="4097" width="3.7109375" style="10" bestFit="1" customWidth="1"/>
    <col min="4098" max="4098" width="13" style="10" bestFit="1" customWidth="1"/>
    <col min="4099" max="4099" width="11" style="10" bestFit="1" customWidth="1"/>
    <col min="4100" max="4100" width="12.140625" style="10" bestFit="1" customWidth="1"/>
    <col min="4101" max="4101" width="12.85546875" style="10" customWidth="1"/>
    <col min="4102" max="4102" width="11" style="10" bestFit="1" customWidth="1"/>
    <col min="4103" max="4103" width="10.42578125" style="10" customWidth="1"/>
    <col min="4104" max="4104" width="10" style="10" customWidth="1"/>
    <col min="4105" max="4105" width="11.140625" style="10" bestFit="1" customWidth="1"/>
    <col min="4106" max="4106" width="8.140625" style="10" bestFit="1" customWidth="1"/>
    <col min="4107" max="4107" width="11.42578125" style="10" customWidth="1"/>
    <col min="4108" max="4108" width="10" style="10" customWidth="1"/>
    <col min="4109" max="4109" width="12.140625" style="10" bestFit="1" customWidth="1"/>
    <col min="4110" max="4110" width="13.5703125" style="10" customWidth="1"/>
    <col min="4111" max="4111" width="16.85546875" style="10" bestFit="1" customWidth="1"/>
    <col min="4112" max="4112" width="8.140625" style="10" bestFit="1" customWidth="1"/>
    <col min="4113" max="4113" width="11.140625" style="10" bestFit="1" customWidth="1"/>
    <col min="4114" max="4114" width="3.7109375" style="10" bestFit="1" customWidth="1"/>
    <col min="4115" max="4352" width="9.140625" style="10"/>
    <col min="4353" max="4353" width="3.7109375" style="10" bestFit="1" customWidth="1"/>
    <col min="4354" max="4354" width="13" style="10" bestFit="1" customWidth="1"/>
    <col min="4355" max="4355" width="11" style="10" bestFit="1" customWidth="1"/>
    <col min="4356" max="4356" width="12.140625" style="10" bestFit="1" customWidth="1"/>
    <col min="4357" max="4357" width="12.85546875" style="10" customWidth="1"/>
    <col min="4358" max="4358" width="11" style="10" bestFit="1" customWidth="1"/>
    <col min="4359" max="4359" width="10.42578125" style="10" customWidth="1"/>
    <col min="4360" max="4360" width="10" style="10" customWidth="1"/>
    <col min="4361" max="4361" width="11.140625" style="10" bestFit="1" customWidth="1"/>
    <col min="4362" max="4362" width="8.140625" style="10" bestFit="1" customWidth="1"/>
    <col min="4363" max="4363" width="11.42578125" style="10" customWidth="1"/>
    <col min="4364" max="4364" width="10" style="10" customWidth="1"/>
    <col min="4365" max="4365" width="12.140625" style="10" bestFit="1" customWidth="1"/>
    <col min="4366" max="4366" width="13.5703125" style="10" customWidth="1"/>
    <col min="4367" max="4367" width="16.85546875" style="10" bestFit="1" customWidth="1"/>
    <col min="4368" max="4368" width="8.140625" style="10" bestFit="1" customWidth="1"/>
    <col min="4369" max="4369" width="11.140625" style="10" bestFit="1" customWidth="1"/>
    <col min="4370" max="4370" width="3.7109375" style="10" bestFit="1" customWidth="1"/>
    <col min="4371" max="4608" width="9.140625" style="10"/>
    <col min="4609" max="4609" width="3.7109375" style="10" bestFit="1" customWidth="1"/>
    <col min="4610" max="4610" width="13" style="10" bestFit="1" customWidth="1"/>
    <col min="4611" max="4611" width="11" style="10" bestFit="1" customWidth="1"/>
    <col min="4612" max="4612" width="12.140625" style="10" bestFit="1" customWidth="1"/>
    <col min="4613" max="4613" width="12.85546875" style="10" customWidth="1"/>
    <col min="4614" max="4614" width="11" style="10" bestFit="1" customWidth="1"/>
    <col min="4615" max="4615" width="10.42578125" style="10" customWidth="1"/>
    <col min="4616" max="4616" width="10" style="10" customWidth="1"/>
    <col min="4617" max="4617" width="11.140625" style="10" bestFit="1" customWidth="1"/>
    <col min="4618" max="4618" width="8.140625" style="10" bestFit="1" customWidth="1"/>
    <col min="4619" max="4619" width="11.42578125" style="10" customWidth="1"/>
    <col min="4620" max="4620" width="10" style="10" customWidth="1"/>
    <col min="4621" max="4621" width="12.140625" style="10" bestFit="1" customWidth="1"/>
    <col min="4622" max="4622" width="13.5703125" style="10" customWidth="1"/>
    <col min="4623" max="4623" width="16.85546875" style="10" bestFit="1" customWidth="1"/>
    <col min="4624" max="4624" width="8.140625" style="10" bestFit="1" customWidth="1"/>
    <col min="4625" max="4625" width="11.140625" style="10" bestFit="1" customWidth="1"/>
    <col min="4626" max="4626" width="3.7109375" style="10" bestFit="1" customWidth="1"/>
    <col min="4627" max="4864" width="9.140625" style="10"/>
    <col min="4865" max="4865" width="3.7109375" style="10" bestFit="1" customWidth="1"/>
    <col min="4866" max="4866" width="13" style="10" bestFit="1" customWidth="1"/>
    <col min="4867" max="4867" width="11" style="10" bestFit="1" customWidth="1"/>
    <col min="4868" max="4868" width="12.140625" style="10" bestFit="1" customWidth="1"/>
    <col min="4869" max="4869" width="12.85546875" style="10" customWidth="1"/>
    <col min="4870" max="4870" width="11" style="10" bestFit="1" customWidth="1"/>
    <col min="4871" max="4871" width="10.42578125" style="10" customWidth="1"/>
    <col min="4872" max="4872" width="10" style="10" customWidth="1"/>
    <col min="4873" max="4873" width="11.140625" style="10" bestFit="1" customWidth="1"/>
    <col min="4874" max="4874" width="8.140625" style="10" bestFit="1" customWidth="1"/>
    <col min="4875" max="4875" width="11.42578125" style="10" customWidth="1"/>
    <col min="4876" max="4876" width="10" style="10" customWidth="1"/>
    <col min="4877" max="4877" width="12.140625" style="10" bestFit="1" customWidth="1"/>
    <col min="4878" max="4878" width="13.5703125" style="10" customWidth="1"/>
    <col min="4879" max="4879" width="16.85546875" style="10" bestFit="1" customWidth="1"/>
    <col min="4880" max="4880" width="8.140625" style="10" bestFit="1" customWidth="1"/>
    <col min="4881" max="4881" width="11.140625" style="10" bestFit="1" customWidth="1"/>
    <col min="4882" max="4882" width="3.7109375" style="10" bestFit="1" customWidth="1"/>
    <col min="4883" max="5120" width="9.140625" style="10"/>
    <col min="5121" max="5121" width="3.7109375" style="10" bestFit="1" customWidth="1"/>
    <col min="5122" max="5122" width="13" style="10" bestFit="1" customWidth="1"/>
    <col min="5123" max="5123" width="11" style="10" bestFit="1" customWidth="1"/>
    <col min="5124" max="5124" width="12.140625" style="10" bestFit="1" customWidth="1"/>
    <col min="5125" max="5125" width="12.85546875" style="10" customWidth="1"/>
    <col min="5126" max="5126" width="11" style="10" bestFit="1" customWidth="1"/>
    <col min="5127" max="5127" width="10.42578125" style="10" customWidth="1"/>
    <col min="5128" max="5128" width="10" style="10" customWidth="1"/>
    <col min="5129" max="5129" width="11.140625" style="10" bestFit="1" customWidth="1"/>
    <col min="5130" max="5130" width="8.140625" style="10" bestFit="1" customWidth="1"/>
    <col min="5131" max="5131" width="11.42578125" style="10" customWidth="1"/>
    <col min="5132" max="5132" width="10" style="10" customWidth="1"/>
    <col min="5133" max="5133" width="12.140625" style="10" bestFit="1" customWidth="1"/>
    <col min="5134" max="5134" width="13.5703125" style="10" customWidth="1"/>
    <col min="5135" max="5135" width="16.85546875" style="10" bestFit="1" customWidth="1"/>
    <col min="5136" max="5136" width="8.140625" style="10" bestFit="1" customWidth="1"/>
    <col min="5137" max="5137" width="11.140625" style="10" bestFit="1" customWidth="1"/>
    <col min="5138" max="5138" width="3.7109375" style="10" bestFit="1" customWidth="1"/>
    <col min="5139" max="5376" width="9.140625" style="10"/>
    <col min="5377" max="5377" width="3.7109375" style="10" bestFit="1" customWidth="1"/>
    <col min="5378" max="5378" width="13" style="10" bestFit="1" customWidth="1"/>
    <col min="5379" max="5379" width="11" style="10" bestFit="1" customWidth="1"/>
    <col min="5380" max="5380" width="12.140625" style="10" bestFit="1" customWidth="1"/>
    <col min="5381" max="5381" width="12.85546875" style="10" customWidth="1"/>
    <col min="5382" max="5382" width="11" style="10" bestFit="1" customWidth="1"/>
    <col min="5383" max="5383" width="10.42578125" style="10" customWidth="1"/>
    <col min="5384" max="5384" width="10" style="10" customWidth="1"/>
    <col min="5385" max="5385" width="11.140625" style="10" bestFit="1" customWidth="1"/>
    <col min="5386" max="5386" width="8.140625" style="10" bestFit="1" customWidth="1"/>
    <col min="5387" max="5387" width="11.42578125" style="10" customWidth="1"/>
    <col min="5388" max="5388" width="10" style="10" customWidth="1"/>
    <col min="5389" max="5389" width="12.140625" style="10" bestFit="1" customWidth="1"/>
    <col min="5390" max="5390" width="13.5703125" style="10" customWidth="1"/>
    <col min="5391" max="5391" width="16.85546875" style="10" bestFit="1" customWidth="1"/>
    <col min="5392" max="5392" width="8.140625" style="10" bestFit="1" customWidth="1"/>
    <col min="5393" max="5393" width="11.140625" style="10" bestFit="1" customWidth="1"/>
    <col min="5394" max="5394" width="3.7109375" style="10" bestFit="1" customWidth="1"/>
    <col min="5395" max="5632" width="9.140625" style="10"/>
    <col min="5633" max="5633" width="3.7109375" style="10" bestFit="1" customWidth="1"/>
    <col min="5634" max="5634" width="13" style="10" bestFit="1" customWidth="1"/>
    <col min="5635" max="5635" width="11" style="10" bestFit="1" customWidth="1"/>
    <col min="5636" max="5636" width="12.140625" style="10" bestFit="1" customWidth="1"/>
    <col min="5637" max="5637" width="12.85546875" style="10" customWidth="1"/>
    <col min="5638" max="5638" width="11" style="10" bestFit="1" customWidth="1"/>
    <col min="5639" max="5639" width="10.42578125" style="10" customWidth="1"/>
    <col min="5640" max="5640" width="10" style="10" customWidth="1"/>
    <col min="5641" max="5641" width="11.140625" style="10" bestFit="1" customWidth="1"/>
    <col min="5642" max="5642" width="8.140625" style="10" bestFit="1" customWidth="1"/>
    <col min="5643" max="5643" width="11.42578125" style="10" customWidth="1"/>
    <col min="5644" max="5644" width="10" style="10" customWidth="1"/>
    <col min="5645" max="5645" width="12.140625" style="10" bestFit="1" customWidth="1"/>
    <col min="5646" max="5646" width="13.5703125" style="10" customWidth="1"/>
    <col min="5647" max="5647" width="16.85546875" style="10" bestFit="1" customWidth="1"/>
    <col min="5648" max="5648" width="8.140625" style="10" bestFit="1" customWidth="1"/>
    <col min="5649" max="5649" width="11.140625" style="10" bestFit="1" customWidth="1"/>
    <col min="5650" max="5650" width="3.7109375" style="10" bestFit="1" customWidth="1"/>
    <col min="5651" max="5888" width="9.140625" style="10"/>
    <col min="5889" max="5889" width="3.7109375" style="10" bestFit="1" customWidth="1"/>
    <col min="5890" max="5890" width="13" style="10" bestFit="1" customWidth="1"/>
    <col min="5891" max="5891" width="11" style="10" bestFit="1" customWidth="1"/>
    <col min="5892" max="5892" width="12.140625" style="10" bestFit="1" customWidth="1"/>
    <col min="5893" max="5893" width="12.85546875" style="10" customWidth="1"/>
    <col min="5894" max="5894" width="11" style="10" bestFit="1" customWidth="1"/>
    <col min="5895" max="5895" width="10.42578125" style="10" customWidth="1"/>
    <col min="5896" max="5896" width="10" style="10" customWidth="1"/>
    <col min="5897" max="5897" width="11.140625" style="10" bestFit="1" customWidth="1"/>
    <col min="5898" max="5898" width="8.140625" style="10" bestFit="1" customWidth="1"/>
    <col min="5899" max="5899" width="11.42578125" style="10" customWidth="1"/>
    <col min="5900" max="5900" width="10" style="10" customWidth="1"/>
    <col min="5901" max="5901" width="12.140625" style="10" bestFit="1" customWidth="1"/>
    <col min="5902" max="5902" width="13.5703125" style="10" customWidth="1"/>
    <col min="5903" max="5903" width="16.85546875" style="10" bestFit="1" customWidth="1"/>
    <col min="5904" max="5904" width="8.140625" style="10" bestFit="1" customWidth="1"/>
    <col min="5905" max="5905" width="11.140625" style="10" bestFit="1" customWidth="1"/>
    <col min="5906" max="5906" width="3.7109375" style="10" bestFit="1" customWidth="1"/>
    <col min="5907" max="6144" width="9.140625" style="10"/>
    <col min="6145" max="6145" width="3.7109375" style="10" bestFit="1" customWidth="1"/>
    <col min="6146" max="6146" width="13" style="10" bestFit="1" customWidth="1"/>
    <col min="6147" max="6147" width="11" style="10" bestFit="1" customWidth="1"/>
    <col min="6148" max="6148" width="12.140625" style="10" bestFit="1" customWidth="1"/>
    <col min="6149" max="6149" width="12.85546875" style="10" customWidth="1"/>
    <col min="6150" max="6150" width="11" style="10" bestFit="1" customWidth="1"/>
    <col min="6151" max="6151" width="10.42578125" style="10" customWidth="1"/>
    <col min="6152" max="6152" width="10" style="10" customWidth="1"/>
    <col min="6153" max="6153" width="11.140625" style="10" bestFit="1" customWidth="1"/>
    <col min="6154" max="6154" width="8.140625" style="10" bestFit="1" customWidth="1"/>
    <col min="6155" max="6155" width="11.42578125" style="10" customWidth="1"/>
    <col min="6156" max="6156" width="10" style="10" customWidth="1"/>
    <col min="6157" max="6157" width="12.140625" style="10" bestFit="1" customWidth="1"/>
    <col min="6158" max="6158" width="13.5703125" style="10" customWidth="1"/>
    <col min="6159" max="6159" width="16.85546875" style="10" bestFit="1" customWidth="1"/>
    <col min="6160" max="6160" width="8.140625" style="10" bestFit="1" customWidth="1"/>
    <col min="6161" max="6161" width="11.140625" style="10" bestFit="1" customWidth="1"/>
    <col min="6162" max="6162" width="3.7109375" style="10" bestFit="1" customWidth="1"/>
    <col min="6163" max="6400" width="9.140625" style="10"/>
    <col min="6401" max="6401" width="3.7109375" style="10" bestFit="1" customWidth="1"/>
    <col min="6402" max="6402" width="13" style="10" bestFit="1" customWidth="1"/>
    <col min="6403" max="6403" width="11" style="10" bestFit="1" customWidth="1"/>
    <col min="6404" max="6404" width="12.140625" style="10" bestFit="1" customWidth="1"/>
    <col min="6405" max="6405" width="12.85546875" style="10" customWidth="1"/>
    <col min="6406" max="6406" width="11" style="10" bestFit="1" customWidth="1"/>
    <col min="6407" max="6407" width="10.42578125" style="10" customWidth="1"/>
    <col min="6408" max="6408" width="10" style="10" customWidth="1"/>
    <col min="6409" max="6409" width="11.140625" style="10" bestFit="1" customWidth="1"/>
    <col min="6410" max="6410" width="8.140625" style="10" bestFit="1" customWidth="1"/>
    <col min="6411" max="6411" width="11.42578125" style="10" customWidth="1"/>
    <col min="6412" max="6412" width="10" style="10" customWidth="1"/>
    <col min="6413" max="6413" width="12.140625" style="10" bestFit="1" customWidth="1"/>
    <col min="6414" max="6414" width="13.5703125" style="10" customWidth="1"/>
    <col min="6415" max="6415" width="16.85546875" style="10" bestFit="1" customWidth="1"/>
    <col min="6416" max="6416" width="8.140625" style="10" bestFit="1" customWidth="1"/>
    <col min="6417" max="6417" width="11.140625" style="10" bestFit="1" customWidth="1"/>
    <col min="6418" max="6418" width="3.7109375" style="10" bestFit="1" customWidth="1"/>
    <col min="6419" max="6656" width="9.140625" style="10"/>
    <col min="6657" max="6657" width="3.7109375" style="10" bestFit="1" customWidth="1"/>
    <col min="6658" max="6658" width="13" style="10" bestFit="1" customWidth="1"/>
    <col min="6659" max="6659" width="11" style="10" bestFit="1" customWidth="1"/>
    <col min="6660" max="6660" width="12.140625" style="10" bestFit="1" customWidth="1"/>
    <col min="6661" max="6661" width="12.85546875" style="10" customWidth="1"/>
    <col min="6662" max="6662" width="11" style="10" bestFit="1" customWidth="1"/>
    <col min="6663" max="6663" width="10.42578125" style="10" customWidth="1"/>
    <col min="6664" max="6664" width="10" style="10" customWidth="1"/>
    <col min="6665" max="6665" width="11.140625" style="10" bestFit="1" customWidth="1"/>
    <col min="6666" max="6666" width="8.140625" style="10" bestFit="1" customWidth="1"/>
    <col min="6667" max="6667" width="11.42578125" style="10" customWidth="1"/>
    <col min="6668" max="6668" width="10" style="10" customWidth="1"/>
    <col min="6669" max="6669" width="12.140625" style="10" bestFit="1" customWidth="1"/>
    <col min="6670" max="6670" width="13.5703125" style="10" customWidth="1"/>
    <col min="6671" max="6671" width="16.85546875" style="10" bestFit="1" customWidth="1"/>
    <col min="6672" max="6672" width="8.140625" style="10" bestFit="1" customWidth="1"/>
    <col min="6673" max="6673" width="11.140625" style="10" bestFit="1" customWidth="1"/>
    <col min="6674" max="6674" width="3.7109375" style="10" bestFit="1" customWidth="1"/>
    <col min="6675" max="6912" width="9.140625" style="10"/>
    <col min="6913" max="6913" width="3.7109375" style="10" bestFit="1" customWidth="1"/>
    <col min="6914" max="6914" width="13" style="10" bestFit="1" customWidth="1"/>
    <col min="6915" max="6915" width="11" style="10" bestFit="1" customWidth="1"/>
    <col min="6916" max="6916" width="12.140625" style="10" bestFit="1" customWidth="1"/>
    <col min="6917" max="6917" width="12.85546875" style="10" customWidth="1"/>
    <col min="6918" max="6918" width="11" style="10" bestFit="1" customWidth="1"/>
    <col min="6919" max="6919" width="10.42578125" style="10" customWidth="1"/>
    <col min="6920" max="6920" width="10" style="10" customWidth="1"/>
    <col min="6921" max="6921" width="11.140625" style="10" bestFit="1" customWidth="1"/>
    <col min="6922" max="6922" width="8.140625" style="10" bestFit="1" customWidth="1"/>
    <col min="6923" max="6923" width="11.42578125" style="10" customWidth="1"/>
    <col min="6924" max="6924" width="10" style="10" customWidth="1"/>
    <col min="6925" max="6925" width="12.140625" style="10" bestFit="1" customWidth="1"/>
    <col min="6926" max="6926" width="13.5703125" style="10" customWidth="1"/>
    <col min="6927" max="6927" width="16.85546875" style="10" bestFit="1" customWidth="1"/>
    <col min="6928" max="6928" width="8.140625" style="10" bestFit="1" customWidth="1"/>
    <col min="6929" max="6929" width="11.140625" style="10" bestFit="1" customWidth="1"/>
    <col min="6930" max="6930" width="3.7109375" style="10" bestFit="1" customWidth="1"/>
    <col min="6931" max="7168" width="9.140625" style="10"/>
    <col min="7169" max="7169" width="3.7109375" style="10" bestFit="1" customWidth="1"/>
    <col min="7170" max="7170" width="13" style="10" bestFit="1" customWidth="1"/>
    <col min="7171" max="7171" width="11" style="10" bestFit="1" customWidth="1"/>
    <col min="7172" max="7172" width="12.140625" style="10" bestFit="1" customWidth="1"/>
    <col min="7173" max="7173" width="12.85546875" style="10" customWidth="1"/>
    <col min="7174" max="7174" width="11" style="10" bestFit="1" customWidth="1"/>
    <col min="7175" max="7175" width="10.42578125" style="10" customWidth="1"/>
    <col min="7176" max="7176" width="10" style="10" customWidth="1"/>
    <col min="7177" max="7177" width="11.140625" style="10" bestFit="1" customWidth="1"/>
    <col min="7178" max="7178" width="8.140625" style="10" bestFit="1" customWidth="1"/>
    <col min="7179" max="7179" width="11.42578125" style="10" customWidth="1"/>
    <col min="7180" max="7180" width="10" style="10" customWidth="1"/>
    <col min="7181" max="7181" width="12.140625" style="10" bestFit="1" customWidth="1"/>
    <col min="7182" max="7182" width="13.5703125" style="10" customWidth="1"/>
    <col min="7183" max="7183" width="16.85546875" style="10" bestFit="1" customWidth="1"/>
    <col min="7184" max="7184" width="8.140625" style="10" bestFit="1" customWidth="1"/>
    <col min="7185" max="7185" width="11.140625" style="10" bestFit="1" customWidth="1"/>
    <col min="7186" max="7186" width="3.7109375" style="10" bestFit="1" customWidth="1"/>
    <col min="7187" max="7424" width="9.140625" style="10"/>
    <col min="7425" max="7425" width="3.7109375" style="10" bestFit="1" customWidth="1"/>
    <col min="7426" max="7426" width="13" style="10" bestFit="1" customWidth="1"/>
    <col min="7427" max="7427" width="11" style="10" bestFit="1" customWidth="1"/>
    <col min="7428" max="7428" width="12.140625" style="10" bestFit="1" customWidth="1"/>
    <col min="7429" max="7429" width="12.85546875" style="10" customWidth="1"/>
    <col min="7430" max="7430" width="11" style="10" bestFit="1" customWidth="1"/>
    <col min="7431" max="7431" width="10.42578125" style="10" customWidth="1"/>
    <col min="7432" max="7432" width="10" style="10" customWidth="1"/>
    <col min="7433" max="7433" width="11.140625" style="10" bestFit="1" customWidth="1"/>
    <col min="7434" max="7434" width="8.140625" style="10" bestFit="1" customWidth="1"/>
    <col min="7435" max="7435" width="11.42578125" style="10" customWidth="1"/>
    <col min="7436" max="7436" width="10" style="10" customWidth="1"/>
    <col min="7437" max="7437" width="12.140625" style="10" bestFit="1" customWidth="1"/>
    <col min="7438" max="7438" width="13.5703125" style="10" customWidth="1"/>
    <col min="7439" max="7439" width="16.85546875" style="10" bestFit="1" customWidth="1"/>
    <col min="7440" max="7440" width="8.140625" style="10" bestFit="1" customWidth="1"/>
    <col min="7441" max="7441" width="11.140625" style="10" bestFit="1" customWidth="1"/>
    <col min="7442" max="7442" width="3.7109375" style="10" bestFit="1" customWidth="1"/>
    <col min="7443" max="7680" width="9.140625" style="10"/>
    <col min="7681" max="7681" width="3.7109375" style="10" bestFit="1" customWidth="1"/>
    <col min="7682" max="7682" width="13" style="10" bestFit="1" customWidth="1"/>
    <col min="7683" max="7683" width="11" style="10" bestFit="1" customWidth="1"/>
    <col min="7684" max="7684" width="12.140625" style="10" bestFit="1" customWidth="1"/>
    <col min="7685" max="7685" width="12.85546875" style="10" customWidth="1"/>
    <col min="7686" max="7686" width="11" style="10" bestFit="1" customWidth="1"/>
    <col min="7687" max="7687" width="10.42578125" style="10" customWidth="1"/>
    <col min="7688" max="7688" width="10" style="10" customWidth="1"/>
    <col min="7689" max="7689" width="11.140625" style="10" bestFit="1" customWidth="1"/>
    <col min="7690" max="7690" width="8.140625" style="10" bestFit="1" customWidth="1"/>
    <col min="7691" max="7691" width="11.42578125" style="10" customWidth="1"/>
    <col min="7692" max="7692" width="10" style="10" customWidth="1"/>
    <col min="7693" max="7693" width="12.140625" style="10" bestFit="1" customWidth="1"/>
    <col min="7694" max="7694" width="13.5703125" style="10" customWidth="1"/>
    <col min="7695" max="7695" width="16.85546875" style="10" bestFit="1" customWidth="1"/>
    <col min="7696" max="7696" width="8.140625" style="10" bestFit="1" customWidth="1"/>
    <col min="7697" max="7697" width="11.140625" style="10" bestFit="1" customWidth="1"/>
    <col min="7698" max="7698" width="3.7109375" style="10" bestFit="1" customWidth="1"/>
    <col min="7699" max="7936" width="9.140625" style="10"/>
    <col min="7937" max="7937" width="3.7109375" style="10" bestFit="1" customWidth="1"/>
    <col min="7938" max="7938" width="13" style="10" bestFit="1" customWidth="1"/>
    <col min="7939" max="7939" width="11" style="10" bestFit="1" customWidth="1"/>
    <col min="7940" max="7940" width="12.140625" style="10" bestFit="1" customWidth="1"/>
    <col min="7941" max="7941" width="12.85546875" style="10" customWidth="1"/>
    <col min="7942" max="7942" width="11" style="10" bestFit="1" customWidth="1"/>
    <col min="7943" max="7943" width="10.42578125" style="10" customWidth="1"/>
    <col min="7944" max="7944" width="10" style="10" customWidth="1"/>
    <col min="7945" max="7945" width="11.140625" style="10" bestFit="1" customWidth="1"/>
    <col min="7946" max="7946" width="8.140625" style="10" bestFit="1" customWidth="1"/>
    <col min="7947" max="7947" width="11.42578125" style="10" customWidth="1"/>
    <col min="7948" max="7948" width="10" style="10" customWidth="1"/>
    <col min="7949" max="7949" width="12.140625" style="10" bestFit="1" customWidth="1"/>
    <col min="7950" max="7950" width="13.5703125" style="10" customWidth="1"/>
    <col min="7951" max="7951" width="16.85546875" style="10" bestFit="1" customWidth="1"/>
    <col min="7952" max="7952" width="8.140625" style="10" bestFit="1" customWidth="1"/>
    <col min="7953" max="7953" width="11.140625" style="10" bestFit="1" customWidth="1"/>
    <col min="7954" max="7954" width="3.7109375" style="10" bestFit="1" customWidth="1"/>
    <col min="7955" max="8192" width="9.140625" style="10"/>
    <col min="8193" max="8193" width="3.7109375" style="10" bestFit="1" customWidth="1"/>
    <col min="8194" max="8194" width="13" style="10" bestFit="1" customWidth="1"/>
    <col min="8195" max="8195" width="11" style="10" bestFit="1" customWidth="1"/>
    <col min="8196" max="8196" width="12.140625" style="10" bestFit="1" customWidth="1"/>
    <col min="8197" max="8197" width="12.85546875" style="10" customWidth="1"/>
    <col min="8198" max="8198" width="11" style="10" bestFit="1" customWidth="1"/>
    <col min="8199" max="8199" width="10.42578125" style="10" customWidth="1"/>
    <col min="8200" max="8200" width="10" style="10" customWidth="1"/>
    <col min="8201" max="8201" width="11.140625" style="10" bestFit="1" customWidth="1"/>
    <col min="8202" max="8202" width="8.140625" style="10" bestFit="1" customWidth="1"/>
    <col min="8203" max="8203" width="11.42578125" style="10" customWidth="1"/>
    <col min="8204" max="8204" width="10" style="10" customWidth="1"/>
    <col min="8205" max="8205" width="12.140625" style="10" bestFit="1" customWidth="1"/>
    <col min="8206" max="8206" width="13.5703125" style="10" customWidth="1"/>
    <col min="8207" max="8207" width="16.85546875" style="10" bestFit="1" customWidth="1"/>
    <col min="8208" max="8208" width="8.140625" style="10" bestFit="1" customWidth="1"/>
    <col min="8209" max="8209" width="11.140625" style="10" bestFit="1" customWidth="1"/>
    <col min="8210" max="8210" width="3.7109375" style="10" bestFit="1" customWidth="1"/>
    <col min="8211" max="8448" width="9.140625" style="10"/>
    <col min="8449" max="8449" width="3.7109375" style="10" bestFit="1" customWidth="1"/>
    <col min="8450" max="8450" width="13" style="10" bestFit="1" customWidth="1"/>
    <col min="8451" max="8451" width="11" style="10" bestFit="1" customWidth="1"/>
    <col min="8452" max="8452" width="12.140625" style="10" bestFit="1" customWidth="1"/>
    <col min="8453" max="8453" width="12.85546875" style="10" customWidth="1"/>
    <col min="8454" max="8454" width="11" style="10" bestFit="1" customWidth="1"/>
    <col min="8455" max="8455" width="10.42578125" style="10" customWidth="1"/>
    <col min="8456" max="8456" width="10" style="10" customWidth="1"/>
    <col min="8457" max="8457" width="11.140625" style="10" bestFit="1" customWidth="1"/>
    <col min="8458" max="8458" width="8.140625" style="10" bestFit="1" customWidth="1"/>
    <col min="8459" max="8459" width="11.42578125" style="10" customWidth="1"/>
    <col min="8460" max="8460" width="10" style="10" customWidth="1"/>
    <col min="8461" max="8461" width="12.140625" style="10" bestFit="1" customWidth="1"/>
    <col min="8462" max="8462" width="13.5703125" style="10" customWidth="1"/>
    <col min="8463" max="8463" width="16.85546875" style="10" bestFit="1" customWidth="1"/>
    <col min="8464" max="8464" width="8.140625" style="10" bestFit="1" customWidth="1"/>
    <col min="8465" max="8465" width="11.140625" style="10" bestFit="1" customWidth="1"/>
    <col min="8466" max="8466" width="3.7109375" style="10" bestFit="1" customWidth="1"/>
    <col min="8467" max="8704" width="9.140625" style="10"/>
    <col min="8705" max="8705" width="3.7109375" style="10" bestFit="1" customWidth="1"/>
    <col min="8706" max="8706" width="13" style="10" bestFit="1" customWidth="1"/>
    <col min="8707" max="8707" width="11" style="10" bestFit="1" customWidth="1"/>
    <col min="8708" max="8708" width="12.140625" style="10" bestFit="1" customWidth="1"/>
    <col min="8709" max="8709" width="12.85546875" style="10" customWidth="1"/>
    <col min="8710" max="8710" width="11" style="10" bestFit="1" customWidth="1"/>
    <col min="8711" max="8711" width="10.42578125" style="10" customWidth="1"/>
    <col min="8712" max="8712" width="10" style="10" customWidth="1"/>
    <col min="8713" max="8713" width="11.140625" style="10" bestFit="1" customWidth="1"/>
    <col min="8714" max="8714" width="8.140625" style="10" bestFit="1" customWidth="1"/>
    <col min="8715" max="8715" width="11.42578125" style="10" customWidth="1"/>
    <col min="8716" max="8716" width="10" style="10" customWidth="1"/>
    <col min="8717" max="8717" width="12.140625" style="10" bestFit="1" customWidth="1"/>
    <col min="8718" max="8718" width="13.5703125" style="10" customWidth="1"/>
    <col min="8719" max="8719" width="16.85546875" style="10" bestFit="1" customWidth="1"/>
    <col min="8720" max="8720" width="8.140625" style="10" bestFit="1" customWidth="1"/>
    <col min="8721" max="8721" width="11.140625" style="10" bestFit="1" customWidth="1"/>
    <col min="8722" max="8722" width="3.7109375" style="10" bestFit="1" customWidth="1"/>
    <col min="8723" max="8960" width="9.140625" style="10"/>
    <col min="8961" max="8961" width="3.7109375" style="10" bestFit="1" customWidth="1"/>
    <col min="8962" max="8962" width="13" style="10" bestFit="1" customWidth="1"/>
    <col min="8963" max="8963" width="11" style="10" bestFit="1" customWidth="1"/>
    <col min="8964" max="8964" width="12.140625" style="10" bestFit="1" customWidth="1"/>
    <col min="8965" max="8965" width="12.85546875" style="10" customWidth="1"/>
    <col min="8966" max="8966" width="11" style="10" bestFit="1" customWidth="1"/>
    <col min="8967" max="8967" width="10.42578125" style="10" customWidth="1"/>
    <col min="8968" max="8968" width="10" style="10" customWidth="1"/>
    <col min="8969" max="8969" width="11.140625" style="10" bestFit="1" customWidth="1"/>
    <col min="8970" max="8970" width="8.140625" style="10" bestFit="1" customWidth="1"/>
    <col min="8971" max="8971" width="11.42578125" style="10" customWidth="1"/>
    <col min="8972" max="8972" width="10" style="10" customWidth="1"/>
    <col min="8973" max="8973" width="12.140625" style="10" bestFit="1" customWidth="1"/>
    <col min="8974" max="8974" width="13.5703125" style="10" customWidth="1"/>
    <col min="8975" max="8975" width="16.85546875" style="10" bestFit="1" customWidth="1"/>
    <col min="8976" max="8976" width="8.140625" style="10" bestFit="1" customWidth="1"/>
    <col min="8977" max="8977" width="11.140625" style="10" bestFit="1" customWidth="1"/>
    <col min="8978" max="8978" width="3.7109375" style="10" bestFit="1" customWidth="1"/>
    <col min="8979" max="9216" width="9.140625" style="10"/>
    <col min="9217" max="9217" width="3.7109375" style="10" bestFit="1" customWidth="1"/>
    <col min="9218" max="9218" width="13" style="10" bestFit="1" customWidth="1"/>
    <col min="9219" max="9219" width="11" style="10" bestFit="1" customWidth="1"/>
    <col min="9220" max="9220" width="12.140625" style="10" bestFit="1" customWidth="1"/>
    <col min="9221" max="9221" width="12.85546875" style="10" customWidth="1"/>
    <col min="9222" max="9222" width="11" style="10" bestFit="1" customWidth="1"/>
    <col min="9223" max="9223" width="10.42578125" style="10" customWidth="1"/>
    <col min="9224" max="9224" width="10" style="10" customWidth="1"/>
    <col min="9225" max="9225" width="11.140625" style="10" bestFit="1" customWidth="1"/>
    <col min="9226" max="9226" width="8.140625" style="10" bestFit="1" customWidth="1"/>
    <col min="9227" max="9227" width="11.42578125" style="10" customWidth="1"/>
    <col min="9228" max="9228" width="10" style="10" customWidth="1"/>
    <col min="9229" max="9229" width="12.140625" style="10" bestFit="1" customWidth="1"/>
    <col min="9230" max="9230" width="13.5703125" style="10" customWidth="1"/>
    <col min="9231" max="9231" width="16.85546875" style="10" bestFit="1" customWidth="1"/>
    <col min="9232" max="9232" width="8.140625" style="10" bestFit="1" customWidth="1"/>
    <col min="9233" max="9233" width="11.140625" style="10" bestFit="1" customWidth="1"/>
    <col min="9234" max="9234" width="3.7109375" style="10" bestFit="1" customWidth="1"/>
    <col min="9235" max="9472" width="9.140625" style="10"/>
    <col min="9473" max="9473" width="3.7109375" style="10" bestFit="1" customWidth="1"/>
    <col min="9474" max="9474" width="13" style="10" bestFit="1" customWidth="1"/>
    <col min="9475" max="9475" width="11" style="10" bestFit="1" customWidth="1"/>
    <col min="9476" max="9476" width="12.140625" style="10" bestFit="1" customWidth="1"/>
    <col min="9477" max="9477" width="12.85546875" style="10" customWidth="1"/>
    <col min="9478" max="9478" width="11" style="10" bestFit="1" customWidth="1"/>
    <col min="9479" max="9479" width="10.42578125" style="10" customWidth="1"/>
    <col min="9480" max="9480" width="10" style="10" customWidth="1"/>
    <col min="9481" max="9481" width="11.140625" style="10" bestFit="1" customWidth="1"/>
    <col min="9482" max="9482" width="8.140625" style="10" bestFit="1" customWidth="1"/>
    <col min="9483" max="9483" width="11.42578125" style="10" customWidth="1"/>
    <col min="9484" max="9484" width="10" style="10" customWidth="1"/>
    <col min="9485" max="9485" width="12.140625" style="10" bestFit="1" customWidth="1"/>
    <col min="9486" max="9486" width="13.5703125" style="10" customWidth="1"/>
    <col min="9487" max="9487" width="16.85546875" style="10" bestFit="1" customWidth="1"/>
    <col min="9488" max="9488" width="8.140625" style="10" bestFit="1" customWidth="1"/>
    <col min="9489" max="9489" width="11.140625" style="10" bestFit="1" customWidth="1"/>
    <col min="9490" max="9490" width="3.7109375" style="10" bestFit="1" customWidth="1"/>
    <col min="9491" max="9728" width="9.140625" style="10"/>
    <col min="9729" max="9729" width="3.7109375" style="10" bestFit="1" customWidth="1"/>
    <col min="9730" max="9730" width="13" style="10" bestFit="1" customWidth="1"/>
    <col min="9731" max="9731" width="11" style="10" bestFit="1" customWidth="1"/>
    <col min="9732" max="9732" width="12.140625" style="10" bestFit="1" customWidth="1"/>
    <col min="9733" max="9733" width="12.85546875" style="10" customWidth="1"/>
    <col min="9734" max="9734" width="11" style="10" bestFit="1" customWidth="1"/>
    <col min="9735" max="9735" width="10.42578125" style="10" customWidth="1"/>
    <col min="9736" max="9736" width="10" style="10" customWidth="1"/>
    <col min="9737" max="9737" width="11.140625" style="10" bestFit="1" customWidth="1"/>
    <col min="9738" max="9738" width="8.140625" style="10" bestFit="1" customWidth="1"/>
    <col min="9739" max="9739" width="11.42578125" style="10" customWidth="1"/>
    <col min="9740" max="9740" width="10" style="10" customWidth="1"/>
    <col min="9741" max="9741" width="12.140625" style="10" bestFit="1" customWidth="1"/>
    <col min="9742" max="9742" width="13.5703125" style="10" customWidth="1"/>
    <col min="9743" max="9743" width="16.85546875" style="10" bestFit="1" customWidth="1"/>
    <col min="9744" max="9744" width="8.140625" style="10" bestFit="1" customWidth="1"/>
    <col min="9745" max="9745" width="11.140625" style="10" bestFit="1" customWidth="1"/>
    <col min="9746" max="9746" width="3.7109375" style="10" bestFit="1" customWidth="1"/>
    <col min="9747" max="9984" width="9.140625" style="10"/>
    <col min="9985" max="9985" width="3.7109375" style="10" bestFit="1" customWidth="1"/>
    <col min="9986" max="9986" width="13" style="10" bestFit="1" customWidth="1"/>
    <col min="9987" max="9987" width="11" style="10" bestFit="1" customWidth="1"/>
    <col min="9988" max="9988" width="12.140625" style="10" bestFit="1" customWidth="1"/>
    <col min="9989" max="9989" width="12.85546875" style="10" customWidth="1"/>
    <col min="9990" max="9990" width="11" style="10" bestFit="1" customWidth="1"/>
    <col min="9991" max="9991" width="10.42578125" style="10" customWidth="1"/>
    <col min="9992" max="9992" width="10" style="10" customWidth="1"/>
    <col min="9993" max="9993" width="11.140625" style="10" bestFit="1" customWidth="1"/>
    <col min="9994" max="9994" width="8.140625" style="10" bestFit="1" customWidth="1"/>
    <col min="9995" max="9995" width="11.42578125" style="10" customWidth="1"/>
    <col min="9996" max="9996" width="10" style="10" customWidth="1"/>
    <col min="9997" max="9997" width="12.140625" style="10" bestFit="1" customWidth="1"/>
    <col min="9998" max="9998" width="13.5703125" style="10" customWidth="1"/>
    <col min="9999" max="9999" width="16.85546875" style="10" bestFit="1" customWidth="1"/>
    <col min="10000" max="10000" width="8.140625" style="10" bestFit="1" customWidth="1"/>
    <col min="10001" max="10001" width="11.140625" style="10" bestFit="1" customWidth="1"/>
    <col min="10002" max="10002" width="3.7109375" style="10" bestFit="1" customWidth="1"/>
    <col min="10003" max="10240" width="9.140625" style="10"/>
    <col min="10241" max="10241" width="3.7109375" style="10" bestFit="1" customWidth="1"/>
    <col min="10242" max="10242" width="13" style="10" bestFit="1" customWidth="1"/>
    <col min="10243" max="10243" width="11" style="10" bestFit="1" customWidth="1"/>
    <col min="10244" max="10244" width="12.140625" style="10" bestFit="1" customWidth="1"/>
    <col min="10245" max="10245" width="12.85546875" style="10" customWidth="1"/>
    <col min="10246" max="10246" width="11" style="10" bestFit="1" customWidth="1"/>
    <col min="10247" max="10247" width="10.42578125" style="10" customWidth="1"/>
    <col min="10248" max="10248" width="10" style="10" customWidth="1"/>
    <col min="10249" max="10249" width="11.140625" style="10" bestFit="1" customWidth="1"/>
    <col min="10250" max="10250" width="8.140625" style="10" bestFit="1" customWidth="1"/>
    <col min="10251" max="10251" width="11.42578125" style="10" customWidth="1"/>
    <col min="10252" max="10252" width="10" style="10" customWidth="1"/>
    <col min="10253" max="10253" width="12.140625" style="10" bestFit="1" customWidth="1"/>
    <col min="10254" max="10254" width="13.5703125" style="10" customWidth="1"/>
    <col min="10255" max="10255" width="16.85546875" style="10" bestFit="1" customWidth="1"/>
    <col min="10256" max="10256" width="8.140625" style="10" bestFit="1" customWidth="1"/>
    <col min="10257" max="10257" width="11.140625" style="10" bestFit="1" customWidth="1"/>
    <col min="10258" max="10258" width="3.7109375" style="10" bestFit="1" customWidth="1"/>
    <col min="10259" max="10496" width="9.140625" style="10"/>
    <col min="10497" max="10497" width="3.7109375" style="10" bestFit="1" customWidth="1"/>
    <col min="10498" max="10498" width="13" style="10" bestFit="1" customWidth="1"/>
    <col min="10499" max="10499" width="11" style="10" bestFit="1" customWidth="1"/>
    <col min="10500" max="10500" width="12.140625" style="10" bestFit="1" customWidth="1"/>
    <col min="10501" max="10501" width="12.85546875" style="10" customWidth="1"/>
    <col min="10502" max="10502" width="11" style="10" bestFit="1" customWidth="1"/>
    <col min="10503" max="10503" width="10.42578125" style="10" customWidth="1"/>
    <col min="10504" max="10504" width="10" style="10" customWidth="1"/>
    <col min="10505" max="10505" width="11.140625" style="10" bestFit="1" customWidth="1"/>
    <col min="10506" max="10506" width="8.140625" style="10" bestFit="1" customWidth="1"/>
    <col min="10507" max="10507" width="11.42578125" style="10" customWidth="1"/>
    <col min="10508" max="10508" width="10" style="10" customWidth="1"/>
    <col min="10509" max="10509" width="12.140625" style="10" bestFit="1" customWidth="1"/>
    <col min="10510" max="10510" width="13.5703125" style="10" customWidth="1"/>
    <col min="10511" max="10511" width="16.85546875" style="10" bestFit="1" customWidth="1"/>
    <col min="10512" max="10512" width="8.140625" style="10" bestFit="1" customWidth="1"/>
    <col min="10513" max="10513" width="11.140625" style="10" bestFit="1" customWidth="1"/>
    <col min="10514" max="10514" width="3.7109375" style="10" bestFit="1" customWidth="1"/>
    <col min="10515" max="10752" width="9.140625" style="10"/>
    <col min="10753" max="10753" width="3.7109375" style="10" bestFit="1" customWidth="1"/>
    <col min="10754" max="10754" width="13" style="10" bestFit="1" customWidth="1"/>
    <col min="10755" max="10755" width="11" style="10" bestFit="1" customWidth="1"/>
    <col min="10756" max="10756" width="12.140625" style="10" bestFit="1" customWidth="1"/>
    <col min="10757" max="10757" width="12.85546875" style="10" customWidth="1"/>
    <col min="10758" max="10758" width="11" style="10" bestFit="1" customWidth="1"/>
    <col min="10759" max="10759" width="10.42578125" style="10" customWidth="1"/>
    <col min="10760" max="10760" width="10" style="10" customWidth="1"/>
    <col min="10761" max="10761" width="11.140625" style="10" bestFit="1" customWidth="1"/>
    <col min="10762" max="10762" width="8.140625" style="10" bestFit="1" customWidth="1"/>
    <col min="10763" max="10763" width="11.42578125" style="10" customWidth="1"/>
    <col min="10764" max="10764" width="10" style="10" customWidth="1"/>
    <col min="10765" max="10765" width="12.140625" style="10" bestFit="1" customWidth="1"/>
    <col min="10766" max="10766" width="13.5703125" style="10" customWidth="1"/>
    <col min="10767" max="10767" width="16.85546875" style="10" bestFit="1" customWidth="1"/>
    <col min="10768" max="10768" width="8.140625" style="10" bestFit="1" customWidth="1"/>
    <col min="10769" max="10769" width="11.140625" style="10" bestFit="1" customWidth="1"/>
    <col min="10770" max="10770" width="3.7109375" style="10" bestFit="1" customWidth="1"/>
    <col min="10771" max="11008" width="9.140625" style="10"/>
    <col min="11009" max="11009" width="3.7109375" style="10" bestFit="1" customWidth="1"/>
    <col min="11010" max="11010" width="13" style="10" bestFit="1" customWidth="1"/>
    <col min="11011" max="11011" width="11" style="10" bestFit="1" customWidth="1"/>
    <col min="11012" max="11012" width="12.140625" style="10" bestFit="1" customWidth="1"/>
    <col min="11013" max="11013" width="12.85546875" style="10" customWidth="1"/>
    <col min="11014" max="11014" width="11" style="10" bestFit="1" customWidth="1"/>
    <col min="11015" max="11015" width="10.42578125" style="10" customWidth="1"/>
    <col min="11016" max="11016" width="10" style="10" customWidth="1"/>
    <col min="11017" max="11017" width="11.140625" style="10" bestFit="1" customWidth="1"/>
    <col min="11018" max="11018" width="8.140625" style="10" bestFit="1" customWidth="1"/>
    <col min="11019" max="11019" width="11.42578125" style="10" customWidth="1"/>
    <col min="11020" max="11020" width="10" style="10" customWidth="1"/>
    <col min="11021" max="11021" width="12.140625" style="10" bestFit="1" customWidth="1"/>
    <col min="11022" max="11022" width="13.5703125" style="10" customWidth="1"/>
    <col min="11023" max="11023" width="16.85546875" style="10" bestFit="1" customWidth="1"/>
    <col min="11024" max="11024" width="8.140625" style="10" bestFit="1" customWidth="1"/>
    <col min="11025" max="11025" width="11.140625" style="10" bestFit="1" customWidth="1"/>
    <col min="11026" max="11026" width="3.7109375" style="10" bestFit="1" customWidth="1"/>
    <col min="11027" max="11264" width="9.140625" style="10"/>
    <col min="11265" max="11265" width="3.7109375" style="10" bestFit="1" customWidth="1"/>
    <col min="11266" max="11266" width="13" style="10" bestFit="1" customWidth="1"/>
    <col min="11267" max="11267" width="11" style="10" bestFit="1" customWidth="1"/>
    <col min="11268" max="11268" width="12.140625" style="10" bestFit="1" customWidth="1"/>
    <col min="11269" max="11269" width="12.85546875" style="10" customWidth="1"/>
    <col min="11270" max="11270" width="11" style="10" bestFit="1" customWidth="1"/>
    <col min="11271" max="11271" width="10.42578125" style="10" customWidth="1"/>
    <col min="11272" max="11272" width="10" style="10" customWidth="1"/>
    <col min="11273" max="11273" width="11.140625" style="10" bestFit="1" customWidth="1"/>
    <col min="11274" max="11274" width="8.140625" style="10" bestFit="1" customWidth="1"/>
    <col min="11275" max="11275" width="11.42578125" style="10" customWidth="1"/>
    <col min="11276" max="11276" width="10" style="10" customWidth="1"/>
    <col min="11277" max="11277" width="12.140625" style="10" bestFit="1" customWidth="1"/>
    <col min="11278" max="11278" width="13.5703125" style="10" customWidth="1"/>
    <col min="11279" max="11279" width="16.85546875" style="10" bestFit="1" customWidth="1"/>
    <col min="11280" max="11280" width="8.140625" style="10" bestFit="1" customWidth="1"/>
    <col min="11281" max="11281" width="11.140625" style="10" bestFit="1" customWidth="1"/>
    <col min="11282" max="11282" width="3.7109375" style="10" bestFit="1" customWidth="1"/>
    <col min="11283" max="11520" width="9.140625" style="10"/>
    <col min="11521" max="11521" width="3.7109375" style="10" bestFit="1" customWidth="1"/>
    <col min="11522" max="11522" width="13" style="10" bestFit="1" customWidth="1"/>
    <col min="11523" max="11523" width="11" style="10" bestFit="1" customWidth="1"/>
    <col min="11524" max="11524" width="12.140625" style="10" bestFit="1" customWidth="1"/>
    <col min="11525" max="11525" width="12.85546875" style="10" customWidth="1"/>
    <col min="11526" max="11526" width="11" style="10" bestFit="1" customWidth="1"/>
    <col min="11527" max="11527" width="10.42578125" style="10" customWidth="1"/>
    <col min="11528" max="11528" width="10" style="10" customWidth="1"/>
    <col min="11529" max="11529" width="11.140625" style="10" bestFit="1" customWidth="1"/>
    <col min="11530" max="11530" width="8.140625" style="10" bestFit="1" customWidth="1"/>
    <col min="11531" max="11531" width="11.42578125" style="10" customWidth="1"/>
    <col min="11532" max="11532" width="10" style="10" customWidth="1"/>
    <col min="11533" max="11533" width="12.140625" style="10" bestFit="1" customWidth="1"/>
    <col min="11534" max="11534" width="13.5703125" style="10" customWidth="1"/>
    <col min="11535" max="11535" width="16.85546875" style="10" bestFit="1" customWidth="1"/>
    <col min="11536" max="11536" width="8.140625" style="10" bestFit="1" customWidth="1"/>
    <col min="11537" max="11537" width="11.140625" style="10" bestFit="1" customWidth="1"/>
    <col min="11538" max="11538" width="3.7109375" style="10" bestFit="1" customWidth="1"/>
    <col min="11539" max="11776" width="9.140625" style="10"/>
    <col min="11777" max="11777" width="3.7109375" style="10" bestFit="1" customWidth="1"/>
    <col min="11778" max="11778" width="13" style="10" bestFit="1" customWidth="1"/>
    <col min="11779" max="11779" width="11" style="10" bestFit="1" customWidth="1"/>
    <col min="11780" max="11780" width="12.140625" style="10" bestFit="1" customWidth="1"/>
    <col min="11781" max="11781" width="12.85546875" style="10" customWidth="1"/>
    <col min="11782" max="11782" width="11" style="10" bestFit="1" customWidth="1"/>
    <col min="11783" max="11783" width="10.42578125" style="10" customWidth="1"/>
    <col min="11784" max="11784" width="10" style="10" customWidth="1"/>
    <col min="11785" max="11785" width="11.140625" style="10" bestFit="1" customWidth="1"/>
    <col min="11786" max="11786" width="8.140625" style="10" bestFit="1" customWidth="1"/>
    <col min="11787" max="11787" width="11.42578125" style="10" customWidth="1"/>
    <col min="11788" max="11788" width="10" style="10" customWidth="1"/>
    <col min="11789" max="11789" width="12.140625" style="10" bestFit="1" customWidth="1"/>
    <col min="11790" max="11790" width="13.5703125" style="10" customWidth="1"/>
    <col min="11791" max="11791" width="16.85546875" style="10" bestFit="1" customWidth="1"/>
    <col min="11792" max="11792" width="8.140625" style="10" bestFit="1" customWidth="1"/>
    <col min="11793" max="11793" width="11.140625" style="10" bestFit="1" customWidth="1"/>
    <col min="11794" max="11794" width="3.7109375" style="10" bestFit="1" customWidth="1"/>
    <col min="11795" max="12032" width="9.140625" style="10"/>
    <col min="12033" max="12033" width="3.7109375" style="10" bestFit="1" customWidth="1"/>
    <col min="12034" max="12034" width="13" style="10" bestFit="1" customWidth="1"/>
    <col min="12035" max="12035" width="11" style="10" bestFit="1" customWidth="1"/>
    <col min="12036" max="12036" width="12.140625" style="10" bestFit="1" customWidth="1"/>
    <col min="12037" max="12037" width="12.85546875" style="10" customWidth="1"/>
    <col min="12038" max="12038" width="11" style="10" bestFit="1" customWidth="1"/>
    <col min="12039" max="12039" width="10.42578125" style="10" customWidth="1"/>
    <col min="12040" max="12040" width="10" style="10" customWidth="1"/>
    <col min="12041" max="12041" width="11.140625" style="10" bestFit="1" customWidth="1"/>
    <col min="12042" max="12042" width="8.140625" style="10" bestFit="1" customWidth="1"/>
    <col min="12043" max="12043" width="11.42578125" style="10" customWidth="1"/>
    <col min="12044" max="12044" width="10" style="10" customWidth="1"/>
    <col min="12045" max="12045" width="12.140625" style="10" bestFit="1" customWidth="1"/>
    <col min="12046" max="12046" width="13.5703125" style="10" customWidth="1"/>
    <col min="12047" max="12047" width="16.85546875" style="10" bestFit="1" customWidth="1"/>
    <col min="12048" max="12048" width="8.140625" style="10" bestFit="1" customWidth="1"/>
    <col min="12049" max="12049" width="11.140625" style="10" bestFit="1" customWidth="1"/>
    <col min="12050" max="12050" width="3.7109375" style="10" bestFit="1" customWidth="1"/>
    <col min="12051" max="12288" width="9.140625" style="10"/>
    <col min="12289" max="12289" width="3.7109375" style="10" bestFit="1" customWidth="1"/>
    <col min="12290" max="12290" width="13" style="10" bestFit="1" customWidth="1"/>
    <col min="12291" max="12291" width="11" style="10" bestFit="1" customWidth="1"/>
    <col min="12292" max="12292" width="12.140625" style="10" bestFit="1" customWidth="1"/>
    <col min="12293" max="12293" width="12.85546875" style="10" customWidth="1"/>
    <col min="12294" max="12294" width="11" style="10" bestFit="1" customWidth="1"/>
    <col min="12295" max="12295" width="10.42578125" style="10" customWidth="1"/>
    <col min="12296" max="12296" width="10" style="10" customWidth="1"/>
    <col min="12297" max="12297" width="11.140625" style="10" bestFit="1" customWidth="1"/>
    <col min="12298" max="12298" width="8.140625" style="10" bestFit="1" customWidth="1"/>
    <col min="12299" max="12299" width="11.42578125" style="10" customWidth="1"/>
    <col min="12300" max="12300" width="10" style="10" customWidth="1"/>
    <col min="12301" max="12301" width="12.140625" style="10" bestFit="1" customWidth="1"/>
    <col min="12302" max="12302" width="13.5703125" style="10" customWidth="1"/>
    <col min="12303" max="12303" width="16.85546875" style="10" bestFit="1" customWidth="1"/>
    <col min="12304" max="12304" width="8.140625" style="10" bestFit="1" customWidth="1"/>
    <col min="12305" max="12305" width="11.140625" style="10" bestFit="1" customWidth="1"/>
    <col min="12306" max="12306" width="3.7109375" style="10" bestFit="1" customWidth="1"/>
    <col min="12307" max="12544" width="9.140625" style="10"/>
    <col min="12545" max="12545" width="3.7109375" style="10" bestFit="1" customWidth="1"/>
    <col min="12546" max="12546" width="13" style="10" bestFit="1" customWidth="1"/>
    <col min="12547" max="12547" width="11" style="10" bestFit="1" customWidth="1"/>
    <col min="12548" max="12548" width="12.140625" style="10" bestFit="1" customWidth="1"/>
    <col min="12549" max="12549" width="12.85546875" style="10" customWidth="1"/>
    <col min="12550" max="12550" width="11" style="10" bestFit="1" customWidth="1"/>
    <col min="12551" max="12551" width="10.42578125" style="10" customWidth="1"/>
    <col min="12552" max="12552" width="10" style="10" customWidth="1"/>
    <col min="12553" max="12553" width="11.140625" style="10" bestFit="1" customWidth="1"/>
    <col min="12554" max="12554" width="8.140625" style="10" bestFit="1" customWidth="1"/>
    <col min="12555" max="12555" width="11.42578125" style="10" customWidth="1"/>
    <col min="12556" max="12556" width="10" style="10" customWidth="1"/>
    <col min="12557" max="12557" width="12.140625" style="10" bestFit="1" customWidth="1"/>
    <col min="12558" max="12558" width="13.5703125" style="10" customWidth="1"/>
    <col min="12559" max="12559" width="16.85546875" style="10" bestFit="1" customWidth="1"/>
    <col min="12560" max="12560" width="8.140625" style="10" bestFit="1" customWidth="1"/>
    <col min="12561" max="12561" width="11.140625" style="10" bestFit="1" customWidth="1"/>
    <col min="12562" max="12562" width="3.7109375" style="10" bestFit="1" customWidth="1"/>
    <col min="12563" max="12800" width="9.140625" style="10"/>
    <col min="12801" max="12801" width="3.7109375" style="10" bestFit="1" customWidth="1"/>
    <col min="12802" max="12802" width="13" style="10" bestFit="1" customWidth="1"/>
    <col min="12803" max="12803" width="11" style="10" bestFit="1" customWidth="1"/>
    <col min="12804" max="12804" width="12.140625" style="10" bestFit="1" customWidth="1"/>
    <col min="12805" max="12805" width="12.85546875" style="10" customWidth="1"/>
    <col min="12806" max="12806" width="11" style="10" bestFit="1" customWidth="1"/>
    <col min="12807" max="12807" width="10.42578125" style="10" customWidth="1"/>
    <col min="12808" max="12808" width="10" style="10" customWidth="1"/>
    <col min="12809" max="12809" width="11.140625" style="10" bestFit="1" customWidth="1"/>
    <col min="12810" max="12810" width="8.140625" style="10" bestFit="1" customWidth="1"/>
    <col min="12811" max="12811" width="11.42578125" style="10" customWidth="1"/>
    <col min="12812" max="12812" width="10" style="10" customWidth="1"/>
    <col min="12813" max="12813" width="12.140625" style="10" bestFit="1" customWidth="1"/>
    <col min="12814" max="12814" width="13.5703125" style="10" customWidth="1"/>
    <col min="12815" max="12815" width="16.85546875" style="10" bestFit="1" customWidth="1"/>
    <col min="12816" max="12816" width="8.140625" style="10" bestFit="1" customWidth="1"/>
    <col min="12817" max="12817" width="11.140625" style="10" bestFit="1" customWidth="1"/>
    <col min="12818" max="12818" width="3.7109375" style="10" bestFit="1" customWidth="1"/>
    <col min="12819" max="13056" width="9.140625" style="10"/>
    <col min="13057" max="13057" width="3.7109375" style="10" bestFit="1" customWidth="1"/>
    <col min="13058" max="13058" width="13" style="10" bestFit="1" customWidth="1"/>
    <col min="13059" max="13059" width="11" style="10" bestFit="1" customWidth="1"/>
    <col min="13060" max="13060" width="12.140625" style="10" bestFit="1" customWidth="1"/>
    <col min="13061" max="13061" width="12.85546875" style="10" customWidth="1"/>
    <col min="13062" max="13062" width="11" style="10" bestFit="1" customWidth="1"/>
    <col min="13063" max="13063" width="10.42578125" style="10" customWidth="1"/>
    <col min="13064" max="13064" width="10" style="10" customWidth="1"/>
    <col min="13065" max="13065" width="11.140625" style="10" bestFit="1" customWidth="1"/>
    <col min="13066" max="13066" width="8.140625" style="10" bestFit="1" customWidth="1"/>
    <col min="13067" max="13067" width="11.42578125" style="10" customWidth="1"/>
    <col min="13068" max="13068" width="10" style="10" customWidth="1"/>
    <col min="13069" max="13069" width="12.140625" style="10" bestFit="1" customWidth="1"/>
    <col min="13070" max="13070" width="13.5703125" style="10" customWidth="1"/>
    <col min="13071" max="13071" width="16.85546875" style="10" bestFit="1" customWidth="1"/>
    <col min="13072" max="13072" width="8.140625" style="10" bestFit="1" customWidth="1"/>
    <col min="13073" max="13073" width="11.140625" style="10" bestFit="1" customWidth="1"/>
    <col min="13074" max="13074" width="3.7109375" style="10" bestFit="1" customWidth="1"/>
    <col min="13075" max="13312" width="9.140625" style="10"/>
    <col min="13313" max="13313" width="3.7109375" style="10" bestFit="1" customWidth="1"/>
    <col min="13314" max="13314" width="13" style="10" bestFit="1" customWidth="1"/>
    <col min="13315" max="13315" width="11" style="10" bestFit="1" customWidth="1"/>
    <col min="13316" max="13316" width="12.140625" style="10" bestFit="1" customWidth="1"/>
    <col min="13317" max="13317" width="12.85546875" style="10" customWidth="1"/>
    <col min="13318" max="13318" width="11" style="10" bestFit="1" customWidth="1"/>
    <col min="13319" max="13319" width="10.42578125" style="10" customWidth="1"/>
    <col min="13320" max="13320" width="10" style="10" customWidth="1"/>
    <col min="13321" max="13321" width="11.140625" style="10" bestFit="1" customWidth="1"/>
    <col min="13322" max="13322" width="8.140625" style="10" bestFit="1" customWidth="1"/>
    <col min="13323" max="13323" width="11.42578125" style="10" customWidth="1"/>
    <col min="13324" max="13324" width="10" style="10" customWidth="1"/>
    <col min="13325" max="13325" width="12.140625" style="10" bestFit="1" customWidth="1"/>
    <col min="13326" max="13326" width="13.5703125" style="10" customWidth="1"/>
    <col min="13327" max="13327" width="16.85546875" style="10" bestFit="1" customWidth="1"/>
    <col min="13328" max="13328" width="8.140625" style="10" bestFit="1" customWidth="1"/>
    <col min="13329" max="13329" width="11.140625" style="10" bestFit="1" customWidth="1"/>
    <col min="13330" max="13330" width="3.7109375" style="10" bestFit="1" customWidth="1"/>
    <col min="13331" max="13568" width="9.140625" style="10"/>
    <col min="13569" max="13569" width="3.7109375" style="10" bestFit="1" customWidth="1"/>
    <col min="13570" max="13570" width="13" style="10" bestFit="1" customWidth="1"/>
    <col min="13571" max="13571" width="11" style="10" bestFit="1" customWidth="1"/>
    <col min="13572" max="13572" width="12.140625" style="10" bestFit="1" customWidth="1"/>
    <col min="13573" max="13573" width="12.85546875" style="10" customWidth="1"/>
    <col min="13574" max="13574" width="11" style="10" bestFit="1" customWidth="1"/>
    <col min="13575" max="13575" width="10.42578125" style="10" customWidth="1"/>
    <col min="13576" max="13576" width="10" style="10" customWidth="1"/>
    <col min="13577" max="13577" width="11.140625" style="10" bestFit="1" customWidth="1"/>
    <col min="13578" max="13578" width="8.140625" style="10" bestFit="1" customWidth="1"/>
    <col min="13579" max="13579" width="11.42578125" style="10" customWidth="1"/>
    <col min="13580" max="13580" width="10" style="10" customWidth="1"/>
    <col min="13581" max="13581" width="12.140625" style="10" bestFit="1" customWidth="1"/>
    <col min="13582" max="13582" width="13.5703125" style="10" customWidth="1"/>
    <col min="13583" max="13583" width="16.85546875" style="10" bestFit="1" customWidth="1"/>
    <col min="13584" max="13584" width="8.140625" style="10" bestFit="1" customWidth="1"/>
    <col min="13585" max="13585" width="11.140625" style="10" bestFit="1" customWidth="1"/>
    <col min="13586" max="13586" width="3.7109375" style="10" bestFit="1" customWidth="1"/>
    <col min="13587" max="13824" width="9.140625" style="10"/>
    <col min="13825" max="13825" width="3.7109375" style="10" bestFit="1" customWidth="1"/>
    <col min="13826" max="13826" width="13" style="10" bestFit="1" customWidth="1"/>
    <col min="13827" max="13827" width="11" style="10" bestFit="1" customWidth="1"/>
    <col min="13828" max="13828" width="12.140625" style="10" bestFit="1" customWidth="1"/>
    <col min="13829" max="13829" width="12.85546875" style="10" customWidth="1"/>
    <col min="13830" max="13830" width="11" style="10" bestFit="1" customWidth="1"/>
    <col min="13831" max="13831" width="10.42578125" style="10" customWidth="1"/>
    <col min="13832" max="13832" width="10" style="10" customWidth="1"/>
    <col min="13833" max="13833" width="11.140625" style="10" bestFit="1" customWidth="1"/>
    <col min="13834" max="13834" width="8.140625" style="10" bestFit="1" customWidth="1"/>
    <col min="13835" max="13835" width="11.42578125" style="10" customWidth="1"/>
    <col min="13836" max="13836" width="10" style="10" customWidth="1"/>
    <col min="13837" max="13837" width="12.140625" style="10" bestFit="1" customWidth="1"/>
    <col min="13838" max="13838" width="13.5703125" style="10" customWidth="1"/>
    <col min="13839" max="13839" width="16.85546875" style="10" bestFit="1" customWidth="1"/>
    <col min="13840" max="13840" width="8.140625" style="10" bestFit="1" customWidth="1"/>
    <col min="13841" max="13841" width="11.140625" style="10" bestFit="1" customWidth="1"/>
    <col min="13842" max="13842" width="3.7109375" style="10" bestFit="1" customWidth="1"/>
    <col min="13843" max="14080" width="9.140625" style="10"/>
    <col min="14081" max="14081" width="3.7109375" style="10" bestFit="1" customWidth="1"/>
    <col min="14082" max="14082" width="13" style="10" bestFit="1" customWidth="1"/>
    <col min="14083" max="14083" width="11" style="10" bestFit="1" customWidth="1"/>
    <col min="14084" max="14084" width="12.140625" style="10" bestFit="1" customWidth="1"/>
    <col min="14085" max="14085" width="12.85546875" style="10" customWidth="1"/>
    <col min="14086" max="14086" width="11" style="10" bestFit="1" customWidth="1"/>
    <col min="14087" max="14087" width="10.42578125" style="10" customWidth="1"/>
    <col min="14088" max="14088" width="10" style="10" customWidth="1"/>
    <col min="14089" max="14089" width="11.140625" style="10" bestFit="1" customWidth="1"/>
    <col min="14090" max="14090" width="8.140625" style="10" bestFit="1" customWidth="1"/>
    <col min="14091" max="14091" width="11.42578125" style="10" customWidth="1"/>
    <col min="14092" max="14092" width="10" style="10" customWidth="1"/>
    <col min="14093" max="14093" width="12.140625" style="10" bestFit="1" customWidth="1"/>
    <col min="14094" max="14094" width="13.5703125" style="10" customWidth="1"/>
    <col min="14095" max="14095" width="16.85546875" style="10" bestFit="1" customWidth="1"/>
    <col min="14096" max="14096" width="8.140625" style="10" bestFit="1" customWidth="1"/>
    <col min="14097" max="14097" width="11.140625" style="10" bestFit="1" customWidth="1"/>
    <col min="14098" max="14098" width="3.7109375" style="10" bestFit="1" customWidth="1"/>
    <col min="14099" max="14336" width="9.140625" style="10"/>
    <col min="14337" max="14337" width="3.7109375" style="10" bestFit="1" customWidth="1"/>
    <col min="14338" max="14338" width="13" style="10" bestFit="1" customWidth="1"/>
    <col min="14339" max="14339" width="11" style="10" bestFit="1" customWidth="1"/>
    <col min="14340" max="14340" width="12.140625" style="10" bestFit="1" customWidth="1"/>
    <col min="14341" max="14341" width="12.85546875" style="10" customWidth="1"/>
    <col min="14342" max="14342" width="11" style="10" bestFit="1" customWidth="1"/>
    <col min="14343" max="14343" width="10.42578125" style="10" customWidth="1"/>
    <col min="14344" max="14344" width="10" style="10" customWidth="1"/>
    <col min="14345" max="14345" width="11.140625" style="10" bestFit="1" customWidth="1"/>
    <col min="14346" max="14346" width="8.140625" style="10" bestFit="1" customWidth="1"/>
    <col min="14347" max="14347" width="11.42578125" style="10" customWidth="1"/>
    <col min="14348" max="14348" width="10" style="10" customWidth="1"/>
    <col min="14349" max="14349" width="12.140625" style="10" bestFit="1" customWidth="1"/>
    <col min="14350" max="14350" width="13.5703125" style="10" customWidth="1"/>
    <col min="14351" max="14351" width="16.85546875" style="10" bestFit="1" customWidth="1"/>
    <col min="14352" max="14352" width="8.140625" style="10" bestFit="1" customWidth="1"/>
    <col min="14353" max="14353" width="11.140625" style="10" bestFit="1" customWidth="1"/>
    <col min="14354" max="14354" width="3.7109375" style="10" bestFit="1" customWidth="1"/>
    <col min="14355" max="14592" width="9.140625" style="10"/>
    <col min="14593" max="14593" width="3.7109375" style="10" bestFit="1" customWidth="1"/>
    <col min="14594" max="14594" width="13" style="10" bestFit="1" customWidth="1"/>
    <col min="14595" max="14595" width="11" style="10" bestFit="1" customWidth="1"/>
    <col min="14596" max="14596" width="12.140625" style="10" bestFit="1" customWidth="1"/>
    <col min="14597" max="14597" width="12.85546875" style="10" customWidth="1"/>
    <col min="14598" max="14598" width="11" style="10" bestFit="1" customWidth="1"/>
    <col min="14599" max="14599" width="10.42578125" style="10" customWidth="1"/>
    <col min="14600" max="14600" width="10" style="10" customWidth="1"/>
    <col min="14601" max="14601" width="11.140625" style="10" bestFit="1" customWidth="1"/>
    <col min="14602" max="14602" width="8.140625" style="10" bestFit="1" customWidth="1"/>
    <col min="14603" max="14603" width="11.42578125" style="10" customWidth="1"/>
    <col min="14604" max="14604" width="10" style="10" customWidth="1"/>
    <col min="14605" max="14605" width="12.140625" style="10" bestFit="1" customWidth="1"/>
    <col min="14606" max="14606" width="13.5703125" style="10" customWidth="1"/>
    <col min="14607" max="14607" width="16.85546875" style="10" bestFit="1" customWidth="1"/>
    <col min="14608" max="14608" width="8.140625" style="10" bestFit="1" customWidth="1"/>
    <col min="14609" max="14609" width="11.140625" style="10" bestFit="1" customWidth="1"/>
    <col min="14610" max="14610" width="3.7109375" style="10" bestFit="1" customWidth="1"/>
    <col min="14611" max="14848" width="9.140625" style="10"/>
    <col min="14849" max="14849" width="3.7109375" style="10" bestFit="1" customWidth="1"/>
    <col min="14850" max="14850" width="13" style="10" bestFit="1" customWidth="1"/>
    <col min="14851" max="14851" width="11" style="10" bestFit="1" customWidth="1"/>
    <col min="14852" max="14852" width="12.140625" style="10" bestFit="1" customWidth="1"/>
    <col min="14853" max="14853" width="12.85546875" style="10" customWidth="1"/>
    <col min="14854" max="14854" width="11" style="10" bestFit="1" customWidth="1"/>
    <col min="14855" max="14855" width="10.42578125" style="10" customWidth="1"/>
    <col min="14856" max="14856" width="10" style="10" customWidth="1"/>
    <col min="14857" max="14857" width="11.140625" style="10" bestFit="1" customWidth="1"/>
    <col min="14858" max="14858" width="8.140625" style="10" bestFit="1" customWidth="1"/>
    <col min="14859" max="14859" width="11.42578125" style="10" customWidth="1"/>
    <col min="14860" max="14860" width="10" style="10" customWidth="1"/>
    <col min="14861" max="14861" width="12.140625" style="10" bestFit="1" customWidth="1"/>
    <col min="14862" max="14862" width="13.5703125" style="10" customWidth="1"/>
    <col min="14863" max="14863" width="16.85546875" style="10" bestFit="1" customWidth="1"/>
    <col min="14864" max="14864" width="8.140625" style="10" bestFit="1" customWidth="1"/>
    <col min="14865" max="14865" width="11.140625" style="10" bestFit="1" customWidth="1"/>
    <col min="14866" max="14866" width="3.7109375" style="10" bestFit="1" customWidth="1"/>
    <col min="14867" max="15104" width="9.140625" style="10"/>
    <col min="15105" max="15105" width="3.7109375" style="10" bestFit="1" customWidth="1"/>
    <col min="15106" max="15106" width="13" style="10" bestFit="1" customWidth="1"/>
    <col min="15107" max="15107" width="11" style="10" bestFit="1" customWidth="1"/>
    <col min="15108" max="15108" width="12.140625" style="10" bestFit="1" customWidth="1"/>
    <col min="15109" max="15109" width="12.85546875" style="10" customWidth="1"/>
    <col min="15110" max="15110" width="11" style="10" bestFit="1" customWidth="1"/>
    <col min="15111" max="15111" width="10.42578125" style="10" customWidth="1"/>
    <col min="15112" max="15112" width="10" style="10" customWidth="1"/>
    <col min="15113" max="15113" width="11.140625" style="10" bestFit="1" customWidth="1"/>
    <col min="15114" max="15114" width="8.140625" style="10" bestFit="1" customWidth="1"/>
    <col min="15115" max="15115" width="11.42578125" style="10" customWidth="1"/>
    <col min="15116" max="15116" width="10" style="10" customWidth="1"/>
    <col min="15117" max="15117" width="12.140625" style="10" bestFit="1" customWidth="1"/>
    <col min="15118" max="15118" width="13.5703125" style="10" customWidth="1"/>
    <col min="15119" max="15119" width="16.85546875" style="10" bestFit="1" customWidth="1"/>
    <col min="15120" max="15120" width="8.140625" style="10" bestFit="1" customWidth="1"/>
    <col min="15121" max="15121" width="11.140625" style="10" bestFit="1" customWidth="1"/>
    <col min="15122" max="15122" width="3.7109375" style="10" bestFit="1" customWidth="1"/>
    <col min="15123" max="15360" width="9.140625" style="10"/>
    <col min="15361" max="15361" width="3.7109375" style="10" bestFit="1" customWidth="1"/>
    <col min="15362" max="15362" width="13" style="10" bestFit="1" customWidth="1"/>
    <col min="15363" max="15363" width="11" style="10" bestFit="1" customWidth="1"/>
    <col min="15364" max="15364" width="12.140625" style="10" bestFit="1" customWidth="1"/>
    <col min="15365" max="15365" width="12.85546875" style="10" customWidth="1"/>
    <col min="15366" max="15366" width="11" style="10" bestFit="1" customWidth="1"/>
    <col min="15367" max="15367" width="10.42578125" style="10" customWidth="1"/>
    <col min="15368" max="15368" width="10" style="10" customWidth="1"/>
    <col min="15369" max="15369" width="11.140625" style="10" bestFit="1" customWidth="1"/>
    <col min="15370" max="15370" width="8.140625" style="10" bestFit="1" customWidth="1"/>
    <col min="15371" max="15371" width="11.42578125" style="10" customWidth="1"/>
    <col min="15372" max="15372" width="10" style="10" customWidth="1"/>
    <col min="15373" max="15373" width="12.140625" style="10" bestFit="1" customWidth="1"/>
    <col min="15374" max="15374" width="13.5703125" style="10" customWidth="1"/>
    <col min="15375" max="15375" width="16.85546875" style="10" bestFit="1" customWidth="1"/>
    <col min="15376" max="15376" width="8.140625" style="10" bestFit="1" customWidth="1"/>
    <col min="15377" max="15377" width="11.140625" style="10" bestFit="1" customWidth="1"/>
    <col min="15378" max="15378" width="3.7109375" style="10" bestFit="1" customWidth="1"/>
    <col min="15379" max="15616" width="9.140625" style="10"/>
    <col min="15617" max="15617" width="3.7109375" style="10" bestFit="1" customWidth="1"/>
    <col min="15618" max="15618" width="13" style="10" bestFit="1" customWidth="1"/>
    <col min="15619" max="15619" width="11" style="10" bestFit="1" customWidth="1"/>
    <col min="15620" max="15620" width="12.140625" style="10" bestFit="1" customWidth="1"/>
    <col min="15621" max="15621" width="12.85546875" style="10" customWidth="1"/>
    <col min="15622" max="15622" width="11" style="10" bestFit="1" customWidth="1"/>
    <col min="15623" max="15623" width="10.42578125" style="10" customWidth="1"/>
    <col min="15624" max="15624" width="10" style="10" customWidth="1"/>
    <col min="15625" max="15625" width="11.140625" style="10" bestFit="1" customWidth="1"/>
    <col min="15626" max="15626" width="8.140625" style="10" bestFit="1" customWidth="1"/>
    <col min="15627" max="15627" width="11.42578125" style="10" customWidth="1"/>
    <col min="15628" max="15628" width="10" style="10" customWidth="1"/>
    <col min="15629" max="15629" width="12.140625" style="10" bestFit="1" customWidth="1"/>
    <col min="15630" max="15630" width="13.5703125" style="10" customWidth="1"/>
    <col min="15631" max="15631" width="16.85546875" style="10" bestFit="1" customWidth="1"/>
    <col min="15632" max="15632" width="8.140625" style="10" bestFit="1" customWidth="1"/>
    <col min="15633" max="15633" width="11.140625" style="10" bestFit="1" customWidth="1"/>
    <col min="15634" max="15634" width="3.7109375" style="10" bestFit="1" customWidth="1"/>
    <col min="15635" max="15872" width="9.140625" style="10"/>
    <col min="15873" max="15873" width="3.7109375" style="10" bestFit="1" customWidth="1"/>
    <col min="15874" max="15874" width="13" style="10" bestFit="1" customWidth="1"/>
    <col min="15875" max="15875" width="11" style="10" bestFit="1" customWidth="1"/>
    <col min="15876" max="15876" width="12.140625" style="10" bestFit="1" customWidth="1"/>
    <col min="15877" max="15877" width="12.85546875" style="10" customWidth="1"/>
    <col min="15878" max="15878" width="11" style="10" bestFit="1" customWidth="1"/>
    <col min="15879" max="15879" width="10.42578125" style="10" customWidth="1"/>
    <col min="15880" max="15880" width="10" style="10" customWidth="1"/>
    <col min="15881" max="15881" width="11.140625" style="10" bestFit="1" customWidth="1"/>
    <col min="15882" max="15882" width="8.140625" style="10" bestFit="1" customWidth="1"/>
    <col min="15883" max="15883" width="11.42578125" style="10" customWidth="1"/>
    <col min="15884" max="15884" width="10" style="10" customWidth="1"/>
    <col min="15885" max="15885" width="12.140625" style="10" bestFit="1" customWidth="1"/>
    <col min="15886" max="15886" width="13.5703125" style="10" customWidth="1"/>
    <col min="15887" max="15887" width="16.85546875" style="10" bestFit="1" customWidth="1"/>
    <col min="15888" max="15888" width="8.140625" style="10" bestFit="1" customWidth="1"/>
    <col min="15889" max="15889" width="11.140625" style="10" bestFit="1" customWidth="1"/>
    <col min="15890" max="15890" width="3.7109375" style="10" bestFit="1" customWidth="1"/>
    <col min="15891" max="16128" width="9.140625" style="10"/>
    <col min="16129" max="16129" width="3.7109375" style="10" bestFit="1" customWidth="1"/>
    <col min="16130" max="16130" width="13" style="10" bestFit="1" customWidth="1"/>
    <col min="16131" max="16131" width="11" style="10" bestFit="1" customWidth="1"/>
    <col min="16132" max="16132" width="12.140625" style="10" bestFit="1" customWidth="1"/>
    <col min="16133" max="16133" width="12.85546875" style="10" customWidth="1"/>
    <col min="16134" max="16134" width="11" style="10" bestFit="1" customWidth="1"/>
    <col min="16135" max="16135" width="10.42578125" style="10" customWidth="1"/>
    <col min="16136" max="16136" width="10" style="10" customWidth="1"/>
    <col min="16137" max="16137" width="11.140625" style="10" bestFit="1" customWidth="1"/>
    <col min="16138" max="16138" width="8.140625" style="10" bestFit="1" customWidth="1"/>
    <col min="16139" max="16139" width="11.42578125" style="10" customWidth="1"/>
    <col min="16140" max="16140" width="10" style="10" customWidth="1"/>
    <col min="16141" max="16141" width="12.140625" style="10" bestFit="1" customWidth="1"/>
    <col min="16142" max="16142" width="13.5703125" style="10" customWidth="1"/>
    <col min="16143" max="16143" width="16.85546875" style="10" bestFit="1" customWidth="1"/>
    <col min="16144" max="16144" width="8.140625" style="10" bestFit="1" customWidth="1"/>
    <col min="16145" max="16145" width="11.140625" style="10" bestFit="1" customWidth="1"/>
    <col min="16146" max="16146" width="3.7109375" style="10" bestFit="1" customWidth="1"/>
    <col min="16147" max="16384" width="9.140625" style="10"/>
  </cols>
  <sheetData>
    <row r="1" spans="1:18" x14ac:dyDescent="0.2">
      <c r="A1" s="77" t="s">
        <v>42</v>
      </c>
      <c r="B1" s="78"/>
      <c r="C1" s="78"/>
      <c r="D1" s="78"/>
      <c r="E1" s="78"/>
      <c r="F1" s="78"/>
      <c r="G1" s="78"/>
      <c r="H1" s="78"/>
      <c r="I1" s="78"/>
      <c r="J1" s="78"/>
      <c r="K1" s="78"/>
      <c r="L1" s="78"/>
      <c r="M1" s="78"/>
      <c r="N1" s="78"/>
      <c r="O1" s="78"/>
      <c r="P1" s="78"/>
      <c r="Q1" s="78"/>
      <c r="R1" s="79"/>
    </row>
    <row r="2" spans="1:18" x14ac:dyDescent="0.2">
      <c r="A2" s="78" t="s">
        <v>523</v>
      </c>
      <c r="B2" s="78"/>
      <c r="C2" s="78"/>
      <c r="D2" s="78"/>
      <c r="E2" s="78"/>
      <c r="F2" s="78"/>
      <c r="G2" s="78"/>
      <c r="H2" s="79"/>
      <c r="I2" s="78"/>
      <c r="J2" s="80"/>
      <c r="K2" s="81"/>
      <c r="L2" s="78"/>
      <c r="M2" s="78"/>
      <c r="N2" s="78"/>
      <c r="O2" s="78"/>
      <c r="P2" s="78"/>
      <c r="Q2" s="79"/>
      <c r="R2" s="80"/>
    </row>
    <row r="3" spans="1:18" x14ac:dyDescent="0.2">
      <c r="A3" s="82" t="s">
        <v>496</v>
      </c>
      <c r="B3" s="78"/>
      <c r="C3" s="78"/>
      <c r="D3" s="78"/>
      <c r="E3" s="78"/>
      <c r="F3" s="78"/>
      <c r="G3" s="78"/>
      <c r="H3" s="79"/>
      <c r="I3" s="78"/>
      <c r="J3" s="80"/>
      <c r="K3" s="81"/>
      <c r="L3" s="78"/>
      <c r="M3" s="78"/>
      <c r="N3" s="78"/>
      <c r="O3" s="78"/>
      <c r="P3" s="78"/>
      <c r="Q3" s="79"/>
      <c r="R3" s="83"/>
    </row>
    <row r="4" spans="1:18" x14ac:dyDescent="0.2">
      <c r="A4" s="78"/>
      <c r="B4" s="78"/>
      <c r="C4" s="78"/>
      <c r="D4" s="78"/>
      <c r="L4" s="78"/>
      <c r="M4" s="78"/>
      <c r="N4" s="84"/>
      <c r="O4" s="84"/>
      <c r="P4" s="84"/>
      <c r="Q4" s="85"/>
      <c r="R4" s="78"/>
    </row>
    <row r="5" spans="1:18" x14ac:dyDescent="0.2">
      <c r="A5" s="78"/>
      <c r="B5" s="78"/>
      <c r="C5" s="78"/>
      <c r="D5" s="86" t="s">
        <v>280</v>
      </c>
      <c r="E5" s="86"/>
      <c r="F5" s="86"/>
      <c r="G5" s="86"/>
      <c r="H5" s="86"/>
      <c r="I5" s="86"/>
      <c r="J5" s="86"/>
      <c r="K5" s="86"/>
      <c r="L5" s="78"/>
      <c r="M5" s="78"/>
      <c r="N5" s="85"/>
      <c r="O5" s="85"/>
      <c r="P5" s="85"/>
      <c r="Q5" s="85"/>
      <c r="R5" s="78"/>
    </row>
    <row r="6" spans="1:18" x14ac:dyDescent="0.2">
      <c r="A6" s="78"/>
      <c r="B6" s="78"/>
      <c r="C6" s="78"/>
      <c r="D6" s="78"/>
      <c r="E6" s="86" t="s">
        <v>281</v>
      </c>
      <c r="F6" s="86"/>
      <c r="G6" s="86"/>
      <c r="H6" s="86"/>
      <c r="I6" s="86"/>
      <c r="J6" s="86"/>
      <c r="K6" s="86"/>
      <c r="L6" s="78"/>
      <c r="M6" s="78"/>
      <c r="N6" s="16" t="s">
        <v>282</v>
      </c>
      <c r="O6" s="16"/>
      <c r="P6" s="16"/>
      <c r="Q6" s="16"/>
      <c r="R6" s="78"/>
    </row>
    <row r="7" spans="1:18" s="89" customFormat="1" ht="53.25" customHeight="1" x14ac:dyDescent="0.2">
      <c r="A7" s="87" t="s">
        <v>49</v>
      </c>
      <c r="B7" s="87" t="s">
        <v>51</v>
      </c>
      <c r="C7" s="86" t="s">
        <v>283</v>
      </c>
      <c r="D7" s="87" t="s">
        <v>284</v>
      </c>
      <c r="E7" s="88" t="s">
        <v>285</v>
      </c>
      <c r="F7" s="87" t="s">
        <v>286</v>
      </c>
      <c r="G7" s="88" t="s">
        <v>287</v>
      </c>
      <c r="H7" s="88" t="s">
        <v>288</v>
      </c>
      <c r="I7" s="88" t="s">
        <v>289</v>
      </c>
      <c r="J7" s="87" t="s">
        <v>290</v>
      </c>
      <c r="K7" s="88" t="s">
        <v>291</v>
      </c>
      <c r="L7" s="92" t="s">
        <v>292</v>
      </c>
      <c r="M7" s="87" t="s">
        <v>102</v>
      </c>
      <c r="N7" s="20" t="s">
        <v>293</v>
      </c>
      <c r="O7" s="20" t="s">
        <v>53</v>
      </c>
      <c r="P7" s="20" t="s">
        <v>54</v>
      </c>
      <c r="Q7" s="20" t="s">
        <v>294</v>
      </c>
      <c r="R7" s="87" t="s">
        <v>49</v>
      </c>
    </row>
    <row r="8" spans="1:18" x14ac:dyDescent="0.2">
      <c r="A8" s="11">
        <v>1</v>
      </c>
      <c r="B8" s="11" t="s">
        <v>194</v>
      </c>
      <c r="C8" s="52">
        <v>161438</v>
      </c>
      <c r="D8" s="52">
        <v>2121220</v>
      </c>
      <c r="E8" s="52">
        <v>0</v>
      </c>
      <c r="F8" s="52">
        <v>0</v>
      </c>
      <c r="G8" s="52">
        <v>0</v>
      </c>
      <c r="H8" s="52">
        <v>0</v>
      </c>
      <c r="I8" s="52">
        <v>0</v>
      </c>
      <c r="J8" s="52">
        <v>0</v>
      </c>
      <c r="K8" s="52">
        <v>0</v>
      </c>
      <c r="L8" s="52">
        <v>0</v>
      </c>
      <c r="M8" s="52">
        <f t="shared" ref="M8:M45" si="0">(C8+D8+L8)</f>
        <v>2282658</v>
      </c>
      <c r="N8" s="52">
        <v>0</v>
      </c>
      <c r="O8" s="52">
        <v>0</v>
      </c>
      <c r="P8" s="52">
        <v>0</v>
      </c>
      <c r="Q8" s="52">
        <v>0</v>
      </c>
      <c r="R8" s="78">
        <v>1</v>
      </c>
    </row>
    <row r="9" spans="1:18" x14ac:dyDescent="0.2">
      <c r="A9" s="11">
        <v>2</v>
      </c>
      <c r="B9" s="11" t="s">
        <v>195</v>
      </c>
      <c r="C9" s="52">
        <v>96738</v>
      </c>
      <c r="D9" s="52">
        <v>1310865</v>
      </c>
      <c r="E9" s="52">
        <v>0</v>
      </c>
      <c r="F9" s="52">
        <v>284879</v>
      </c>
      <c r="G9" s="52">
        <v>0</v>
      </c>
      <c r="H9" s="52">
        <v>0</v>
      </c>
      <c r="I9" s="52">
        <v>0</v>
      </c>
      <c r="J9" s="52">
        <v>0</v>
      </c>
      <c r="K9" s="52">
        <v>0</v>
      </c>
      <c r="L9" s="52">
        <v>0</v>
      </c>
      <c r="M9" s="52">
        <f t="shared" si="0"/>
        <v>1407603</v>
      </c>
      <c r="N9" s="52">
        <v>0</v>
      </c>
      <c r="O9" s="52">
        <v>0</v>
      </c>
      <c r="P9" s="52">
        <v>0</v>
      </c>
      <c r="Q9" s="52">
        <v>0</v>
      </c>
      <c r="R9" s="78">
        <v>2</v>
      </c>
    </row>
    <row r="10" spans="1:18" x14ac:dyDescent="0.2">
      <c r="A10" s="11">
        <v>3</v>
      </c>
      <c r="B10" s="11" t="s">
        <v>112</v>
      </c>
      <c r="C10" s="52">
        <v>59258</v>
      </c>
      <c r="D10" s="52">
        <v>1001211</v>
      </c>
      <c r="E10" s="52">
        <v>0</v>
      </c>
      <c r="F10" s="52">
        <v>227863</v>
      </c>
      <c r="G10" s="52">
        <v>0</v>
      </c>
      <c r="H10" s="52">
        <v>0</v>
      </c>
      <c r="I10" s="52">
        <v>0</v>
      </c>
      <c r="J10" s="52">
        <v>0</v>
      </c>
      <c r="K10" s="52">
        <v>0</v>
      </c>
      <c r="L10" s="52">
        <v>0</v>
      </c>
      <c r="M10" s="52">
        <f t="shared" si="0"/>
        <v>1060469</v>
      </c>
      <c r="N10" s="52">
        <v>0</v>
      </c>
      <c r="O10" s="52">
        <v>0</v>
      </c>
      <c r="P10" s="52">
        <v>0</v>
      </c>
      <c r="Q10" s="52">
        <v>2493</v>
      </c>
      <c r="R10" s="78">
        <v>3</v>
      </c>
    </row>
    <row r="11" spans="1:18" x14ac:dyDescent="0.2">
      <c r="A11" s="11">
        <v>4</v>
      </c>
      <c r="B11" s="11" t="s">
        <v>196</v>
      </c>
      <c r="C11" s="52">
        <v>56199</v>
      </c>
      <c r="D11" s="52">
        <v>954414</v>
      </c>
      <c r="E11" s="52">
        <v>0</v>
      </c>
      <c r="F11" s="52">
        <v>107021</v>
      </c>
      <c r="G11" s="52">
        <v>0</v>
      </c>
      <c r="H11" s="52">
        <v>0</v>
      </c>
      <c r="I11" s="52">
        <v>0</v>
      </c>
      <c r="J11" s="52">
        <v>0</v>
      </c>
      <c r="K11" s="52">
        <v>45499</v>
      </c>
      <c r="L11" s="52">
        <v>0</v>
      </c>
      <c r="M11" s="52">
        <f t="shared" si="0"/>
        <v>1010613</v>
      </c>
      <c r="N11" s="52">
        <v>0</v>
      </c>
      <c r="O11" s="52">
        <v>0</v>
      </c>
      <c r="P11" s="52">
        <v>0</v>
      </c>
      <c r="Q11" s="52">
        <v>0</v>
      </c>
      <c r="R11" s="78">
        <v>4</v>
      </c>
    </row>
    <row r="12" spans="1:18" x14ac:dyDescent="0.2">
      <c r="A12" s="11">
        <v>5</v>
      </c>
      <c r="B12" s="11" t="s">
        <v>197</v>
      </c>
      <c r="C12" s="52">
        <v>45109</v>
      </c>
      <c r="D12" s="52">
        <v>478687</v>
      </c>
      <c r="E12" s="52">
        <v>0</v>
      </c>
      <c r="F12" s="52">
        <v>265200</v>
      </c>
      <c r="G12" s="52">
        <v>0</v>
      </c>
      <c r="H12" s="52">
        <v>0</v>
      </c>
      <c r="I12" s="52">
        <v>4842</v>
      </c>
      <c r="J12" s="52">
        <v>0</v>
      </c>
      <c r="K12" s="52">
        <v>0</v>
      </c>
      <c r="L12" s="52">
        <v>0</v>
      </c>
      <c r="M12" s="52">
        <f t="shared" si="0"/>
        <v>523796</v>
      </c>
      <c r="N12" s="52">
        <v>0</v>
      </c>
      <c r="O12" s="52">
        <v>0</v>
      </c>
      <c r="P12" s="52">
        <v>0</v>
      </c>
      <c r="Q12" s="52">
        <v>0</v>
      </c>
      <c r="R12" s="78">
        <v>5</v>
      </c>
    </row>
    <row r="13" spans="1:18" x14ac:dyDescent="0.2">
      <c r="A13" s="11">
        <v>6</v>
      </c>
      <c r="B13" s="11" t="s">
        <v>198</v>
      </c>
      <c r="C13" s="52">
        <v>276811</v>
      </c>
      <c r="D13" s="52">
        <v>3510112</v>
      </c>
      <c r="E13" s="52">
        <v>0</v>
      </c>
      <c r="F13" s="52">
        <v>0</v>
      </c>
      <c r="G13" s="52">
        <v>0</v>
      </c>
      <c r="H13" s="52">
        <v>0</v>
      </c>
      <c r="I13" s="52">
        <v>0</v>
      </c>
      <c r="J13" s="52">
        <v>0</v>
      </c>
      <c r="K13" s="52">
        <v>0</v>
      </c>
      <c r="L13" s="52">
        <v>0</v>
      </c>
      <c r="M13" s="52">
        <f t="shared" si="0"/>
        <v>3786923</v>
      </c>
      <c r="N13" s="52">
        <v>0</v>
      </c>
      <c r="O13" s="52">
        <v>0</v>
      </c>
      <c r="P13" s="52">
        <v>0</v>
      </c>
      <c r="Q13" s="52">
        <v>0</v>
      </c>
      <c r="R13" s="78">
        <v>6</v>
      </c>
    </row>
    <row r="14" spans="1:18" x14ac:dyDescent="0.2">
      <c r="A14" s="11">
        <v>7</v>
      </c>
      <c r="B14" s="11" t="s">
        <v>199</v>
      </c>
      <c r="C14" s="52">
        <v>18189</v>
      </c>
      <c r="D14" s="52">
        <v>381596</v>
      </c>
      <c r="E14" s="52">
        <v>0</v>
      </c>
      <c r="F14" s="52">
        <v>0</v>
      </c>
      <c r="G14" s="52">
        <v>0</v>
      </c>
      <c r="H14" s="52">
        <v>0</v>
      </c>
      <c r="I14" s="52">
        <v>0</v>
      </c>
      <c r="J14" s="52">
        <v>0</v>
      </c>
      <c r="K14" s="52">
        <v>0</v>
      </c>
      <c r="L14" s="52">
        <v>0</v>
      </c>
      <c r="M14" s="52">
        <f t="shared" si="0"/>
        <v>399785</v>
      </c>
      <c r="N14" s="52">
        <v>0</v>
      </c>
      <c r="O14" s="52">
        <v>0</v>
      </c>
      <c r="P14" s="52">
        <v>0</v>
      </c>
      <c r="Q14" s="52">
        <v>0</v>
      </c>
      <c r="R14" s="78">
        <v>7</v>
      </c>
    </row>
    <row r="15" spans="1:18" x14ac:dyDescent="0.2">
      <c r="A15" s="11">
        <v>8</v>
      </c>
      <c r="B15" s="11" t="s">
        <v>200</v>
      </c>
      <c r="C15" s="52">
        <v>74080</v>
      </c>
      <c r="D15" s="52">
        <v>837452</v>
      </c>
      <c r="E15" s="52">
        <v>0</v>
      </c>
      <c r="F15" s="52">
        <v>202335</v>
      </c>
      <c r="G15" s="52">
        <v>0</v>
      </c>
      <c r="H15" s="52">
        <v>0</v>
      </c>
      <c r="I15" s="52">
        <v>0</v>
      </c>
      <c r="J15" s="52">
        <v>0</v>
      </c>
      <c r="K15" s="52">
        <v>0</v>
      </c>
      <c r="L15" s="52">
        <v>0</v>
      </c>
      <c r="M15" s="52">
        <f t="shared" si="0"/>
        <v>911532</v>
      </c>
      <c r="N15" s="52">
        <v>0</v>
      </c>
      <c r="O15" s="52">
        <v>0</v>
      </c>
      <c r="P15" s="52">
        <v>0</v>
      </c>
      <c r="Q15" s="52">
        <v>0</v>
      </c>
      <c r="R15" s="78">
        <v>8</v>
      </c>
    </row>
    <row r="16" spans="1:18" x14ac:dyDescent="0.2">
      <c r="A16" s="11">
        <v>9</v>
      </c>
      <c r="B16" s="11" t="s">
        <v>201</v>
      </c>
      <c r="C16" s="52">
        <v>44022</v>
      </c>
      <c r="D16" s="52">
        <v>661783</v>
      </c>
      <c r="E16" s="52">
        <v>0</v>
      </c>
      <c r="F16" s="52">
        <v>223698</v>
      </c>
      <c r="G16" s="52">
        <v>0</v>
      </c>
      <c r="H16" s="52">
        <v>0</v>
      </c>
      <c r="I16" s="52">
        <v>0</v>
      </c>
      <c r="J16" s="52">
        <v>0</v>
      </c>
      <c r="K16" s="52">
        <v>0</v>
      </c>
      <c r="L16" s="52">
        <v>0</v>
      </c>
      <c r="M16" s="52">
        <f t="shared" si="0"/>
        <v>705805</v>
      </c>
      <c r="N16" s="52">
        <v>0</v>
      </c>
      <c r="O16" s="52">
        <v>0</v>
      </c>
      <c r="P16" s="52">
        <v>0</v>
      </c>
      <c r="Q16" s="52">
        <v>0</v>
      </c>
      <c r="R16" s="78">
        <v>9</v>
      </c>
    </row>
    <row r="17" spans="1:18" x14ac:dyDescent="0.2">
      <c r="A17" s="11">
        <v>10</v>
      </c>
      <c r="B17" s="11" t="s">
        <v>202</v>
      </c>
      <c r="C17" s="52">
        <v>24180</v>
      </c>
      <c r="D17" s="52">
        <v>419371</v>
      </c>
      <c r="E17" s="52">
        <v>0</v>
      </c>
      <c r="F17" s="52">
        <v>137237</v>
      </c>
      <c r="G17" s="52">
        <v>0</v>
      </c>
      <c r="H17" s="52">
        <v>0</v>
      </c>
      <c r="I17" s="52">
        <v>0</v>
      </c>
      <c r="J17" s="52">
        <v>0</v>
      </c>
      <c r="K17" s="52">
        <v>0</v>
      </c>
      <c r="L17" s="52">
        <v>0</v>
      </c>
      <c r="M17" s="52">
        <f t="shared" si="0"/>
        <v>443551</v>
      </c>
      <c r="N17" s="52">
        <v>0</v>
      </c>
      <c r="O17" s="52">
        <v>0</v>
      </c>
      <c r="P17" s="52">
        <v>0</v>
      </c>
      <c r="Q17" s="52">
        <v>0</v>
      </c>
      <c r="R17" s="78">
        <v>10</v>
      </c>
    </row>
    <row r="18" spans="1:18" x14ac:dyDescent="0.2">
      <c r="A18" s="11">
        <v>11</v>
      </c>
      <c r="B18" s="11" t="s">
        <v>203</v>
      </c>
      <c r="C18" s="52">
        <v>68390</v>
      </c>
      <c r="D18" s="52">
        <v>3279393</v>
      </c>
      <c r="E18" s="52">
        <v>0</v>
      </c>
      <c r="F18" s="52">
        <v>876021</v>
      </c>
      <c r="G18" s="52">
        <v>0</v>
      </c>
      <c r="H18" s="52">
        <v>0</v>
      </c>
      <c r="I18" s="52">
        <v>0</v>
      </c>
      <c r="J18" s="52">
        <v>0</v>
      </c>
      <c r="K18" s="52">
        <v>0</v>
      </c>
      <c r="L18" s="52">
        <v>0</v>
      </c>
      <c r="M18" s="52">
        <f t="shared" si="0"/>
        <v>3347783</v>
      </c>
      <c r="N18" s="52">
        <v>0</v>
      </c>
      <c r="O18" s="52">
        <v>0</v>
      </c>
      <c r="P18" s="52">
        <v>0</v>
      </c>
      <c r="Q18" s="52">
        <v>0</v>
      </c>
      <c r="R18" s="78">
        <v>11</v>
      </c>
    </row>
    <row r="19" spans="1:18" x14ac:dyDescent="0.2">
      <c r="A19" s="11">
        <v>12</v>
      </c>
      <c r="B19" s="10" t="s">
        <v>204</v>
      </c>
      <c r="C19" s="52">
        <v>12976</v>
      </c>
      <c r="D19" s="52">
        <v>401799</v>
      </c>
      <c r="E19" s="52">
        <v>0</v>
      </c>
      <c r="F19" s="52">
        <v>0</v>
      </c>
      <c r="G19" s="52">
        <v>0</v>
      </c>
      <c r="H19" s="52">
        <v>0</v>
      </c>
      <c r="I19" s="52">
        <v>0</v>
      </c>
      <c r="J19" s="52">
        <v>0</v>
      </c>
      <c r="K19" s="52">
        <v>0</v>
      </c>
      <c r="L19" s="52">
        <v>0</v>
      </c>
      <c r="M19" s="52">
        <f t="shared" si="0"/>
        <v>414775</v>
      </c>
      <c r="N19" s="52">
        <v>0</v>
      </c>
      <c r="O19" s="52">
        <v>0</v>
      </c>
      <c r="P19" s="52">
        <v>0</v>
      </c>
      <c r="Q19" s="52">
        <v>0</v>
      </c>
      <c r="R19" s="78">
        <v>12</v>
      </c>
    </row>
    <row r="20" spans="1:18" x14ac:dyDescent="0.2">
      <c r="A20" s="11">
        <v>13</v>
      </c>
      <c r="B20" s="11" t="s">
        <v>205</v>
      </c>
      <c r="C20" s="52">
        <v>103634</v>
      </c>
      <c r="D20" s="52">
        <v>738985</v>
      </c>
      <c r="E20" s="52">
        <v>0</v>
      </c>
      <c r="F20" s="52">
        <v>195835</v>
      </c>
      <c r="G20" s="52">
        <v>0</v>
      </c>
      <c r="H20" s="52">
        <v>0</v>
      </c>
      <c r="I20" s="52">
        <v>0</v>
      </c>
      <c r="J20" s="52">
        <v>0</v>
      </c>
      <c r="K20" s="52">
        <v>0</v>
      </c>
      <c r="L20" s="52">
        <v>0</v>
      </c>
      <c r="M20" s="52">
        <f t="shared" si="0"/>
        <v>842619</v>
      </c>
      <c r="N20" s="52">
        <v>0</v>
      </c>
      <c r="O20" s="52">
        <v>0</v>
      </c>
      <c r="P20" s="52">
        <v>0</v>
      </c>
      <c r="Q20" s="52">
        <v>0</v>
      </c>
      <c r="R20" s="78">
        <v>13</v>
      </c>
    </row>
    <row r="21" spans="1:18" x14ac:dyDescent="0.2">
      <c r="A21" s="11">
        <v>14</v>
      </c>
      <c r="B21" s="11" t="s">
        <v>126</v>
      </c>
      <c r="C21" s="52">
        <v>228511</v>
      </c>
      <c r="D21" s="52">
        <v>2526866</v>
      </c>
      <c r="E21" s="52">
        <v>0</v>
      </c>
      <c r="F21" s="52">
        <v>1559118</v>
      </c>
      <c r="G21" s="52">
        <v>0</v>
      </c>
      <c r="H21" s="52">
        <v>0</v>
      </c>
      <c r="I21" s="52">
        <v>0</v>
      </c>
      <c r="J21" s="52">
        <v>0</v>
      </c>
      <c r="K21" s="52">
        <v>0</v>
      </c>
      <c r="L21" s="52">
        <v>0</v>
      </c>
      <c r="M21" s="52">
        <f t="shared" si="0"/>
        <v>2755377</v>
      </c>
      <c r="N21" s="52">
        <v>643</v>
      </c>
      <c r="O21" s="52">
        <v>0</v>
      </c>
      <c r="P21" s="52">
        <v>0</v>
      </c>
      <c r="Q21" s="52">
        <v>0</v>
      </c>
      <c r="R21" s="78">
        <v>14</v>
      </c>
    </row>
    <row r="22" spans="1:18" x14ac:dyDescent="0.2">
      <c r="A22" s="11">
        <v>15</v>
      </c>
      <c r="B22" s="11" t="s">
        <v>206</v>
      </c>
      <c r="C22" s="52">
        <v>93674</v>
      </c>
      <c r="D22" s="52">
        <v>1085694</v>
      </c>
      <c r="E22" s="52">
        <v>0</v>
      </c>
      <c r="F22" s="52">
        <v>0</v>
      </c>
      <c r="G22" s="52">
        <v>0</v>
      </c>
      <c r="H22" s="52">
        <v>0</v>
      </c>
      <c r="I22" s="52">
        <v>0</v>
      </c>
      <c r="J22" s="52">
        <v>0</v>
      </c>
      <c r="K22" s="52">
        <v>0</v>
      </c>
      <c r="L22" s="52">
        <v>0</v>
      </c>
      <c r="M22" s="52">
        <f t="shared" si="0"/>
        <v>1179368</v>
      </c>
      <c r="N22" s="52">
        <v>0</v>
      </c>
      <c r="O22" s="52">
        <v>0</v>
      </c>
      <c r="P22" s="52">
        <v>0</v>
      </c>
      <c r="Q22" s="52">
        <v>0</v>
      </c>
      <c r="R22" s="78">
        <v>15</v>
      </c>
    </row>
    <row r="23" spans="1:18" x14ac:dyDescent="0.2">
      <c r="A23" s="11">
        <v>16</v>
      </c>
      <c r="B23" s="11" t="s">
        <v>207</v>
      </c>
      <c r="C23" s="52">
        <v>219173</v>
      </c>
      <c r="D23" s="52">
        <v>1429807</v>
      </c>
      <c r="E23" s="52">
        <v>0</v>
      </c>
      <c r="F23" s="52">
        <v>0</v>
      </c>
      <c r="G23" s="52">
        <v>0</v>
      </c>
      <c r="H23" s="52">
        <v>0</v>
      </c>
      <c r="I23" s="52">
        <v>0</v>
      </c>
      <c r="J23" s="52">
        <v>0</v>
      </c>
      <c r="K23" s="52">
        <v>0</v>
      </c>
      <c r="L23" s="52">
        <v>0</v>
      </c>
      <c r="M23" s="52">
        <f t="shared" si="0"/>
        <v>1648980</v>
      </c>
      <c r="N23" s="52">
        <v>0</v>
      </c>
      <c r="O23" s="52">
        <v>0</v>
      </c>
      <c r="P23" s="52">
        <v>0</v>
      </c>
      <c r="Q23" s="52">
        <v>229375</v>
      </c>
      <c r="R23" s="78">
        <v>16</v>
      </c>
    </row>
    <row r="24" spans="1:18" x14ac:dyDescent="0.2">
      <c r="A24" s="11">
        <v>17</v>
      </c>
      <c r="B24" s="11" t="s">
        <v>208</v>
      </c>
      <c r="C24" s="52">
        <v>248981</v>
      </c>
      <c r="D24" s="52">
        <v>2938120</v>
      </c>
      <c r="E24" s="52">
        <v>0</v>
      </c>
      <c r="F24" s="52">
        <v>0</v>
      </c>
      <c r="G24" s="52">
        <v>0</v>
      </c>
      <c r="H24" s="52">
        <v>0</v>
      </c>
      <c r="I24" s="52">
        <v>0</v>
      </c>
      <c r="J24" s="52">
        <v>0</v>
      </c>
      <c r="K24" s="52">
        <v>0</v>
      </c>
      <c r="L24" s="52">
        <v>0</v>
      </c>
      <c r="M24" s="52">
        <f t="shared" si="0"/>
        <v>3187101</v>
      </c>
      <c r="N24" s="52">
        <v>0</v>
      </c>
      <c r="O24" s="52">
        <v>0</v>
      </c>
      <c r="P24" s="52">
        <v>0</v>
      </c>
      <c r="Q24" s="52">
        <v>0</v>
      </c>
      <c r="R24" s="78">
        <v>17</v>
      </c>
    </row>
    <row r="25" spans="1:18" x14ac:dyDescent="0.2">
      <c r="A25" s="11">
        <v>18</v>
      </c>
      <c r="B25" s="11" t="s">
        <v>209</v>
      </c>
      <c r="C25" s="52">
        <v>796660</v>
      </c>
      <c r="D25" s="52">
        <v>3965297</v>
      </c>
      <c r="E25" s="52">
        <v>0</v>
      </c>
      <c r="F25" s="52">
        <v>0</v>
      </c>
      <c r="G25" s="52">
        <v>0</v>
      </c>
      <c r="H25" s="52">
        <v>0</v>
      </c>
      <c r="I25" s="52">
        <v>0</v>
      </c>
      <c r="J25" s="52">
        <v>0</v>
      </c>
      <c r="K25" s="52">
        <v>0</v>
      </c>
      <c r="L25" s="52">
        <v>0</v>
      </c>
      <c r="M25" s="52">
        <f t="shared" si="0"/>
        <v>4761957</v>
      </c>
      <c r="N25" s="52">
        <v>0</v>
      </c>
      <c r="O25" s="52">
        <v>0</v>
      </c>
      <c r="P25" s="52">
        <v>0</v>
      </c>
      <c r="Q25" s="52">
        <v>0</v>
      </c>
      <c r="R25" s="78">
        <v>18</v>
      </c>
    </row>
    <row r="26" spans="1:18" x14ac:dyDescent="0.2">
      <c r="A26" s="11">
        <v>19</v>
      </c>
      <c r="B26" s="11" t="s">
        <v>210</v>
      </c>
      <c r="C26" s="52">
        <v>262707</v>
      </c>
      <c r="D26" s="52">
        <v>8722124</v>
      </c>
      <c r="E26" s="52">
        <v>0</v>
      </c>
      <c r="F26" s="52">
        <v>0</v>
      </c>
      <c r="G26" s="52">
        <v>0</v>
      </c>
      <c r="H26" s="52">
        <v>0</v>
      </c>
      <c r="I26" s="52">
        <v>0</v>
      </c>
      <c r="J26" s="52">
        <v>0</v>
      </c>
      <c r="K26" s="52">
        <v>0</v>
      </c>
      <c r="L26" s="52">
        <v>0</v>
      </c>
      <c r="M26" s="52">
        <f t="shared" si="0"/>
        <v>8984831</v>
      </c>
      <c r="N26" s="52">
        <v>0</v>
      </c>
      <c r="O26" s="52">
        <v>0</v>
      </c>
      <c r="P26" s="52">
        <v>0</v>
      </c>
      <c r="Q26" s="52">
        <v>0</v>
      </c>
      <c r="R26" s="78">
        <v>19</v>
      </c>
    </row>
    <row r="27" spans="1:18" x14ac:dyDescent="0.2">
      <c r="A27" s="11">
        <v>20</v>
      </c>
      <c r="B27" s="11" t="s">
        <v>211</v>
      </c>
      <c r="C27" s="52">
        <v>175087</v>
      </c>
      <c r="D27" s="52">
        <v>424586</v>
      </c>
      <c r="E27" s="52">
        <v>0</v>
      </c>
      <c r="F27" s="52">
        <v>285380</v>
      </c>
      <c r="G27" s="52">
        <v>0</v>
      </c>
      <c r="H27" s="52">
        <v>0</v>
      </c>
      <c r="I27" s="52">
        <v>0</v>
      </c>
      <c r="J27" s="52">
        <v>0</v>
      </c>
      <c r="K27" s="52">
        <v>0</v>
      </c>
      <c r="L27" s="52">
        <v>0</v>
      </c>
      <c r="M27" s="52">
        <f t="shared" si="0"/>
        <v>599673</v>
      </c>
      <c r="N27" s="52">
        <v>31</v>
      </c>
      <c r="O27" s="52">
        <v>0</v>
      </c>
      <c r="P27" s="52">
        <v>0</v>
      </c>
      <c r="Q27" s="52">
        <v>0</v>
      </c>
      <c r="R27" s="78">
        <v>20</v>
      </c>
    </row>
    <row r="28" spans="1:18" x14ac:dyDescent="0.2">
      <c r="A28" s="11">
        <v>21</v>
      </c>
      <c r="B28" s="11" t="s">
        <v>212</v>
      </c>
      <c r="C28" s="52">
        <v>418752</v>
      </c>
      <c r="D28" s="52">
        <v>1079556</v>
      </c>
      <c r="E28" s="52">
        <v>0</v>
      </c>
      <c r="F28" s="52">
        <v>351999</v>
      </c>
      <c r="G28" s="52">
        <v>0</v>
      </c>
      <c r="H28" s="52">
        <v>0</v>
      </c>
      <c r="I28" s="52">
        <v>0</v>
      </c>
      <c r="J28" s="52">
        <v>0</v>
      </c>
      <c r="K28" s="52">
        <v>0</v>
      </c>
      <c r="L28" s="52">
        <v>0</v>
      </c>
      <c r="M28" s="52">
        <f t="shared" si="0"/>
        <v>1498308</v>
      </c>
      <c r="N28" s="52">
        <v>4000</v>
      </c>
      <c r="O28" s="52">
        <v>0</v>
      </c>
      <c r="P28" s="52">
        <v>0</v>
      </c>
      <c r="Q28" s="52">
        <v>9402</v>
      </c>
      <c r="R28" s="78">
        <v>21</v>
      </c>
    </row>
    <row r="29" spans="1:18" x14ac:dyDescent="0.2">
      <c r="A29" s="11">
        <v>22</v>
      </c>
      <c r="B29" s="10" t="s">
        <v>166</v>
      </c>
      <c r="C29" s="52">
        <v>44554</v>
      </c>
      <c r="D29" s="52">
        <v>504200</v>
      </c>
      <c r="E29" s="52">
        <v>0</v>
      </c>
      <c r="F29" s="52">
        <v>0</v>
      </c>
      <c r="G29" s="52">
        <v>0</v>
      </c>
      <c r="H29" s="52">
        <v>0</v>
      </c>
      <c r="I29" s="52">
        <v>0</v>
      </c>
      <c r="J29" s="52">
        <v>0</v>
      </c>
      <c r="K29" s="52">
        <v>0</v>
      </c>
      <c r="L29" s="52">
        <v>0</v>
      </c>
      <c r="M29" s="52">
        <f t="shared" si="0"/>
        <v>548754</v>
      </c>
      <c r="N29" s="52">
        <v>0</v>
      </c>
      <c r="O29" s="52">
        <v>0</v>
      </c>
      <c r="P29" s="52">
        <v>0</v>
      </c>
      <c r="Q29" s="52">
        <v>39628</v>
      </c>
      <c r="R29" s="78">
        <v>22</v>
      </c>
    </row>
    <row r="30" spans="1:18" x14ac:dyDescent="0.2">
      <c r="A30" s="11">
        <v>23</v>
      </c>
      <c r="B30" s="11" t="s">
        <v>174</v>
      </c>
      <c r="C30" s="52">
        <v>157252</v>
      </c>
      <c r="D30" s="52">
        <v>1315650</v>
      </c>
      <c r="E30" s="52">
        <v>0</v>
      </c>
      <c r="F30" s="52">
        <v>0</v>
      </c>
      <c r="G30" s="52">
        <v>0</v>
      </c>
      <c r="H30" s="52">
        <v>0</v>
      </c>
      <c r="I30" s="52">
        <v>0</v>
      </c>
      <c r="J30" s="52">
        <v>0</v>
      </c>
      <c r="K30" s="52">
        <v>0</v>
      </c>
      <c r="L30" s="52">
        <v>0</v>
      </c>
      <c r="M30" s="52">
        <f t="shared" si="0"/>
        <v>1472902</v>
      </c>
      <c r="N30" s="52">
        <v>0</v>
      </c>
      <c r="O30" s="52">
        <v>0</v>
      </c>
      <c r="P30" s="52">
        <v>0</v>
      </c>
      <c r="Q30" s="52">
        <v>40479</v>
      </c>
      <c r="R30" s="78">
        <v>23</v>
      </c>
    </row>
    <row r="31" spans="1:18" x14ac:dyDescent="0.2">
      <c r="A31" s="11">
        <v>24</v>
      </c>
      <c r="B31" s="13" t="s">
        <v>213</v>
      </c>
      <c r="C31" s="52">
        <v>68880</v>
      </c>
      <c r="D31" s="52">
        <v>2971450</v>
      </c>
      <c r="E31" s="52">
        <v>0</v>
      </c>
      <c r="F31" s="52">
        <v>0</v>
      </c>
      <c r="G31" s="52">
        <v>0</v>
      </c>
      <c r="H31" s="52">
        <v>0</v>
      </c>
      <c r="I31" s="52">
        <v>0</v>
      </c>
      <c r="J31" s="52">
        <v>0</v>
      </c>
      <c r="K31" s="52">
        <v>0</v>
      </c>
      <c r="L31" s="52">
        <v>0</v>
      </c>
      <c r="M31" s="52">
        <f t="shared" si="0"/>
        <v>3040330</v>
      </c>
      <c r="N31" s="52">
        <v>6686</v>
      </c>
      <c r="O31" s="52">
        <v>0</v>
      </c>
      <c r="P31" s="52">
        <v>0</v>
      </c>
      <c r="Q31" s="52">
        <v>0</v>
      </c>
      <c r="R31" s="78">
        <v>24</v>
      </c>
    </row>
    <row r="32" spans="1:18" x14ac:dyDescent="0.2">
      <c r="A32" s="11">
        <v>25</v>
      </c>
      <c r="B32" s="11" t="s">
        <v>214</v>
      </c>
      <c r="C32" s="52">
        <v>19415</v>
      </c>
      <c r="D32" s="52">
        <v>256672</v>
      </c>
      <c r="E32" s="52">
        <v>0</v>
      </c>
      <c r="F32" s="52">
        <v>0</v>
      </c>
      <c r="G32" s="52">
        <v>0</v>
      </c>
      <c r="H32" s="52">
        <v>0</v>
      </c>
      <c r="I32" s="52">
        <v>0</v>
      </c>
      <c r="J32" s="52">
        <v>0</v>
      </c>
      <c r="K32" s="52">
        <v>0</v>
      </c>
      <c r="L32" s="52">
        <v>0</v>
      </c>
      <c r="M32" s="52">
        <f t="shared" si="0"/>
        <v>276087</v>
      </c>
      <c r="N32" s="52">
        <v>0</v>
      </c>
      <c r="O32" s="52">
        <v>0</v>
      </c>
      <c r="P32" s="52">
        <v>0</v>
      </c>
      <c r="Q32" s="52">
        <v>12033</v>
      </c>
      <c r="R32" s="78">
        <v>25</v>
      </c>
    </row>
    <row r="33" spans="1:18" x14ac:dyDescent="0.2">
      <c r="A33" s="11">
        <v>26</v>
      </c>
      <c r="B33" s="11" t="s">
        <v>215</v>
      </c>
      <c r="C33" s="52">
        <v>101273</v>
      </c>
      <c r="D33" s="52">
        <v>948500</v>
      </c>
      <c r="E33" s="52">
        <v>0</v>
      </c>
      <c r="F33" s="52">
        <v>0</v>
      </c>
      <c r="G33" s="52">
        <v>0</v>
      </c>
      <c r="H33" s="52">
        <v>0</v>
      </c>
      <c r="I33" s="52">
        <v>0</v>
      </c>
      <c r="J33" s="52">
        <v>0</v>
      </c>
      <c r="K33" s="52">
        <v>0</v>
      </c>
      <c r="L33" s="52">
        <v>0</v>
      </c>
      <c r="M33" s="52">
        <f t="shared" si="0"/>
        <v>1049773</v>
      </c>
      <c r="N33" s="52">
        <v>0</v>
      </c>
      <c r="O33" s="52">
        <v>0</v>
      </c>
      <c r="P33" s="52">
        <v>0</v>
      </c>
      <c r="Q33" s="52">
        <v>33843</v>
      </c>
      <c r="R33" s="78">
        <v>26</v>
      </c>
    </row>
    <row r="34" spans="1:18" x14ac:dyDescent="0.2">
      <c r="A34" s="11">
        <v>27</v>
      </c>
      <c r="B34" s="11" t="s">
        <v>216</v>
      </c>
      <c r="C34" s="52">
        <v>267876</v>
      </c>
      <c r="D34" s="52">
        <v>1003967</v>
      </c>
      <c r="E34" s="52">
        <v>0</v>
      </c>
      <c r="F34" s="52">
        <v>527936</v>
      </c>
      <c r="G34" s="52">
        <v>0</v>
      </c>
      <c r="H34" s="52">
        <v>0</v>
      </c>
      <c r="I34" s="52">
        <v>0</v>
      </c>
      <c r="J34" s="52">
        <v>0</v>
      </c>
      <c r="K34" s="52">
        <v>0</v>
      </c>
      <c r="L34" s="52">
        <v>0</v>
      </c>
      <c r="M34" s="52">
        <f t="shared" si="0"/>
        <v>1271843</v>
      </c>
      <c r="N34" s="52">
        <v>0</v>
      </c>
      <c r="O34" s="52">
        <v>0</v>
      </c>
      <c r="P34" s="52">
        <v>0</v>
      </c>
      <c r="Q34" s="52">
        <v>0</v>
      </c>
      <c r="R34" s="78">
        <v>27</v>
      </c>
    </row>
    <row r="35" spans="1:18" x14ac:dyDescent="0.2">
      <c r="A35" s="11">
        <v>28</v>
      </c>
      <c r="B35" s="11" t="s">
        <v>217</v>
      </c>
      <c r="C35" s="52">
        <v>199562</v>
      </c>
      <c r="D35" s="52">
        <v>477004</v>
      </c>
      <c r="E35" s="52">
        <v>0</v>
      </c>
      <c r="F35" s="52">
        <v>0</v>
      </c>
      <c r="G35" s="52">
        <v>0</v>
      </c>
      <c r="H35" s="52">
        <v>0</v>
      </c>
      <c r="I35" s="52">
        <v>0</v>
      </c>
      <c r="J35" s="52">
        <v>0</v>
      </c>
      <c r="K35" s="52">
        <v>0</v>
      </c>
      <c r="L35" s="52">
        <v>0</v>
      </c>
      <c r="M35" s="52">
        <f t="shared" si="0"/>
        <v>676566</v>
      </c>
      <c r="N35" s="52">
        <v>0</v>
      </c>
      <c r="O35" s="52">
        <v>0</v>
      </c>
      <c r="P35" s="52">
        <v>0</v>
      </c>
      <c r="Q35" s="52">
        <v>0</v>
      </c>
      <c r="R35" s="78">
        <v>28</v>
      </c>
    </row>
    <row r="36" spans="1:18" x14ac:dyDescent="0.2">
      <c r="A36" s="11">
        <v>29</v>
      </c>
      <c r="B36" s="11" t="s">
        <v>218</v>
      </c>
      <c r="C36" s="52">
        <v>68382</v>
      </c>
      <c r="D36" s="52">
        <v>1228678</v>
      </c>
      <c r="E36" s="52">
        <v>0</v>
      </c>
      <c r="F36" s="52">
        <v>0</v>
      </c>
      <c r="G36" s="52">
        <v>0</v>
      </c>
      <c r="H36" s="52">
        <v>0</v>
      </c>
      <c r="I36" s="52">
        <v>0</v>
      </c>
      <c r="J36" s="52">
        <v>0</v>
      </c>
      <c r="K36" s="52">
        <v>0</v>
      </c>
      <c r="L36" s="52">
        <v>0</v>
      </c>
      <c r="M36" s="52">
        <f t="shared" si="0"/>
        <v>1297060</v>
      </c>
      <c r="N36" s="52">
        <v>0</v>
      </c>
      <c r="O36" s="52">
        <v>0</v>
      </c>
      <c r="P36" s="52">
        <v>0</v>
      </c>
      <c r="Q36" s="52">
        <v>0</v>
      </c>
      <c r="R36" s="78">
        <v>29</v>
      </c>
    </row>
    <row r="37" spans="1:18" x14ac:dyDescent="0.2">
      <c r="A37" s="11">
        <v>30</v>
      </c>
      <c r="B37" s="11" t="s">
        <v>219</v>
      </c>
      <c r="C37" s="52">
        <v>36301</v>
      </c>
      <c r="D37" s="52">
        <v>555481</v>
      </c>
      <c r="E37" s="52">
        <v>0</v>
      </c>
      <c r="F37" s="52">
        <v>0</v>
      </c>
      <c r="G37" s="52">
        <v>0</v>
      </c>
      <c r="H37" s="52">
        <v>0</v>
      </c>
      <c r="I37" s="52">
        <v>0</v>
      </c>
      <c r="J37" s="52">
        <v>0</v>
      </c>
      <c r="K37" s="52">
        <v>0</v>
      </c>
      <c r="L37" s="52">
        <v>0</v>
      </c>
      <c r="M37" s="52">
        <f t="shared" si="0"/>
        <v>591782</v>
      </c>
      <c r="N37" s="52">
        <v>0</v>
      </c>
      <c r="O37" s="52">
        <v>0</v>
      </c>
      <c r="P37" s="52">
        <v>0</v>
      </c>
      <c r="Q37" s="52">
        <v>0</v>
      </c>
      <c r="R37" s="78">
        <v>30</v>
      </c>
    </row>
    <row r="38" spans="1:18" x14ac:dyDescent="0.2">
      <c r="A38" s="11">
        <v>31</v>
      </c>
      <c r="B38" s="11" t="s">
        <v>187</v>
      </c>
      <c r="C38" s="52">
        <v>60254</v>
      </c>
      <c r="D38" s="52">
        <v>792074</v>
      </c>
      <c r="E38" s="52">
        <v>0</v>
      </c>
      <c r="F38" s="52">
        <v>0</v>
      </c>
      <c r="G38" s="52">
        <v>0</v>
      </c>
      <c r="H38" s="52">
        <v>0</v>
      </c>
      <c r="I38" s="52">
        <v>0</v>
      </c>
      <c r="J38" s="52">
        <v>0</v>
      </c>
      <c r="K38" s="52">
        <v>0</v>
      </c>
      <c r="L38" s="52">
        <v>0</v>
      </c>
      <c r="M38" s="52">
        <f t="shared" si="0"/>
        <v>852328</v>
      </c>
      <c r="N38" s="52">
        <v>0</v>
      </c>
      <c r="O38" s="52">
        <v>0</v>
      </c>
      <c r="P38" s="52">
        <v>0</v>
      </c>
      <c r="Q38" s="52">
        <v>0</v>
      </c>
      <c r="R38" s="78">
        <v>31</v>
      </c>
    </row>
    <row r="39" spans="1:18" x14ac:dyDescent="0.2">
      <c r="A39" s="11">
        <v>32</v>
      </c>
      <c r="B39" s="11" t="s">
        <v>220</v>
      </c>
      <c r="C39" s="52">
        <v>580386</v>
      </c>
      <c r="D39" s="52">
        <v>4429363</v>
      </c>
      <c r="E39" s="52">
        <v>0</v>
      </c>
      <c r="F39" s="52">
        <v>0</v>
      </c>
      <c r="G39" s="52">
        <v>0</v>
      </c>
      <c r="H39" s="52">
        <v>0</v>
      </c>
      <c r="I39" s="52">
        <v>0</v>
      </c>
      <c r="J39" s="52">
        <v>0</v>
      </c>
      <c r="K39" s="52">
        <v>0</v>
      </c>
      <c r="L39" s="52">
        <v>0</v>
      </c>
      <c r="M39" s="52">
        <f t="shared" si="0"/>
        <v>5009749</v>
      </c>
      <c r="N39" s="52">
        <v>0</v>
      </c>
      <c r="O39" s="52">
        <v>0</v>
      </c>
      <c r="P39" s="52">
        <v>0</v>
      </c>
      <c r="Q39" s="52">
        <v>50037</v>
      </c>
      <c r="R39" s="78">
        <v>32</v>
      </c>
    </row>
    <row r="40" spans="1:18" x14ac:dyDescent="0.2">
      <c r="A40" s="11">
        <v>33</v>
      </c>
      <c r="B40" s="11" t="s">
        <v>221</v>
      </c>
      <c r="C40" s="52">
        <v>120215</v>
      </c>
      <c r="D40" s="52">
        <v>448069</v>
      </c>
      <c r="E40" s="52">
        <v>0</v>
      </c>
      <c r="F40" s="52">
        <v>0</v>
      </c>
      <c r="G40" s="52">
        <v>0</v>
      </c>
      <c r="H40" s="52">
        <v>0</v>
      </c>
      <c r="I40" s="52">
        <v>0</v>
      </c>
      <c r="J40" s="52">
        <v>0</v>
      </c>
      <c r="K40" s="52">
        <v>0</v>
      </c>
      <c r="L40" s="52">
        <v>0</v>
      </c>
      <c r="M40" s="52">
        <f t="shared" si="0"/>
        <v>568284</v>
      </c>
      <c r="N40" s="52">
        <v>0</v>
      </c>
      <c r="O40" s="52">
        <v>0</v>
      </c>
      <c r="P40" s="52">
        <v>0</v>
      </c>
      <c r="Q40" s="52">
        <v>0</v>
      </c>
      <c r="R40" s="78">
        <v>33</v>
      </c>
    </row>
    <row r="41" spans="1:18" x14ac:dyDescent="0.2">
      <c r="A41" s="11">
        <v>34</v>
      </c>
      <c r="B41" s="11" t="s">
        <v>222</v>
      </c>
      <c r="C41" s="52">
        <v>193157</v>
      </c>
      <c r="D41" s="52">
        <v>1099713</v>
      </c>
      <c r="E41" s="52">
        <v>0</v>
      </c>
      <c r="F41" s="52">
        <v>0</v>
      </c>
      <c r="G41" s="52">
        <v>0</v>
      </c>
      <c r="H41" s="52">
        <v>0</v>
      </c>
      <c r="I41" s="52">
        <v>0</v>
      </c>
      <c r="J41" s="52">
        <v>0</v>
      </c>
      <c r="K41" s="52">
        <v>0</v>
      </c>
      <c r="L41" s="52">
        <v>0</v>
      </c>
      <c r="M41" s="52">
        <f t="shared" si="0"/>
        <v>1292870</v>
      </c>
      <c r="N41" s="52">
        <v>0</v>
      </c>
      <c r="O41" s="52">
        <v>0</v>
      </c>
      <c r="P41" s="52">
        <v>0</v>
      </c>
      <c r="Q41" s="52">
        <v>0</v>
      </c>
      <c r="R41" s="78">
        <v>34</v>
      </c>
    </row>
    <row r="42" spans="1:18" x14ac:dyDescent="0.2">
      <c r="A42" s="11">
        <v>35</v>
      </c>
      <c r="B42" s="11" t="s">
        <v>223</v>
      </c>
      <c r="C42" s="52">
        <v>148493</v>
      </c>
      <c r="D42" s="52">
        <v>515246</v>
      </c>
      <c r="E42" s="52">
        <v>0</v>
      </c>
      <c r="F42" s="52">
        <v>295745</v>
      </c>
      <c r="G42" s="52">
        <v>0</v>
      </c>
      <c r="H42" s="52">
        <v>0</v>
      </c>
      <c r="I42" s="52">
        <v>0</v>
      </c>
      <c r="J42" s="52">
        <v>0</v>
      </c>
      <c r="K42" s="52">
        <v>0</v>
      </c>
      <c r="L42" s="52">
        <v>0</v>
      </c>
      <c r="M42" s="52">
        <f t="shared" si="0"/>
        <v>663739</v>
      </c>
      <c r="N42" s="52">
        <v>0</v>
      </c>
      <c r="O42" s="52">
        <v>0</v>
      </c>
      <c r="P42" s="52">
        <v>0</v>
      </c>
      <c r="Q42" s="52">
        <v>0</v>
      </c>
      <c r="R42" s="78">
        <v>35</v>
      </c>
    </row>
    <row r="43" spans="1:18" x14ac:dyDescent="0.2">
      <c r="A43" s="11">
        <v>36</v>
      </c>
      <c r="B43" s="11" t="s">
        <v>191</v>
      </c>
      <c r="C43" s="52">
        <v>34709</v>
      </c>
      <c r="D43" s="52">
        <v>403282</v>
      </c>
      <c r="E43" s="52">
        <v>0</v>
      </c>
      <c r="F43" s="52">
        <v>163530</v>
      </c>
      <c r="G43" s="52">
        <v>61105</v>
      </c>
      <c r="H43" s="52">
        <v>0</v>
      </c>
      <c r="I43" s="52">
        <v>0</v>
      </c>
      <c r="J43" s="52">
        <v>0</v>
      </c>
      <c r="K43" s="52">
        <v>17153</v>
      </c>
      <c r="L43" s="52">
        <v>0</v>
      </c>
      <c r="M43" s="52">
        <f>(C43+D43+L43)</f>
        <v>437991</v>
      </c>
      <c r="N43" s="52">
        <v>0</v>
      </c>
      <c r="O43" s="52">
        <v>0</v>
      </c>
      <c r="P43" s="52">
        <v>0</v>
      </c>
      <c r="Q43" s="52">
        <v>0</v>
      </c>
      <c r="R43" s="78">
        <v>36</v>
      </c>
    </row>
    <row r="44" spans="1:18" x14ac:dyDescent="0.2">
      <c r="A44" s="11">
        <v>37</v>
      </c>
      <c r="B44" s="11" t="s">
        <v>224</v>
      </c>
      <c r="C44" s="52">
        <v>79710</v>
      </c>
      <c r="D44" s="52">
        <v>837918</v>
      </c>
      <c r="E44" s="52">
        <v>0</v>
      </c>
      <c r="F44" s="52">
        <v>0</v>
      </c>
      <c r="G44" s="52">
        <v>0</v>
      </c>
      <c r="H44" s="52">
        <v>0</v>
      </c>
      <c r="I44" s="52">
        <v>0</v>
      </c>
      <c r="J44" s="52">
        <v>0</v>
      </c>
      <c r="K44" s="52">
        <v>0</v>
      </c>
      <c r="L44" s="52">
        <v>0</v>
      </c>
      <c r="M44" s="52">
        <f>(C44+D44+L44)</f>
        <v>917628</v>
      </c>
      <c r="N44" s="52">
        <v>0</v>
      </c>
      <c r="O44" s="52">
        <v>0</v>
      </c>
      <c r="P44" s="52">
        <v>0</v>
      </c>
      <c r="Q44" s="52">
        <v>0</v>
      </c>
      <c r="R44" s="78">
        <v>37</v>
      </c>
    </row>
    <row r="45" spans="1:18" x14ac:dyDescent="0.2">
      <c r="A45" s="11">
        <v>38</v>
      </c>
      <c r="B45" s="10" t="s">
        <v>225</v>
      </c>
      <c r="C45" s="54">
        <v>1620186</v>
      </c>
      <c r="D45" s="54">
        <v>3919299</v>
      </c>
      <c r="E45" s="54">
        <v>0</v>
      </c>
      <c r="F45" s="54">
        <v>273571</v>
      </c>
      <c r="G45" s="54">
        <v>0</v>
      </c>
      <c r="H45" s="54">
        <v>0</v>
      </c>
      <c r="I45" s="54">
        <v>0</v>
      </c>
      <c r="J45" s="54">
        <v>0</v>
      </c>
      <c r="K45" s="54">
        <v>0</v>
      </c>
      <c r="L45" s="54">
        <v>0</v>
      </c>
      <c r="M45" s="54">
        <f t="shared" si="0"/>
        <v>5539485</v>
      </c>
      <c r="N45" s="54">
        <v>0</v>
      </c>
      <c r="O45" s="54">
        <v>0</v>
      </c>
      <c r="P45" s="54">
        <v>0</v>
      </c>
      <c r="Q45" s="54">
        <v>22366</v>
      </c>
      <c r="R45" s="78">
        <v>38</v>
      </c>
    </row>
    <row r="46" spans="1:18" x14ac:dyDescent="0.2">
      <c r="A46" s="90">
        <f>A45</f>
        <v>38</v>
      </c>
      <c r="B46" s="91" t="s">
        <v>102</v>
      </c>
      <c r="C46" s="56">
        <f t="shared" ref="C46:Q46" si="1">SUM(C8:C45)</f>
        <v>7285174</v>
      </c>
      <c r="D46" s="56">
        <f t="shared" si="1"/>
        <v>59975504</v>
      </c>
      <c r="E46" s="56">
        <f t="shared" si="1"/>
        <v>0</v>
      </c>
      <c r="F46" s="56">
        <f t="shared" si="1"/>
        <v>5977368</v>
      </c>
      <c r="G46" s="56">
        <f t="shared" si="1"/>
        <v>61105</v>
      </c>
      <c r="H46" s="56">
        <f t="shared" si="1"/>
        <v>0</v>
      </c>
      <c r="I46" s="56">
        <f t="shared" si="1"/>
        <v>4842</v>
      </c>
      <c r="J46" s="56">
        <f t="shared" si="1"/>
        <v>0</v>
      </c>
      <c r="K46" s="56">
        <f t="shared" si="1"/>
        <v>62652</v>
      </c>
      <c r="L46" s="56">
        <f t="shared" si="1"/>
        <v>0</v>
      </c>
      <c r="M46" s="56">
        <f t="shared" si="1"/>
        <v>67260678</v>
      </c>
      <c r="N46" s="56">
        <f t="shared" si="1"/>
        <v>11360</v>
      </c>
      <c r="O46" s="56">
        <f t="shared" si="1"/>
        <v>0</v>
      </c>
      <c r="P46" s="56">
        <f t="shared" si="1"/>
        <v>0</v>
      </c>
      <c r="Q46" s="56">
        <f t="shared" si="1"/>
        <v>439656</v>
      </c>
      <c r="R46" s="90">
        <f>R45</f>
        <v>38</v>
      </c>
    </row>
    <row r="47" spans="1:18" x14ac:dyDescent="0.2">
      <c r="A47" s="78"/>
      <c r="B47" s="78"/>
      <c r="C47" s="78"/>
      <c r="D47" s="78"/>
      <c r="E47" s="78"/>
      <c r="F47" s="78"/>
      <c r="G47" s="78"/>
      <c r="H47" s="78"/>
      <c r="I47" s="78"/>
      <c r="J47" s="78"/>
      <c r="K47" s="78"/>
      <c r="L47" s="78"/>
      <c r="M47" s="78"/>
      <c r="N47" s="78"/>
      <c r="O47" s="78"/>
      <c r="P47" s="78"/>
      <c r="Q47" s="78"/>
      <c r="R47" s="78"/>
    </row>
    <row r="48" spans="1:18" x14ac:dyDescent="0.2">
      <c r="A48" s="78"/>
      <c r="B48" s="78"/>
      <c r="C48" s="78"/>
      <c r="D48" s="78"/>
      <c r="E48" s="78"/>
      <c r="F48" s="78"/>
      <c r="G48" s="78"/>
      <c r="H48" s="78"/>
      <c r="I48" s="78"/>
      <c r="J48" s="78"/>
      <c r="K48" s="78"/>
      <c r="L48" s="78"/>
      <c r="M48" s="78"/>
      <c r="N48" s="78"/>
      <c r="O48" s="78"/>
      <c r="P48" s="78"/>
      <c r="Q48" s="78"/>
      <c r="R48" s="78"/>
    </row>
    <row r="49" spans="1:18" x14ac:dyDescent="0.2">
      <c r="A49" s="78"/>
      <c r="B49" s="78"/>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sheetData>
  <printOptions gridLines="1"/>
  <pageMargins left="0.4" right="0.17" top="0.5" bottom="0.35" header="0.5" footer="0.27"/>
  <pageSetup paperSize="5" scale="91" fitToWidth="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L277"/>
  <sheetViews>
    <sheetView zoomScaleNormal="100" workbookViewId="0"/>
  </sheetViews>
  <sheetFormatPr defaultColWidth="12.7109375" defaultRowHeight="9.75" customHeight="1" x14ac:dyDescent="0.2"/>
  <cols>
    <col min="1" max="1" width="3.5703125" style="10" bestFit="1" customWidth="1"/>
    <col min="2" max="2" width="14.140625" style="10" bestFit="1" customWidth="1"/>
    <col min="3" max="3" width="13.140625" style="10" bestFit="1" customWidth="1"/>
    <col min="4" max="4" width="12.140625" style="10" bestFit="1" customWidth="1"/>
    <col min="5" max="5" width="14.28515625" style="10" customWidth="1"/>
    <col min="6" max="6" width="15.5703125" style="10" customWidth="1"/>
    <col min="7" max="7" width="13.140625" style="10" bestFit="1" customWidth="1"/>
    <col min="8" max="8" width="14.42578125" style="10" customWidth="1"/>
    <col min="9" max="9" width="11.5703125" style="10" customWidth="1"/>
    <col min="10" max="10" width="11" style="10" customWidth="1"/>
    <col min="11" max="11" width="13.28515625" style="10" customWidth="1"/>
    <col min="12" max="12" width="3.5703125" style="10" bestFit="1" customWidth="1"/>
    <col min="13" max="256" width="12.7109375" style="10"/>
    <col min="257" max="257" width="3.5703125" style="10" bestFit="1" customWidth="1"/>
    <col min="258" max="258" width="14.140625" style="10" bestFit="1" customWidth="1"/>
    <col min="259" max="259" width="13.140625" style="10" bestFit="1" customWidth="1"/>
    <col min="260" max="260" width="12.140625" style="10" bestFit="1" customWidth="1"/>
    <col min="261" max="261" width="14.28515625" style="10" customWidth="1"/>
    <col min="262" max="262" width="15.5703125" style="10" customWidth="1"/>
    <col min="263" max="263" width="13.140625" style="10" bestFit="1" customWidth="1"/>
    <col min="264" max="264" width="14.42578125" style="10" customWidth="1"/>
    <col min="265" max="265" width="11.5703125" style="10" customWidth="1"/>
    <col min="266" max="266" width="11" style="10" customWidth="1"/>
    <col min="267" max="267" width="11.140625" style="10" bestFit="1" customWidth="1"/>
    <col min="268" max="268" width="3.5703125" style="10" bestFit="1" customWidth="1"/>
    <col min="269" max="512" width="12.7109375" style="10"/>
    <col min="513" max="513" width="3.5703125" style="10" bestFit="1" customWidth="1"/>
    <col min="514" max="514" width="14.140625" style="10" bestFit="1" customWidth="1"/>
    <col min="515" max="515" width="13.140625" style="10" bestFit="1" customWidth="1"/>
    <col min="516" max="516" width="12.140625" style="10" bestFit="1" customWidth="1"/>
    <col min="517" max="517" width="14.28515625" style="10" customWidth="1"/>
    <col min="518" max="518" width="15.5703125" style="10" customWidth="1"/>
    <col min="519" max="519" width="13.140625" style="10" bestFit="1" customWidth="1"/>
    <col min="520" max="520" width="14.42578125" style="10" customWidth="1"/>
    <col min="521" max="521" width="11.5703125" style="10" customWidth="1"/>
    <col min="522" max="522" width="11" style="10" customWidth="1"/>
    <col min="523" max="523" width="11.140625" style="10" bestFit="1" customWidth="1"/>
    <col min="524" max="524" width="3.5703125" style="10" bestFit="1" customWidth="1"/>
    <col min="525" max="768" width="12.7109375" style="10"/>
    <col min="769" max="769" width="3.5703125" style="10" bestFit="1" customWidth="1"/>
    <col min="770" max="770" width="14.140625" style="10" bestFit="1" customWidth="1"/>
    <col min="771" max="771" width="13.140625" style="10" bestFit="1" customWidth="1"/>
    <col min="772" max="772" width="12.140625" style="10" bestFit="1" customWidth="1"/>
    <col min="773" max="773" width="14.28515625" style="10" customWidth="1"/>
    <col min="774" max="774" width="15.5703125" style="10" customWidth="1"/>
    <col min="775" max="775" width="13.140625" style="10" bestFit="1" customWidth="1"/>
    <col min="776" max="776" width="14.42578125" style="10" customWidth="1"/>
    <col min="777" max="777" width="11.5703125" style="10" customWidth="1"/>
    <col min="778" max="778" width="11" style="10" customWidth="1"/>
    <col min="779" max="779" width="11.140625" style="10" bestFit="1" customWidth="1"/>
    <col min="780" max="780" width="3.5703125" style="10" bestFit="1" customWidth="1"/>
    <col min="781" max="1024" width="12.7109375" style="10"/>
    <col min="1025" max="1025" width="3.5703125" style="10" bestFit="1" customWidth="1"/>
    <col min="1026" max="1026" width="14.140625" style="10" bestFit="1" customWidth="1"/>
    <col min="1027" max="1027" width="13.140625" style="10" bestFit="1" customWidth="1"/>
    <col min="1028" max="1028" width="12.140625" style="10" bestFit="1" customWidth="1"/>
    <col min="1029" max="1029" width="14.28515625" style="10" customWidth="1"/>
    <col min="1030" max="1030" width="15.5703125" style="10" customWidth="1"/>
    <col min="1031" max="1031" width="13.140625" style="10" bestFit="1" customWidth="1"/>
    <col min="1032" max="1032" width="14.42578125" style="10" customWidth="1"/>
    <col min="1033" max="1033" width="11.5703125" style="10" customWidth="1"/>
    <col min="1034" max="1034" width="11" style="10" customWidth="1"/>
    <col min="1035" max="1035" width="11.140625" style="10" bestFit="1" customWidth="1"/>
    <col min="1036" max="1036" width="3.5703125" style="10" bestFit="1" customWidth="1"/>
    <col min="1037" max="1280" width="12.7109375" style="10"/>
    <col min="1281" max="1281" width="3.5703125" style="10" bestFit="1" customWidth="1"/>
    <col min="1282" max="1282" width="14.140625" style="10" bestFit="1" customWidth="1"/>
    <col min="1283" max="1283" width="13.140625" style="10" bestFit="1" customWidth="1"/>
    <col min="1284" max="1284" width="12.140625" style="10" bestFit="1" customWidth="1"/>
    <col min="1285" max="1285" width="14.28515625" style="10" customWidth="1"/>
    <col min="1286" max="1286" width="15.5703125" style="10" customWidth="1"/>
    <col min="1287" max="1287" width="13.140625" style="10" bestFit="1" customWidth="1"/>
    <col min="1288" max="1288" width="14.42578125" style="10" customWidth="1"/>
    <col min="1289" max="1289" width="11.5703125" style="10" customWidth="1"/>
    <col min="1290" max="1290" width="11" style="10" customWidth="1"/>
    <col min="1291" max="1291" width="11.140625" style="10" bestFit="1" customWidth="1"/>
    <col min="1292" max="1292" width="3.5703125" style="10" bestFit="1" customWidth="1"/>
    <col min="1293" max="1536" width="12.7109375" style="10"/>
    <col min="1537" max="1537" width="3.5703125" style="10" bestFit="1" customWidth="1"/>
    <col min="1538" max="1538" width="14.140625" style="10" bestFit="1" customWidth="1"/>
    <col min="1539" max="1539" width="13.140625" style="10" bestFit="1" customWidth="1"/>
    <col min="1540" max="1540" width="12.140625" style="10" bestFit="1" customWidth="1"/>
    <col min="1541" max="1541" width="14.28515625" style="10" customWidth="1"/>
    <col min="1542" max="1542" width="15.5703125" style="10" customWidth="1"/>
    <col min="1543" max="1543" width="13.140625" style="10" bestFit="1" customWidth="1"/>
    <col min="1544" max="1544" width="14.42578125" style="10" customWidth="1"/>
    <col min="1545" max="1545" width="11.5703125" style="10" customWidth="1"/>
    <col min="1546" max="1546" width="11" style="10" customWidth="1"/>
    <col min="1547" max="1547" width="11.140625" style="10" bestFit="1" customWidth="1"/>
    <col min="1548" max="1548" width="3.5703125" style="10" bestFit="1" customWidth="1"/>
    <col min="1549" max="1792" width="12.7109375" style="10"/>
    <col min="1793" max="1793" width="3.5703125" style="10" bestFit="1" customWidth="1"/>
    <col min="1794" max="1794" width="14.140625" style="10" bestFit="1" customWidth="1"/>
    <col min="1795" max="1795" width="13.140625" style="10" bestFit="1" customWidth="1"/>
    <col min="1796" max="1796" width="12.140625" style="10" bestFit="1" customWidth="1"/>
    <col min="1797" max="1797" width="14.28515625" style="10" customWidth="1"/>
    <col min="1798" max="1798" width="15.5703125" style="10" customWidth="1"/>
    <col min="1799" max="1799" width="13.140625" style="10" bestFit="1" customWidth="1"/>
    <col min="1800" max="1800" width="14.42578125" style="10" customWidth="1"/>
    <col min="1801" max="1801" width="11.5703125" style="10" customWidth="1"/>
    <col min="1802" max="1802" width="11" style="10" customWidth="1"/>
    <col min="1803" max="1803" width="11.140625" style="10" bestFit="1" customWidth="1"/>
    <col min="1804" max="1804" width="3.5703125" style="10" bestFit="1" customWidth="1"/>
    <col min="1805" max="2048" width="12.7109375" style="10"/>
    <col min="2049" max="2049" width="3.5703125" style="10" bestFit="1" customWidth="1"/>
    <col min="2050" max="2050" width="14.140625" style="10" bestFit="1" customWidth="1"/>
    <col min="2051" max="2051" width="13.140625" style="10" bestFit="1" customWidth="1"/>
    <col min="2052" max="2052" width="12.140625" style="10" bestFit="1" customWidth="1"/>
    <col min="2053" max="2053" width="14.28515625" style="10" customWidth="1"/>
    <col min="2054" max="2054" width="15.5703125" style="10" customWidth="1"/>
    <col min="2055" max="2055" width="13.140625" style="10" bestFit="1" customWidth="1"/>
    <col min="2056" max="2056" width="14.42578125" style="10" customWidth="1"/>
    <col min="2057" max="2057" width="11.5703125" style="10" customWidth="1"/>
    <col min="2058" max="2058" width="11" style="10" customWidth="1"/>
    <col min="2059" max="2059" width="11.140625" style="10" bestFit="1" customWidth="1"/>
    <col min="2060" max="2060" width="3.5703125" style="10" bestFit="1" customWidth="1"/>
    <col min="2061" max="2304" width="12.7109375" style="10"/>
    <col min="2305" max="2305" width="3.5703125" style="10" bestFit="1" customWidth="1"/>
    <col min="2306" max="2306" width="14.140625" style="10" bestFit="1" customWidth="1"/>
    <col min="2307" max="2307" width="13.140625" style="10" bestFit="1" customWidth="1"/>
    <col min="2308" max="2308" width="12.140625" style="10" bestFit="1" customWidth="1"/>
    <col min="2309" max="2309" width="14.28515625" style="10" customWidth="1"/>
    <col min="2310" max="2310" width="15.5703125" style="10" customWidth="1"/>
    <col min="2311" max="2311" width="13.140625" style="10" bestFit="1" customWidth="1"/>
    <col min="2312" max="2312" width="14.42578125" style="10" customWidth="1"/>
    <col min="2313" max="2313" width="11.5703125" style="10" customWidth="1"/>
    <col min="2314" max="2314" width="11" style="10" customWidth="1"/>
    <col min="2315" max="2315" width="11.140625" style="10" bestFit="1" customWidth="1"/>
    <col min="2316" max="2316" width="3.5703125" style="10" bestFit="1" customWidth="1"/>
    <col min="2317" max="2560" width="12.7109375" style="10"/>
    <col min="2561" max="2561" width="3.5703125" style="10" bestFit="1" customWidth="1"/>
    <col min="2562" max="2562" width="14.140625" style="10" bestFit="1" customWidth="1"/>
    <col min="2563" max="2563" width="13.140625" style="10" bestFit="1" customWidth="1"/>
    <col min="2564" max="2564" width="12.140625" style="10" bestFit="1" customWidth="1"/>
    <col min="2565" max="2565" width="14.28515625" style="10" customWidth="1"/>
    <col min="2566" max="2566" width="15.5703125" style="10" customWidth="1"/>
    <col min="2567" max="2567" width="13.140625" style="10" bestFit="1" customWidth="1"/>
    <col min="2568" max="2568" width="14.42578125" style="10" customWidth="1"/>
    <col min="2569" max="2569" width="11.5703125" style="10" customWidth="1"/>
    <col min="2570" max="2570" width="11" style="10" customWidth="1"/>
    <col min="2571" max="2571" width="11.140625" style="10" bestFit="1" customWidth="1"/>
    <col min="2572" max="2572" width="3.5703125" style="10" bestFit="1" customWidth="1"/>
    <col min="2573" max="2816" width="12.7109375" style="10"/>
    <col min="2817" max="2817" width="3.5703125" style="10" bestFit="1" customWidth="1"/>
    <col min="2818" max="2818" width="14.140625" style="10" bestFit="1" customWidth="1"/>
    <col min="2819" max="2819" width="13.140625" style="10" bestFit="1" customWidth="1"/>
    <col min="2820" max="2820" width="12.140625" style="10" bestFit="1" customWidth="1"/>
    <col min="2821" max="2821" width="14.28515625" style="10" customWidth="1"/>
    <col min="2822" max="2822" width="15.5703125" style="10" customWidth="1"/>
    <col min="2823" max="2823" width="13.140625" style="10" bestFit="1" customWidth="1"/>
    <col min="2824" max="2824" width="14.42578125" style="10" customWidth="1"/>
    <col min="2825" max="2825" width="11.5703125" style="10" customWidth="1"/>
    <col min="2826" max="2826" width="11" style="10" customWidth="1"/>
    <col min="2827" max="2827" width="11.140625" style="10" bestFit="1" customWidth="1"/>
    <col min="2828" max="2828" width="3.5703125" style="10" bestFit="1" customWidth="1"/>
    <col min="2829" max="3072" width="12.7109375" style="10"/>
    <col min="3073" max="3073" width="3.5703125" style="10" bestFit="1" customWidth="1"/>
    <col min="3074" max="3074" width="14.140625" style="10" bestFit="1" customWidth="1"/>
    <col min="3075" max="3075" width="13.140625" style="10" bestFit="1" customWidth="1"/>
    <col min="3076" max="3076" width="12.140625" style="10" bestFit="1" customWidth="1"/>
    <col min="3077" max="3077" width="14.28515625" style="10" customWidth="1"/>
    <col min="3078" max="3078" width="15.5703125" style="10" customWidth="1"/>
    <col min="3079" max="3079" width="13.140625" style="10" bestFit="1" customWidth="1"/>
    <col min="3080" max="3080" width="14.42578125" style="10" customWidth="1"/>
    <col min="3081" max="3081" width="11.5703125" style="10" customWidth="1"/>
    <col min="3082" max="3082" width="11" style="10" customWidth="1"/>
    <col min="3083" max="3083" width="11.140625" style="10" bestFit="1" customWidth="1"/>
    <col min="3084" max="3084" width="3.5703125" style="10" bestFit="1" customWidth="1"/>
    <col min="3085" max="3328" width="12.7109375" style="10"/>
    <col min="3329" max="3329" width="3.5703125" style="10" bestFit="1" customWidth="1"/>
    <col min="3330" max="3330" width="14.140625" style="10" bestFit="1" customWidth="1"/>
    <col min="3331" max="3331" width="13.140625" style="10" bestFit="1" customWidth="1"/>
    <col min="3332" max="3332" width="12.140625" style="10" bestFit="1" customWidth="1"/>
    <col min="3333" max="3333" width="14.28515625" style="10" customWidth="1"/>
    <col min="3334" max="3334" width="15.5703125" style="10" customWidth="1"/>
    <col min="3335" max="3335" width="13.140625" style="10" bestFit="1" customWidth="1"/>
    <col min="3336" max="3336" width="14.42578125" style="10" customWidth="1"/>
    <col min="3337" max="3337" width="11.5703125" style="10" customWidth="1"/>
    <col min="3338" max="3338" width="11" style="10" customWidth="1"/>
    <col min="3339" max="3339" width="11.140625" style="10" bestFit="1" customWidth="1"/>
    <col min="3340" max="3340" width="3.5703125" style="10" bestFit="1" customWidth="1"/>
    <col min="3341" max="3584" width="12.7109375" style="10"/>
    <col min="3585" max="3585" width="3.5703125" style="10" bestFit="1" customWidth="1"/>
    <col min="3586" max="3586" width="14.140625" style="10" bestFit="1" customWidth="1"/>
    <col min="3587" max="3587" width="13.140625" style="10" bestFit="1" customWidth="1"/>
    <col min="3588" max="3588" width="12.140625" style="10" bestFit="1" customWidth="1"/>
    <col min="3589" max="3589" width="14.28515625" style="10" customWidth="1"/>
    <col min="3590" max="3590" width="15.5703125" style="10" customWidth="1"/>
    <col min="3591" max="3591" width="13.140625" style="10" bestFit="1" customWidth="1"/>
    <col min="3592" max="3592" width="14.42578125" style="10" customWidth="1"/>
    <col min="3593" max="3593" width="11.5703125" style="10" customWidth="1"/>
    <col min="3594" max="3594" width="11" style="10" customWidth="1"/>
    <col min="3595" max="3595" width="11.140625" style="10" bestFit="1" customWidth="1"/>
    <col min="3596" max="3596" width="3.5703125" style="10" bestFit="1" customWidth="1"/>
    <col min="3597" max="3840" width="12.7109375" style="10"/>
    <col min="3841" max="3841" width="3.5703125" style="10" bestFit="1" customWidth="1"/>
    <col min="3842" max="3842" width="14.140625" style="10" bestFit="1" customWidth="1"/>
    <col min="3843" max="3843" width="13.140625" style="10" bestFit="1" customWidth="1"/>
    <col min="3844" max="3844" width="12.140625" style="10" bestFit="1" customWidth="1"/>
    <col min="3845" max="3845" width="14.28515625" style="10" customWidth="1"/>
    <col min="3846" max="3846" width="15.5703125" style="10" customWidth="1"/>
    <col min="3847" max="3847" width="13.140625" style="10" bestFit="1" customWidth="1"/>
    <col min="3848" max="3848" width="14.42578125" style="10" customWidth="1"/>
    <col min="3849" max="3849" width="11.5703125" style="10" customWidth="1"/>
    <col min="3850" max="3850" width="11" style="10" customWidth="1"/>
    <col min="3851" max="3851" width="11.140625" style="10" bestFit="1" customWidth="1"/>
    <col min="3852" max="3852" width="3.5703125" style="10" bestFit="1" customWidth="1"/>
    <col min="3853" max="4096" width="12.7109375" style="10"/>
    <col min="4097" max="4097" width="3.5703125" style="10" bestFit="1" customWidth="1"/>
    <col min="4098" max="4098" width="14.140625" style="10" bestFit="1" customWidth="1"/>
    <col min="4099" max="4099" width="13.140625" style="10" bestFit="1" customWidth="1"/>
    <col min="4100" max="4100" width="12.140625" style="10" bestFit="1" customWidth="1"/>
    <col min="4101" max="4101" width="14.28515625" style="10" customWidth="1"/>
    <col min="4102" max="4102" width="15.5703125" style="10" customWidth="1"/>
    <col min="4103" max="4103" width="13.140625" style="10" bestFit="1" customWidth="1"/>
    <col min="4104" max="4104" width="14.42578125" style="10" customWidth="1"/>
    <col min="4105" max="4105" width="11.5703125" style="10" customWidth="1"/>
    <col min="4106" max="4106" width="11" style="10" customWidth="1"/>
    <col min="4107" max="4107" width="11.140625" style="10" bestFit="1" customWidth="1"/>
    <col min="4108" max="4108" width="3.5703125" style="10" bestFit="1" customWidth="1"/>
    <col min="4109" max="4352" width="12.7109375" style="10"/>
    <col min="4353" max="4353" width="3.5703125" style="10" bestFit="1" customWidth="1"/>
    <col min="4354" max="4354" width="14.140625" style="10" bestFit="1" customWidth="1"/>
    <col min="4355" max="4355" width="13.140625" style="10" bestFit="1" customWidth="1"/>
    <col min="4356" max="4356" width="12.140625" style="10" bestFit="1" customWidth="1"/>
    <col min="4357" max="4357" width="14.28515625" style="10" customWidth="1"/>
    <col min="4358" max="4358" width="15.5703125" style="10" customWidth="1"/>
    <col min="4359" max="4359" width="13.140625" style="10" bestFit="1" customWidth="1"/>
    <col min="4360" max="4360" width="14.42578125" style="10" customWidth="1"/>
    <col min="4361" max="4361" width="11.5703125" style="10" customWidth="1"/>
    <col min="4362" max="4362" width="11" style="10" customWidth="1"/>
    <col min="4363" max="4363" width="11.140625" style="10" bestFit="1" customWidth="1"/>
    <col min="4364" max="4364" width="3.5703125" style="10" bestFit="1" customWidth="1"/>
    <col min="4365" max="4608" width="12.7109375" style="10"/>
    <col min="4609" max="4609" width="3.5703125" style="10" bestFit="1" customWidth="1"/>
    <col min="4610" max="4610" width="14.140625" style="10" bestFit="1" customWidth="1"/>
    <col min="4611" max="4611" width="13.140625" style="10" bestFit="1" customWidth="1"/>
    <col min="4612" max="4612" width="12.140625" style="10" bestFit="1" customWidth="1"/>
    <col min="4613" max="4613" width="14.28515625" style="10" customWidth="1"/>
    <col min="4614" max="4614" width="15.5703125" style="10" customWidth="1"/>
    <col min="4615" max="4615" width="13.140625" style="10" bestFit="1" customWidth="1"/>
    <col min="4616" max="4616" width="14.42578125" style="10" customWidth="1"/>
    <col min="4617" max="4617" width="11.5703125" style="10" customWidth="1"/>
    <col min="4618" max="4618" width="11" style="10" customWidth="1"/>
    <col min="4619" max="4619" width="11.140625" style="10" bestFit="1" customWidth="1"/>
    <col min="4620" max="4620" width="3.5703125" style="10" bestFit="1" customWidth="1"/>
    <col min="4621" max="4864" width="12.7109375" style="10"/>
    <col min="4865" max="4865" width="3.5703125" style="10" bestFit="1" customWidth="1"/>
    <col min="4866" max="4866" width="14.140625" style="10" bestFit="1" customWidth="1"/>
    <col min="4867" max="4867" width="13.140625" style="10" bestFit="1" customWidth="1"/>
    <col min="4868" max="4868" width="12.140625" style="10" bestFit="1" customWidth="1"/>
    <col min="4869" max="4869" width="14.28515625" style="10" customWidth="1"/>
    <col min="4870" max="4870" width="15.5703125" style="10" customWidth="1"/>
    <col min="4871" max="4871" width="13.140625" style="10" bestFit="1" customWidth="1"/>
    <col min="4872" max="4872" width="14.42578125" style="10" customWidth="1"/>
    <col min="4873" max="4873" width="11.5703125" style="10" customWidth="1"/>
    <col min="4874" max="4874" width="11" style="10" customWidth="1"/>
    <col min="4875" max="4875" width="11.140625" style="10" bestFit="1" customWidth="1"/>
    <col min="4876" max="4876" width="3.5703125" style="10" bestFit="1" customWidth="1"/>
    <col min="4877" max="5120" width="12.7109375" style="10"/>
    <col min="5121" max="5121" width="3.5703125" style="10" bestFit="1" customWidth="1"/>
    <col min="5122" max="5122" width="14.140625" style="10" bestFit="1" customWidth="1"/>
    <col min="5123" max="5123" width="13.140625" style="10" bestFit="1" customWidth="1"/>
    <col min="5124" max="5124" width="12.140625" style="10" bestFit="1" customWidth="1"/>
    <col min="5125" max="5125" width="14.28515625" style="10" customWidth="1"/>
    <col min="5126" max="5126" width="15.5703125" style="10" customWidth="1"/>
    <col min="5127" max="5127" width="13.140625" style="10" bestFit="1" customWidth="1"/>
    <col min="5128" max="5128" width="14.42578125" style="10" customWidth="1"/>
    <col min="5129" max="5129" width="11.5703125" style="10" customWidth="1"/>
    <col min="5130" max="5130" width="11" style="10" customWidth="1"/>
    <col min="5131" max="5131" width="11.140625" style="10" bestFit="1" customWidth="1"/>
    <col min="5132" max="5132" width="3.5703125" style="10" bestFit="1" customWidth="1"/>
    <col min="5133" max="5376" width="12.7109375" style="10"/>
    <col min="5377" max="5377" width="3.5703125" style="10" bestFit="1" customWidth="1"/>
    <col min="5378" max="5378" width="14.140625" style="10" bestFit="1" customWidth="1"/>
    <col min="5379" max="5379" width="13.140625" style="10" bestFit="1" customWidth="1"/>
    <col min="5380" max="5380" width="12.140625" style="10" bestFit="1" customWidth="1"/>
    <col min="5381" max="5381" width="14.28515625" style="10" customWidth="1"/>
    <col min="5382" max="5382" width="15.5703125" style="10" customWidth="1"/>
    <col min="5383" max="5383" width="13.140625" style="10" bestFit="1" customWidth="1"/>
    <col min="5384" max="5384" width="14.42578125" style="10" customWidth="1"/>
    <col min="5385" max="5385" width="11.5703125" style="10" customWidth="1"/>
    <col min="5386" max="5386" width="11" style="10" customWidth="1"/>
    <col min="5387" max="5387" width="11.140625" style="10" bestFit="1" customWidth="1"/>
    <col min="5388" max="5388" width="3.5703125" style="10" bestFit="1" customWidth="1"/>
    <col min="5389" max="5632" width="12.7109375" style="10"/>
    <col min="5633" max="5633" width="3.5703125" style="10" bestFit="1" customWidth="1"/>
    <col min="5634" max="5634" width="14.140625" style="10" bestFit="1" customWidth="1"/>
    <col min="5635" max="5635" width="13.140625" style="10" bestFit="1" customWidth="1"/>
    <col min="5636" max="5636" width="12.140625" style="10" bestFit="1" customWidth="1"/>
    <col min="5637" max="5637" width="14.28515625" style="10" customWidth="1"/>
    <col min="5638" max="5638" width="15.5703125" style="10" customWidth="1"/>
    <col min="5639" max="5639" width="13.140625" style="10" bestFit="1" customWidth="1"/>
    <col min="5640" max="5640" width="14.42578125" style="10" customWidth="1"/>
    <col min="5641" max="5641" width="11.5703125" style="10" customWidth="1"/>
    <col min="5642" max="5642" width="11" style="10" customWidth="1"/>
    <col min="5643" max="5643" width="11.140625" style="10" bestFit="1" customWidth="1"/>
    <col min="5644" max="5644" width="3.5703125" style="10" bestFit="1" customWidth="1"/>
    <col min="5645" max="5888" width="12.7109375" style="10"/>
    <col min="5889" max="5889" width="3.5703125" style="10" bestFit="1" customWidth="1"/>
    <col min="5890" max="5890" width="14.140625" style="10" bestFit="1" customWidth="1"/>
    <col min="5891" max="5891" width="13.140625" style="10" bestFit="1" customWidth="1"/>
    <col min="5892" max="5892" width="12.140625" style="10" bestFit="1" customWidth="1"/>
    <col min="5893" max="5893" width="14.28515625" style="10" customWidth="1"/>
    <col min="5894" max="5894" width="15.5703125" style="10" customWidth="1"/>
    <col min="5895" max="5895" width="13.140625" style="10" bestFit="1" customWidth="1"/>
    <col min="5896" max="5896" width="14.42578125" style="10" customWidth="1"/>
    <col min="5897" max="5897" width="11.5703125" style="10" customWidth="1"/>
    <col min="5898" max="5898" width="11" style="10" customWidth="1"/>
    <col min="5899" max="5899" width="11.140625" style="10" bestFit="1" customWidth="1"/>
    <col min="5900" max="5900" width="3.5703125" style="10" bestFit="1" customWidth="1"/>
    <col min="5901" max="6144" width="12.7109375" style="10"/>
    <col min="6145" max="6145" width="3.5703125" style="10" bestFit="1" customWidth="1"/>
    <col min="6146" max="6146" width="14.140625" style="10" bestFit="1" customWidth="1"/>
    <col min="6147" max="6147" width="13.140625" style="10" bestFit="1" customWidth="1"/>
    <col min="6148" max="6148" width="12.140625" style="10" bestFit="1" customWidth="1"/>
    <col min="6149" max="6149" width="14.28515625" style="10" customWidth="1"/>
    <col min="6150" max="6150" width="15.5703125" style="10" customWidth="1"/>
    <col min="6151" max="6151" width="13.140625" style="10" bestFit="1" customWidth="1"/>
    <col min="6152" max="6152" width="14.42578125" style="10" customWidth="1"/>
    <col min="6153" max="6153" width="11.5703125" style="10" customWidth="1"/>
    <col min="6154" max="6154" width="11" style="10" customWidth="1"/>
    <col min="6155" max="6155" width="11.140625" style="10" bestFit="1" customWidth="1"/>
    <col min="6156" max="6156" width="3.5703125" style="10" bestFit="1" customWidth="1"/>
    <col min="6157" max="6400" width="12.7109375" style="10"/>
    <col min="6401" max="6401" width="3.5703125" style="10" bestFit="1" customWidth="1"/>
    <col min="6402" max="6402" width="14.140625" style="10" bestFit="1" customWidth="1"/>
    <col min="6403" max="6403" width="13.140625" style="10" bestFit="1" customWidth="1"/>
    <col min="6404" max="6404" width="12.140625" style="10" bestFit="1" customWidth="1"/>
    <col min="6405" max="6405" width="14.28515625" style="10" customWidth="1"/>
    <col min="6406" max="6406" width="15.5703125" style="10" customWidth="1"/>
    <col min="6407" max="6407" width="13.140625" style="10" bestFit="1" customWidth="1"/>
    <col min="6408" max="6408" width="14.42578125" style="10" customWidth="1"/>
    <col min="6409" max="6409" width="11.5703125" style="10" customWidth="1"/>
    <col min="6410" max="6410" width="11" style="10" customWidth="1"/>
    <col min="6411" max="6411" width="11.140625" style="10" bestFit="1" customWidth="1"/>
    <col min="6412" max="6412" width="3.5703125" style="10" bestFit="1" customWidth="1"/>
    <col min="6413" max="6656" width="12.7109375" style="10"/>
    <col min="6657" max="6657" width="3.5703125" style="10" bestFit="1" customWidth="1"/>
    <col min="6658" max="6658" width="14.140625" style="10" bestFit="1" customWidth="1"/>
    <col min="6659" max="6659" width="13.140625" style="10" bestFit="1" customWidth="1"/>
    <col min="6660" max="6660" width="12.140625" style="10" bestFit="1" customWidth="1"/>
    <col min="6661" max="6661" width="14.28515625" style="10" customWidth="1"/>
    <col min="6662" max="6662" width="15.5703125" style="10" customWidth="1"/>
    <col min="6663" max="6663" width="13.140625" style="10" bestFit="1" customWidth="1"/>
    <col min="6664" max="6664" width="14.42578125" style="10" customWidth="1"/>
    <col min="6665" max="6665" width="11.5703125" style="10" customWidth="1"/>
    <col min="6666" max="6666" width="11" style="10" customWidth="1"/>
    <col min="6667" max="6667" width="11.140625" style="10" bestFit="1" customWidth="1"/>
    <col min="6668" max="6668" width="3.5703125" style="10" bestFit="1" customWidth="1"/>
    <col min="6669" max="6912" width="12.7109375" style="10"/>
    <col min="6913" max="6913" width="3.5703125" style="10" bestFit="1" customWidth="1"/>
    <col min="6914" max="6914" width="14.140625" style="10" bestFit="1" customWidth="1"/>
    <col min="6915" max="6915" width="13.140625" style="10" bestFit="1" customWidth="1"/>
    <col min="6916" max="6916" width="12.140625" style="10" bestFit="1" customWidth="1"/>
    <col min="6917" max="6917" width="14.28515625" style="10" customWidth="1"/>
    <col min="6918" max="6918" width="15.5703125" style="10" customWidth="1"/>
    <col min="6919" max="6919" width="13.140625" style="10" bestFit="1" customWidth="1"/>
    <col min="6920" max="6920" width="14.42578125" style="10" customWidth="1"/>
    <col min="6921" max="6921" width="11.5703125" style="10" customWidth="1"/>
    <col min="6922" max="6922" width="11" style="10" customWidth="1"/>
    <col min="6923" max="6923" width="11.140625" style="10" bestFit="1" customWidth="1"/>
    <col min="6924" max="6924" width="3.5703125" style="10" bestFit="1" customWidth="1"/>
    <col min="6925" max="7168" width="12.7109375" style="10"/>
    <col min="7169" max="7169" width="3.5703125" style="10" bestFit="1" customWidth="1"/>
    <col min="7170" max="7170" width="14.140625" style="10" bestFit="1" customWidth="1"/>
    <col min="7171" max="7171" width="13.140625" style="10" bestFit="1" customWidth="1"/>
    <col min="7172" max="7172" width="12.140625" style="10" bestFit="1" customWidth="1"/>
    <col min="7173" max="7173" width="14.28515625" style="10" customWidth="1"/>
    <col min="7174" max="7174" width="15.5703125" style="10" customWidth="1"/>
    <col min="7175" max="7175" width="13.140625" style="10" bestFit="1" customWidth="1"/>
    <col min="7176" max="7176" width="14.42578125" style="10" customWidth="1"/>
    <col min="7177" max="7177" width="11.5703125" style="10" customWidth="1"/>
    <col min="7178" max="7178" width="11" style="10" customWidth="1"/>
    <col min="7179" max="7179" width="11.140625" style="10" bestFit="1" customWidth="1"/>
    <col min="7180" max="7180" width="3.5703125" style="10" bestFit="1" customWidth="1"/>
    <col min="7181" max="7424" width="12.7109375" style="10"/>
    <col min="7425" max="7425" width="3.5703125" style="10" bestFit="1" customWidth="1"/>
    <col min="7426" max="7426" width="14.140625" style="10" bestFit="1" customWidth="1"/>
    <col min="7427" max="7427" width="13.140625" style="10" bestFit="1" customWidth="1"/>
    <col min="7428" max="7428" width="12.140625" style="10" bestFit="1" customWidth="1"/>
    <col min="7429" max="7429" width="14.28515625" style="10" customWidth="1"/>
    <col min="7430" max="7430" width="15.5703125" style="10" customWidth="1"/>
    <col min="7431" max="7431" width="13.140625" style="10" bestFit="1" customWidth="1"/>
    <col min="7432" max="7432" width="14.42578125" style="10" customWidth="1"/>
    <col min="7433" max="7433" width="11.5703125" style="10" customWidth="1"/>
    <col min="7434" max="7434" width="11" style="10" customWidth="1"/>
    <col min="7435" max="7435" width="11.140625" style="10" bestFit="1" customWidth="1"/>
    <col min="7436" max="7436" width="3.5703125" style="10" bestFit="1" customWidth="1"/>
    <col min="7437" max="7680" width="12.7109375" style="10"/>
    <col min="7681" max="7681" width="3.5703125" style="10" bestFit="1" customWidth="1"/>
    <col min="7682" max="7682" width="14.140625" style="10" bestFit="1" customWidth="1"/>
    <col min="7683" max="7683" width="13.140625" style="10" bestFit="1" customWidth="1"/>
    <col min="7684" max="7684" width="12.140625" style="10" bestFit="1" customWidth="1"/>
    <col min="7685" max="7685" width="14.28515625" style="10" customWidth="1"/>
    <col min="7686" max="7686" width="15.5703125" style="10" customWidth="1"/>
    <col min="7687" max="7687" width="13.140625" style="10" bestFit="1" customWidth="1"/>
    <col min="7688" max="7688" width="14.42578125" style="10" customWidth="1"/>
    <col min="7689" max="7689" width="11.5703125" style="10" customWidth="1"/>
    <col min="7690" max="7690" width="11" style="10" customWidth="1"/>
    <col min="7691" max="7691" width="11.140625" style="10" bestFit="1" customWidth="1"/>
    <col min="7692" max="7692" width="3.5703125" style="10" bestFit="1" customWidth="1"/>
    <col min="7693" max="7936" width="12.7109375" style="10"/>
    <col min="7937" max="7937" width="3.5703125" style="10" bestFit="1" customWidth="1"/>
    <col min="7938" max="7938" width="14.140625" style="10" bestFit="1" customWidth="1"/>
    <col min="7939" max="7939" width="13.140625" style="10" bestFit="1" customWidth="1"/>
    <col min="7940" max="7940" width="12.140625" style="10" bestFit="1" customWidth="1"/>
    <col min="7941" max="7941" width="14.28515625" style="10" customWidth="1"/>
    <col min="7942" max="7942" width="15.5703125" style="10" customWidth="1"/>
    <col min="7943" max="7943" width="13.140625" style="10" bestFit="1" customWidth="1"/>
    <col min="7944" max="7944" width="14.42578125" style="10" customWidth="1"/>
    <col min="7945" max="7945" width="11.5703125" style="10" customWidth="1"/>
    <col min="7946" max="7946" width="11" style="10" customWidth="1"/>
    <col min="7947" max="7947" width="11.140625" style="10" bestFit="1" customWidth="1"/>
    <col min="7948" max="7948" width="3.5703125" style="10" bestFit="1" customWidth="1"/>
    <col min="7949" max="8192" width="12.7109375" style="10"/>
    <col min="8193" max="8193" width="3.5703125" style="10" bestFit="1" customWidth="1"/>
    <col min="8194" max="8194" width="14.140625" style="10" bestFit="1" customWidth="1"/>
    <col min="8195" max="8195" width="13.140625" style="10" bestFit="1" customWidth="1"/>
    <col min="8196" max="8196" width="12.140625" style="10" bestFit="1" customWidth="1"/>
    <col min="8197" max="8197" width="14.28515625" style="10" customWidth="1"/>
    <col min="8198" max="8198" width="15.5703125" style="10" customWidth="1"/>
    <col min="8199" max="8199" width="13.140625" style="10" bestFit="1" customWidth="1"/>
    <col min="8200" max="8200" width="14.42578125" style="10" customWidth="1"/>
    <col min="8201" max="8201" width="11.5703125" style="10" customWidth="1"/>
    <col min="8202" max="8202" width="11" style="10" customWidth="1"/>
    <col min="8203" max="8203" width="11.140625" style="10" bestFit="1" customWidth="1"/>
    <col min="8204" max="8204" width="3.5703125" style="10" bestFit="1" customWidth="1"/>
    <col min="8205" max="8448" width="12.7109375" style="10"/>
    <col min="8449" max="8449" width="3.5703125" style="10" bestFit="1" customWidth="1"/>
    <col min="8450" max="8450" width="14.140625" style="10" bestFit="1" customWidth="1"/>
    <col min="8451" max="8451" width="13.140625" style="10" bestFit="1" customWidth="1"/>
    <col min="8452" max="8452" width="12.140625" style="10" bestFit="1" customWidth="1"/>
    <col min="8453" max="8453" width="14.28515625" style="10" customWidth="1"/>
    <col min="8454" max="8454" width="15.5703125" style="10" customWidth="1"/>
    <col min="8455" max="8455" width="13.140625" style="10" bestFit="1" customWidth="1"/>
    <col min="8456" max="8456" width="14.42578125" style="10" customWidth="1"/>
    <col min="8457" max="8457" width="11.5703125" style="10" customWidth="1"/>
    <col min="8458" max="8458" width="11" style="10" customWidth="1"/>
    <col min="8459" max="8459" width="11.140625" style="10" bestFit="1" customWidth="1"/>
    <col min="8460" max="8460" width="3.5703125" style="10" bestFit="1" customWidth="1"/>
    <col min="8461" max="8704" width="12.7109375" style="10"/>
    <col min="8705" max="8705" width="3.5703125" style="10" bestFit="1" customWidth="1"/>
    <col min="8706" max="8706" width="14.140625" style="10" bestFit="1" customWidth="1"/>
    <col min="8707" max="8707" width="13.140625" style="10" bestFit="1" customWidth="1"/>
    <col min="8708" max="8708" width="12.140625" style="10" bestFit="1" customWidth="1"/>
    <col min="8709" max="8709" width="14.28515625" style="10" customWidth="1"/>
    <col min="8710" max="8710" width="15.5703125" style="10" customWidth="1"/>
    <col min="8711" max="8711" width="13.140625" style="10" bestFit="1" customWidth="1"/>
    <col min="8712" max="8712" width="14.42578125" style="10" customWidth="1"/>
    <col min="8713" max="8713" width="11.5703125" style="10" customWidth="1"/>
    <col min="8714" max="8714" width="11" style="10" customWidth="1"/>
    <col min="8715" max="8715" width="11.140625" style="10" bestFit="1" customWidth="1"/>
    <col min="8716" max="8716" width="3.5703125" style="10" bestFit="1" customWidth="1"/>
    <col min="8717" max="8960" width="12.7109375" style="10"/>
    <col min="8961" max="8961" width="3.5703125" style="10" bestFit="1" customWidth="1"/>
    <col min="8962" max="8962" width="14.140625" style="10" bestFit="1" customWidth="1"/>
    <col min="8963" max="8963" width="13.140625" style="10" bestFit="1" customWidth="1"/>
    <col min="8964" max="8964" width="12.140625" style="10" bestFit="1" customWidth="1"/>
    <col min="8965" max="8965" width="14.28515625" style="10" customWidth="1"/>
    <col min="8966" max="8966" width="15.5703125" style="10" customWidth="1"/>
    <col min="8967" max="8967" width="13.140625" style="10" bestFit="1" customWidth="1"/>
    <col min="8968" max="8968" width="14.42578125" style="10" customWidth="1"/>
    <col min="8969" max="8969" width="11.5703125" style="10" customWidth="1"/>
    <col min="8970" max="8970" width="11" style="10" customWidth="1"/>
    <col min="8971" max="8971" width="11.140625" style="10" bestFit="1" customWidth="1"/>
    <col min="8972" max="8972" width="3.5703125" style="10" bestFit="1" customWidth="1"/>
    <col min="8973" max="9216" width="12.7109375" style="10"/>
    <col min="9217" max="9217" width="3.5703125" style="10" bestFit="1" customWidth="1"/>
    <col min="9218" max="9218" width="14.140625" style="10" bestFit="1" customWidth="1"/>
    <col min="9219" max="9219" width="13.140625" style="10" bestFit="1" customWidth="1"/>
    <col min="9220" max="9220" width="12.140625" style="10" bestFit="1" customWidth="1"/>
    <col min="9221" max="9221" width="14.28515625" style="10" customWidth="1"/>
    <col min="9222" max="9222" width="15.5703125" style="10" customWidth="1"/>
    <col min="9223" max="9223" width="13.140625" style="10" bestFit="1" customWidth="1"/>
    <col min="9224" max="9224" width="14.42578125" style="10" customWidth="1"/>
    <col min="9225" max="9225" width="11.5703125" style="10" customWidth="1"/>
    <col min="9226" max="9226" width="11" style="10" customWidth="1"/>
    <col min="9227" max="9227" width="11.140625" style="10" bestFit="1" customWidth="1"/>
    <col min="9228" max="9228" width="3.5703125" style="10" bestFit="1" customWidth="1"/>
    <col min="9229" max="9472" width="12.7109375" style="10"/>
    <col min="9473" max="9473" width="3.5703125" style="10" bestFit="1" customWidth="1"/>
    <col min="9474" max="9474" width="14.140625" style="10" bestFit="1" customWidth="1"/>
    <col min="9475" max="9475" width="13.140625" style="10" bestFit="1" customWidth="1"/>
    <col min="9476" max="9476" width="12.140625" style="10" bestFit="1" customWidth="1"/>
    <col min="9477" max="9477" width="14.28515625" style="10" customWidth="1"/>
    <col min="9478" max="9478" width="15.5703125" style="10" customWidth="1"/>
    <col min="9479" max="9479" width="13.140625" style="10" bestFit="1" customWidth="1"/>
    <col min="9480" max="9480" width="14.42578125" style="10" customWidth="1"/>
    <col min="9481" max="9481" width="11.5703125" style="10" customWidth="1"/>
    <col min="9482" max="9482" width="11" style="10" customWidth="1"/>
    <col min="9483" max="9483" width="11.140625" style="10" bestFit="1" customWidth="1"/>
    <col min="9484" max="9484" width="3.5703125" style="10" bestFit="1" customWidth="1"/>
    <col min="9485" max="9728" width="12.7109375" style="10"/>
    <col min="9729" max="9729" width="3.5703125" style="10" bestFit="1" customWidth="1"/>
    <col min="9730" max="9730" width="14.140625" style="10" bestFit="1" customWidth="1"/>
    <col min="9731" max="9731" width="13.140625" style="10" bestFit="1" customWidth="1"/>
    <col min="9732" max="9732" width="12.140625" style="10" bestFit="1" customWidth="1"/>
    <col min="9733" max="9733" width="14.28515625" style="10" customWidth="1"/>
    <col min="9734" max="9734" width="15.5703125" style="10" customWidth="1"/>
    <col min="9735" max="9735" width="13.140625" style="10" bestFit="1" customWidth="1"/>
    <col min="9736" max="9736" width="14.42578125" style="10" customWidth="1"/>
    <col min="9737" max="9737" width="11.5703125" style="10" customWidth="1"/>
    <col min="9738" max="9738" width="11" style="10" customWidth="1"/>
    <col min="9739" max="9739" width="11.140625" style="10" bestFit="1" customWidth="1"/>
    <col min="9740" max="9740" width="3.5703125" style="10" bestFit="1" customWidth="1"/>
    <col min="9741" max="9984" width="12.7109375" style="10"/>
    <col min="9985" max="9985" width="3.5703125" style="10" bestFit="1" customWidth="1"/>
    <col min="9986" max="9986" width="14.140625" style="10" bestFit="1" customWidth="1"/>
    <col min="9987" max="9987" width="13.140625" style="10" bestFit="1" customWidth="1"/>
    <col min="9988" max="9988" width="12.140625" style="10" bestFit="1" customWidth="1"/>
    <col min="9989" max="9989" width="14.28515625" style="10" customWidth="1"/>
    <col min="9990" max="9990" width="15.5703125" style="10" customWidth="1"/>
    <col min="9991" max="9991" width="13.140625" style="10" bestFit="1" customWidth="1"/>
    <col min="9992" max="9992" width="14.42578125" style="10" customWidth="1"/>
    <col min="9993" max="9993" width="11.5703125" style="10" customWidth="1"/>
    <col min="9994" max="9994" width="11" style="10" customWidth="1"/>
    <col min="9995" max="9995" width="11.140625" style="10" bestFit="1" customWidth="1"/>
    <col min="9996" max="9996" width="3.5703125" style="10" bestFit="1" customWidth="1"/>
    <col min="9997" max="10240" width="12.7109375" style="10"/>
    <col min="10241" max="10241" width="3.5703125" style="10" bestFit="1" customWidth="1"/>
    <col min="10242" max="10242" width="14.140625" style="10" bestFit="1" customWidth="1"/>
    <col min="10243" max="10243" width="13.140625" style="10" bestFit="1" customWidth="1"/>
    <col min="10244" max="10244" width="12.140625" style="10" bestFit="1" customWidth="1"/>
    <col min="10245" max="10245" width="14.28515625" style="10" customWidth="1"/>
    <col min="10246" max="10246" width="15.5703125" style="10" customWidth="1"/>
    <col min="10247" max="10247" width="13.140625" style="10" bestFit="1" customWidth="1"/>
    <col min="10248" max="10248" width="14.42578125" style="10" customWidth="1"/>
    <col min="10249" max="10249" width="11.5703125" style="10" customWidth="1"/>
    <col min="10250" max="10250" width="11" style="10" customWidth="1"/>
    <col min="10251" max="10251" width="11.140625" style="10" bestFit="1" customWidth="1"/>
    <col min="10252" max="10252" width="3.5703125" style="10" bestFit="1" customWidth="1"/>
    <col min="10253" max="10496" width="12.7109375" style="10"/>
    <col min="10497" max="10497" width="3.5703125" style="10" bestFit="1" customWidth="1"/>
    <col min="10498" max="10498" width="14.140625" style="10" bestFit="1" customWidth="1"/>
    <col min="10499" max="10499" width="13.140625" style="10" bestFit="1" customWidth="1"/>
    <col min="10500" max="10500" width="12.140625" style="10" bestFit="1" customWidth="1"/>
    <col min="10501" max="10501" width="14.28515625" style="10" customWidth="1"/>
    <col min="10502" max="10502" width="15.5703125" style="10" customWidth="1"/>
    <col min="10503" max="10503" width="13.140625" style="10" bestFit="1" customWidth="1"/>
    <col min="10504" max="10504" width="14.42578125" style="10" customWidth="1"/>
    <col min="10505" max="10505" width="11.5703125" style="10" customWidth="1"/>
    <col min="10506" max="10506" width="11" style="10" customWidth="1"/>
    <col min="10507" max="10507" width="11.140625" style="10" bestFit="1" customWidth="1"/>
    <col min="10508" max="10508" width="3.5703125" style="10" bestFit="1" customWidth="1"/>
    <col min="10509" max="10752" width="12.7109375" style="10"/>
    <col min="10753" max="10753" width="3.5703125" style="10" bestFit="1" customWidth="1"/>
    <col min="10754" max="10754" width="14.140625" style="10" bestFit="1" customWidth="1"/>
    <col min="10755" max="10755" width="13.140625" style="10" bestFit="1" customWidth="1"/>
    <col min="10756" max="10756" width="12.140625" style="10" bestFit="1" customWidth="1"/>
    <col min="10757" max="10757" width="14.28515625" style="10" customWidth="1"/>
    <col min="10758" max="10758" width="15.5703125" style="10" customWidth="1"/>
    <col min="10759" max="10759" width="13.140625" style="10" bestFit="1" customWidth="1"/>
    <col min="10760" max="10760" width="14.42578125" style="10" customWidth="1"/>
    <col min="10761" max="10761" width="11.5703125" style="10" customWidth="1"/>
    <col min="10762" max="10762" width="11" style="10" customWidth="1"/>
    <col min="10763" max="10763" width="11.140625" style="10" bestFit="1" customWidth="1"/>
    <col min="10764" max="10764" width="3.5703125" style="10" bestFit="1" customWidth="1"/>
    <col min="10765" max="11008" width="12.7109375" style="10"/>
    <col min="11009" max="11009" width="3.5703125" style="10" bestFit="1" customWidth="1"/>
    <col min="11010" max="11010" width="14.140625" style="10" bestFit="1" customWidth="1"/>
    <col min="11011" max="11011" width="13.140625" style="10" bestFit="1" customWidth="1"/>
    <col min="11012" max="11012" width="12.140625" style="10" bestFit="1" customWidth="1"/>
    <col min="11013" max="11013" width="14.28515625" style="10" customWidth="1"/>
    <col min="11014" max="11014" width="15.5703125" style="10" customWidth="1"/>
    <col min="11015" max="11015" width="13.140625" style="10" bestFit="1" customWidth="1"/>
    <col min="11016" max="11016" width="14.42578125" style="10" customWidth="1"/>
    <col min="11017" max="11017" width="11.5703125" style="10" customWidth="1"/>
    <col min="11018" max="11018" width="11" style="10" customWidth="1"/>
    <col min="11019" max="11019" width="11.140625" style="10" bestFit="1" customWidth="1"/>
    <col min="11020" max="11020" width="3.5703125" style="10" bestFit="1" customWidth="1"/>
    <col min="11021" max="11264" width="12.7109375" style="10"/>
    <col min="11265" max="11265" width="3.5703125" style="10" bestFit="1" customWidth="1"/>
    <col min="11266" max="11266" width="14.140625" style="10" bestFit="1" customWidth="1"/>
    <col min="11267" max="11267" width="13.140625" style="10" bestFit="1" customWidth="1"/>
    <col min="11268" max="11268" width="12.140625" style="10" bestFit="1" customWidth="1"/>
    <col min="11269" max="11269" width="14.28515625" style="10" customWidth="1"/>
    <col min="11270" max="11270" width="15.5703125" style="10" customWidth="1"/>
    <col min="11271" max="11271" width="13.140625" style="10" bestFit="1" customWidth="1"/>
    <col min="11272" max="11272" width="14.42578125" style="10" customWidth="1"/>
    <col min="11273" max="11273" width="11.5703125" style="10" customWidth="1"/>
    <col min="11274" max="11274" width="11" style="10" customWidth="1"/>
    <col min="11275" max="11275" width="11.140625" style="10" bestFit="1" customWidth="1"/>
    <col min="11276" max="11276" width="3.5703125" style="10" bestFit="1" customWidth="1"/>
    <col min="11277" max="11520" width="12.7109375" style="10"/>
    <col min="11521" max="11521" width="3.5703125" style="10" bestFit="1" customWidth="1"/>
    <col min="11522" max="11522" width="14.140625" style="10" bestFit="1" customWidth="1"/>
    <col min="11523" max="11523" width="13.140625" style="10" bestFit="1" customWidth="1"/>
    <col min="11524" max="11524" width="12.140625" style="10" bestFit="1" customWidth="1"/>
    <col min="11525" max="11525" width="14.28515625" style="10" customWidth="1"/>
    <col min="11526" max="11526" width="15.5703125" style="10" customWidth="1"/>
    <col min="11527" max="11527" width="13.140625" style="10" bestFit="1" customWidth="1"/>
    <col min="11528" max="11528" width="14.42578125" style="10" customWidth="1"/>
    <col min="11529" max="11529" width="11.5703125" style="10" customWidth="1"/>
    <col min="11530" max="11530" width="11" style="10" customWidth="1"/>
    <col min="11531" max="11531" width="11.140625" style="10" bestFit="1" customWidth="1"/>
    <col min="11532" max="11532" width="3.5703125" style="10" bestFit="1" customWidth="1"/>
    <col min="11533" max="11776" width="12.7109375" style="10"/>
    <col min="11777" max="11777" width="3.5703125" style="10" bestFit="1" customWidth="1"/>
    <col min="11778" max="11778" width="14.140625" style="10" bestFit="1" customWidth="1"/>
    <col min="11779" max="11779" width="13.140625" style="10" bestFit="1" customWidth="1"/>
    <col min="11780" max="11780" width="12.140625" style="10" bestFit="1" customWidth="1"/>
    <col min="11781" max="11781" width="14.28515625" style="10" customWidth="1"/>
    <col min="11782" max="11782" width="15.5703125" style="10" customWidth="1"/>
    <col min="11783" max="11783" width="13.140625" style="10" bestFit="1" customWidth="1"/>
    <col min="11784" max="11784" width="14.42578125" style="10" customWidth="1"/>
    <col min="11785" max="11785" width="11.5703125" style="10" customWidth="1"/>
    <col min="11786" max="11786" width="11" style="10" customWidth="1"/>
    <col min="11787" max="11787" width="11.140625" style="10" bestFit="1" customWidth="1"/>
    <col min="11788" max="11788" width="3.5703125" style="10" bestFit="1" customWidth="1"/>
    <col min="11789" max="12032" width="12.7109375" style="10"/>
    <col min="12033" max="12033" width="3.5703125" style="10" bestFit="1" customWidth="1"/>
    <col min="12034" max="12034" width="14.140625" style="10" bestFit="1" customWidth="1"/>
    <col min="12035" max="12035" width="13.140625" style="10" bestFit="1" customWidth="1"/>
    <col min="12036" max="12036" width="12.140625" style="10" bestFit="1" customWidth="1"/>
    <col min="12037" max="12037" width="14.28515625" style="10" customWidth="1"/>
    <col min="12038" max="12038" width="15.5703125" style="10" customWidth="1"/>
    <col min="12039" max="12039" width="13.140625" style="10" bestFit="1" customWidth="1"/>
    <col min="12040" max="12040" width="14.42578125" style="10" customWidth="1"/>
    <col min="12041" max="12041" width="11.5703125" style="10" customWidth="1"/>
    <col min="12042" max="12042" width="11" style="10" customWidth="1"/>
    <col min="12043" max="12043" width="11.140625" style="10" bestFit="1" customWidth="1"/>
    <col min="12044" max="12044" width="3.5703125" style="10" bestFit="1" customWidth="1"/>
    <col min="12045" max="12288" width="12.7109375" style="10"/>
    <col min="12289" max="12289" width="3.5703125" style="10" bestFit="1" customWidth="1"/>
    <col min="12290" max="12290" width="14.140625" style="10" bestFit="1" customWidth="1"/>
    <col min="12291" max="12291" width="13.140625" style="10" bestFit="1" customWidth="1"/>
    <col min="12292" max="12292" width="12.140625" style="10" bestFit="1" customWidth="1"/>
    <col min="12293" max="12293" width="14.28515625" style="10" customWidth="1"/>
    <col min="12294" max="12294" width="15.5703125" style="10" customWidth="1"/>
    <col min="12295" max="12295" width="13.140625" style="10" bestFit="1" customWidth="1"/>
    <col min="12296" max="12296" width="14.42578125" style="10" customWidth="1"/>
    <col min="12297" max="12297" width="11.5703125" style="10" customWidth="1"/>
    <col min="12298" max="12298" width="11" style="10" customWidth="1"/>
    <col min="12299" max="12299" width="11.140625" style="10" bestFit="1" customWidth="1"/>
    <col min="12300" max="12300" width="3.5703125" style="10" bestFit="1" customWidth="1"/>
    <col min="12301" max="12544" width="12.7109375" style="10"/>
    <col min="12545" max="12545" width="3.5703125" style="10" bestFit="1" customWidth="1"/>
    <col min="12546" max="12546" width="14.140625" style="10" bestFit="1" customWidth="1"/>
    <col min="12547" max="12547" width="13.140625" style="10" bestFit="1" customWidth="1"/>
    <col min="12548" max="12548" width="12.140625" style="10" bestFit="1" customWidth="1"/>
    <col min="12549" max="12549" width="14.28515625" style="10" customWidth="1"/>
    <col min="12550" max="12550" width="15.5703125" style="10" customWidth="1"/>
    <col min="12551" max="12551" width="13.140625" style="10" bestFit="1" customWidth="1"/>
    <col min="12552" max="12552" width="14.42578125" style="10" customWidth="1"/>
    <col min="12553" max="12553" width="11.5703125" style="10" customWidth="1"/>
    <col min="12554" max="12554" width="11" style="10" customWidth="1"/>
    <col min="12555" max="12555" width="11.140625" style="10" bestFit="1" customWidth="1"/>
    <col min="12556" max="12556" width="3.5703125" style="10" bestFit="1" customWidth="1"/>
    <col min="12557" max="12800" width="12.7109375" style="10"/>
    <col min="12801" max="12801" width="3.5703125" style="10" bestFit="1" customWidth="1"/>
    <col min="12802" max="12802" width="14.140625" style="10" bestFit="1" customWidth="1"/>
    <col min="12803" max="12803" width="13.140625" style="10" bestFit="1" customWidth="1"/>
    <col min="12804" max="12804" width="12.140625" style="10" bestFit="1" customWidth="1"/>
    <col min="12805" max="12805" width="14.28515625" style="10" customWidth="1"/>
    <col min="12806" max="12806" width="15.5703125" style="10" customWidth="1"/>
    <col min="12807" max="12807" width="13.140625" style="10" bestFit="1" customWidth="1"/>
    <col min="12808" max="12808" width="14.42578125" style="10" customWidth="1"/>
    <col min="12809" max="12809" width="11.5703125" style="10" customWidth="1"/>
    <col min="12810" max="12810" width="11" style="10" customWidth="1"/>
    <col min="12811" max="12811" width="11.140625" style="10" bestFit="1" customWidth="1"/>
    <col min="12812" max="12812" width="3.5703125" style="10" bestFit="1" customWidth="1"/>
    <col min="12813" max="13056" width="12.7109375" style="10"/>
    <col min="13057" max="13057" width="3.5703125" style="10" bestFit="1" customWidth="1"/>
    <col min="13058" max="13058" width="14.140625" style="10" bestFit="1" customWidth="1"/>
    <col min="13059" max="13059" width="13.140625" style="10" bestFit="1" customWidth="1"/>
    <col min="13060" max="13060" width="12.140625" style="10" bestFit="1" customWidth="1"/>
    <col min="13061" max="13061" width="14.28515625" style="10" customWidth="1"/>
    <col min="13062" max="13062" width="15.5703125" style="10" customWidth="1"/>
    <col min="13063" max="13063" width="13.140625" style="10" bestFit="1" customWidth="1"/>
    <col min="13064" max="13064" width="14.42578125" style="10" customWidth="1"/>
    <col min="13065" max="13065" width="11.5703125" style="10" customWidth="1"/>
    <col min="13066" max="13066" width="11" style="10" customWidth="1"/>
    <col min="13067" max="13067" width="11.140625" style="10" bestFit="1" customWidth="1"/>
    <col min="13068" max="13068" width="3.5703125" style="10" bestFit="1" customWidth="1"/>
    <col min="13069" max="13312" width="12.7109375" style="10"/>
    <col min="13313" max="13313" width="3.5703125" style="10" bestFit="1" customWidth="1"/>
    <col min="13314" max="13314" width="14.140625" style="10" bestFit="1" customWidth="1"/>
    <col min="13315" max="13315" width="13.140625" style="10" bestFit="1" customWidth="1"/>
    <col min="13316" max="13316" width="12.140625" style="10" bestFit="1" customWidth="1"/>
    <col min="13317" max="13317" width="14.28515625" style="10" customWidth="1"/>
    <col min="13318" max="13318" width="15.5703125" style="10" customWidth="1"/>
    <col min="13319" max="13319" width="13.140625" style="10" bestFit="1" customWidth="1"/>
    <col min="13320" max="13320" width="14.42578125" style="10" customWidth="1"/>
    <col min="13321" max="13321" width="11.5703125" style="10" customWidth="1"/>
    <col min="13322" max="13322" width="11" style="10" customWidth="1"/>
    <col min="13323" max="13323" width="11.140625" style="10" bestFit="1" customWidth="1"/>
    <col min="13324" max="13324" width="3.5703125" style="10" bestFit="1" customWidth="1"/>
    <col min="13325" max="13568" width="12.7109375" style="10"/>
    <col min="13569" max="13569" width="3.5703125" style="10" bestFit="1" customWidth="1"/>
    <col min="13570" max="13570" width="14.140625" style="10" bestFit="1" customWidth="1"/>
    <col min="13571" max="13571" width="13.140625" style="10" bestFit="1" customWidth="1"/>
    <col min="13572" max="13572" width="12.140625" style="10" bestFit="1" customWidth="1"/>
    <col min="13573" max="13573" width="14.28515625" style="10" customWidth="1"/>
    <col min="13574" max="13574" width="15.5703125" style="10" customWidth="1"/>
    <col min="13575" max="13575" width="13.140625" style="10" bestFit="1" customWidth="1"/>
    <col min="13576" max="13576" width="14.42578125" style="10" customWidth="1"/>
    <col min="13577" max="13577" width="11.5703125" style="10" customWidth="1"/>
    <col min="13578" max="13578" width="11" style="10" customWidth="1"/>
    <col min="13579" max="13579" width="11.140625" style="10" bestFit="1" customWidth="1"/>
    <col min="13580" max="13580" width="3.5703125" style="10" bestFit="1" customWidth="1"/>
    <col min="13581" max="13824" width="12.7109375" style="10"/>
    <col min="13825" max="13825" width="3.5703125" style="10" bestFit="1" customWidth="1"/>
    <col min="13826" max="13826" width="14.140625" style="10" bestFit="1" customWidth="1"/>
    <col min="13827" max="13827" width="13.140625" style="10" bestFit="1" customWidth="1"/>
    <col min="13828" max="13828" width="12.140625" style="10" bestFit="1" customWidth="1"/>
    <col min="13829" max="13829" width="14.28515625" style="10" customWidth="1"/>
    <col min="13830" max="13830" width="15.5703125" style="10" customWidth="1"/>
    <col min="13831" max="13831" width="13.140625" style="10" bestFit="1" customWidth="1"/>
    <col min="13832" max="13832" width="14.42578125" style="10" customWidth="1"/>
    <col min="13833" max="13833" width="11.5703125" style="10" customWidth="1"/>
    <col min="13834" max="13834" width="11" style="10" customWidth="1"/>
    <col min="13835" max="13835" width="11.140625" style="10" bestFit="1" customWidth="1"/>
    <col min="13836" max="13836" width="3.5703125" style="10" bestFit="1" customWidth="1"/>
    <col min="13837" max="14080" width="12.7109375" style="10"/>
    <col min="14081" max="14081" width="3.5703125" style="10" bestFit="1" customWidth="1"/>
    <col min="14082" max="14082" width="14.140625" style="10" bestFit="1" customWidth="1"/>
    <col min="14083" max="14083" width="13.140625" style="10" bestFit="1" customWidth="1"/>
    <col min="14084" max="14084" width="12.140625" style="10" bestFit="1" customWidth="1"/>
    <col min="14085" max="14085" width="14.28515625" style="10" customWidth="1"/>
    <col min="14086" max="14086" width="15.5703125" style="10" customWidth="1"/>
    <col min="14087" max="14087" width="13.140625" style="10" bestFit="1" customWidth="1"/>
    <col min="14088" max="14088" width="14.42578125" style="10" customWidth="1"/>
    <col min="14089" max="14089" width="11.5703125" style="10" customWidth="1"/>
    <col min="14090" max="14090" width="11" style="10" customWidth="1"/>
    <col min="14091" max="14091" width="11.140625" style="10" bestFit="1" customWidth="1"/>
    <col min="14092" max="14092" width="3.5703125" style="10" bestFit="1" customWidth="1"/>
    <col min="14093" max="14336" width="12.7109375" style="10"/>
    <col min="14337" max="14337" width="3.5703125" style="10" bestFit="1" customWidth="1"/>
    <col min="14338" max="14338" width="14.140625" style="10" bestFit="1" customWidth="1"/>
    <col min="14339" max="14339" width="13.140625" style="10" bestFit="1" customWidth="1"/>
    <col min="14340" max="14340" width="12.140625" style="10" bestFit="1" customWidth="1"/>
    <col min="14341" max="14341" width="14.28515625" style="10" customWidth="1"/>
    <col min="14342" max="14342" width="15.5703125" style="10" customWidth="1"/>
    <col min="14343" max="14343" width="13.140625" style="10" bestFit="1" customWidth="1"/>
    <col min="14344" max="14344" width="14.42578125" style="10" customWidth="1"/>
    <col min="14345" max="14345" width="11.5703125" style="10" customWidth="1"/>
    <col min="14346" max="14346" width="11" style="10" customWidth="1"/>
    <col min="14347" max="14347" width="11.140625" style="10" bestFit="1" customWidth="1"/>
    <col min="14348" max="14348" width="3.5703125" style="10" bestFit="1" customWidth="1"/>
    <col min="14349" max="14592" width="12.7109375" style="10"/>
    <col min="14593" max="14593" width="3.5703125" style="10" bestFit="1" customWidth="1"/>
    <col min="14594" max="14594" width="14.140625" style="10" bestFit="1" customWidth="1"/>
    <col min="14595" max="14595" width="13.140625" style="10" bestFit="1" customWidth="1"/>
    <col min="14596" max="14596" width="12.140625" style="10" bestFit="1" customWidth="1"/>
    <col min="14597" max="14597" width="14.28515625" style="10" customWidth="1"/>
    <col min="14598" max="14598" width="15.5703125" style="10" customWidth="1"/>
    <col min="14599" max="14599" width="13.140625" style="10" bestFit="1" customWidth="1"/>
    <col min="14600" max="14600" width="14.42578125" style="10" customWidth="1"/>
    <col min="14601" max="14601" width="11.5703125" style="10" customWidth="1"/>
    <col min="14602" max="14602" width="11" style="10" customWidth="1"/>
    <col min="14603" max="14603" width="11.140625" style="10" bestFit="1" customWidth="1"/>
    <col min="14604" max="14604" width="3.5703125" style="10" bestFit="1" customWidth="1"/>
    <col min="14605" max="14848" width="12.7109375" style="10"/>
    <col min="14849" max="14849" width="3.5703125" style="10" bestFit="1" customWidth="1"/>
    <col min="14850" max="14850" width="14.140625" style="10" bestFit="1" customWidth="1"/>
    <col min="14851" max="14851" width="13.140625" style="10" bestFit="1" customWidth="1"/>
    <col min="14852" max="14852" width="12.140625" style="10" bestFit="1" customWidth="1"/>
    <col min="14853" max="14853" width="14.28515625" style="10" customWidth="1"/>
    <col min="14854" max="14854" width="15.5703125" style="10" customWidth="1"/>
    <col min="14855" max="14855" width="13.140625" style="10" bestFit="1" customWidth="1"/>
    <col min="14856" max="14856" width="14.42578125" style="10" customWidth="1"/>
    <col min="14857" max="14857" width="11.5703125" style="10" customWidth="1"/>
    <col min="14858" max="14858" width="11" style="10" customWidth="1"/>
    <col min="14859" max="14859" width="11.140625" style="10" bestFit="1" customWidth="1"/>
    <col min="14860" max="14860" width="3.5703125" style="10" bestFit="1" customWidth="1"/>
    <col min="14861" max="15104" width="12.7109375" style="10"/>
    <col min="15105" max="15105" width="3.5703125" style="10" bestFit="1" customWidth="1"/>
    <col min="15106" max="15106" width="14.140625" style="10" bestFit="1" customWidth="1"/>
    <col min="15107" max="15107" width="13.140625" style="10" bestFit="1" customWidth="1"/>
    <col min="15108" max="15108" width="12.140625" style="10" bestFit="1" customWidth="1"/>
    <col min="15109" max="15109" width="14.28515625" style="10" customWidth="1"/>
    <col min="15110" max="15110" width="15.5703125" style="10" customWidth="1"/>
    <col min="15111" max="15111" width="13.140625" style="10" bestFit="1" customWidth="1"/>
    <col min="15112" max="15112" width="14.42578125" style="10" customWidth="1"/>
    <col min="15113" max="15113" width="11.5703125" style="10" customWidth="1"/>
    <col min="15114" max="15114" width="11" style="10" customWidth="1"/>
    <col min="15115" max="15115" width="11.140625" style="10" bestFit="1" customWidth="1"/>
    <col min="15116" max="15116" width="3.5703125" style="10" bestFit="1" customWidth="1"/>
    <col min="15117" max="15360" width="12.7109375" style="10"/>
    <col min="15361" max="15361" width="3.5703125" style="10" bestFit="1" customWidth="1"/>
    <col min="15362" max="15362" width="14.140625" style="10" bestFit="1" customWidth="1"/>
    <col min="15363" max="15363" width="13.140625" style="10" bestFit="1" customWidth="1"/>
    <col min="15364" max="15364" width="12.140625" style="10" bestFit="1" customWidth="1"/>
    <col min="15365" max="15365" width="14.28515625" style="10" customWidth="1"/>
    <col min="15366" max="15366" width="15.5703125" style="10" customWidth="1"/>
    <col min="15367" max="15367" width="13.140625" style="10" bestFit="1" customWidth="1"/>
    <col min="15368" max="15368" width="14.42578125" style="10" customWidth="1"/>
    <col min="15369" max="15369" width="11.5703125" style="10" customWidth="1"/>
    <col min="15370" max="15370" width="11" style="10" customWidth="1"/>
    <col min="15371" max="15371" width="11.140625" style="10" bestFit="1" customWidth="1"/>
    <col min="15372" max="15372" width="3.5703125" style="10" bestFit="1" customWidth="1"/>
    <col min="15373" max="15616" width="12.7109375" style="10"/>
    <col min="15617" max="15617" width="3.5703125" style="10" bestFit="1" customWidth="1"/>
    <col min="15618" max="15618" width="14.140625" style="10" bestFit="1" customWidth="1"/>
    <col min="15619" max="15619" width="13.140625" style="10" bestFit="1" customWidth="1"/>
    <col min="15620" max="15620" width="12.140625" style="10" bestFit="1" customWidth="1"/>
    <col min="15621" max="15621" width="14.28515625" style="10" customWidth="1"/>
    <col min="15622" max="15622" width="15.5703125" style="10" customWidth="1"/>
    <col min="15623" max="15623" width="13.140625" style="10" bestFit="1" customWidth="1"/>
    <col min="15624" max="15624" width="14.42578125" style="10" customWidth="1"/>
    <col min="15625" max="15625" width="11.5703125" style="10" customWidth="1"/>
    <col min="15626" max="15626" width="11" style="10" customWidth="1"/>
    <col min="15627" max="15627" width="11.140625" style="10" bestFit="1" customWidth="1"/>
    <col min="15628" max="15628" width="3.5703125" style="10" bestFit="1" customWidth="1"/>
    <col min="15629" max="15872" width="12.7109375" style="10"/>
    <col min="15873" max="15873" width="3.5703125" style="10" bestFit="1" customWidth="1"/>
    <col min="15874" max="15874" width="14.140625" style="10" bestFit="1" customWidth="1"/>
    <col min="15875" max="15875" width="13.140625" style="10" bestFit="1" customWidth="1"/>
    <col min="15876" max="15876" width="12.140625" style="10" bestFit="1" customWidth="1"/>
    <col min="15877" max="15877" width="14.28515625" style="10" customWidth="1"/>
    <col min="15878" max="15878" width="15.5703125" style="10" customWidth="1"/>
    <col min="15879" max="15879" width="13.140625" style="10" bestFit="1" customWidth="1"/>
    <col min="15880" max="15880" width="14.42578125" style="10" customWidth="1"/>
    <col min="15881" max="15881" width="11.5703125" style="10" customWidth="1"/>
    <col min="15882" max="15882" width="11" style="10" customWidth="1"/>
    <col min="15883" max="15883" width="11.140625" style="10" bestFit="1" customWidth="1"/>
    <col min="15884" max="15884" width="3.5703125" style="10" bestFit="1" customWidth="1"/>
    <col min="15885" max="16128" width="12.7109375" style="10"/>
    <col min="16129" max="16129" width="3.5703125" style="10" bestFit="1" customWidth="1"/>
    <col min="16130" max="16130" width="14.140625" style="10" bestFit="1" customWidth="1"/>
    <col min="16131" max="16131" width="13.140625" style="10" bestFit="1" customWidth="1"/>
    <col min="16132" max="16132" width="12.140625" style="10" bestFit="1" customWidth="1"/>
    <col min="16133" max="16133" width="14.28515625" style="10" customWidth="1"/>
    <col min="16134" max="16134" width="15.5703125" style="10" customWidth="1"/>
    <col min="16135" max="16135" width="13.140625" style="10" bestFit="1" customWidth="1"/>
    <col min="16136" max="16136" width="14.42578125" style="10" customWidth="1"/>
    <col min="16137" max="16137" width="11.5703125" style="10" customWidth="1"/>
    <col min="16138" max="16138" width="11" style="10" customWidth="1"/>
    <col min="16139" max="16139" width="11.140625" style="10" bestFit="1" customWidth="1"/>
    <col min="16140" max="16140" width="3.5703125" style="10" bestFit="1" customWidth="1"/>
    <col min="16141" max="16384" width="12.7109375" style="10"/>
  </cols>
  <sheetData>
    <row r="1" spans="1:12" ht="12.75" x14ac:dyDescent="0.2">
      <c r="A1" s="78" t="s">
        <v>42</v>
      </c>
      <c r="B1" s="78"/>
      <c r="C1" s="78"/>
      <c r="D1" s="78"/>
      <c r="E1" s="78"/>
      <c r="F1" s="78"/>
      <c r="G1" s="78"/>
      <c r="H1" s="78"/>
      <c r="I1" s="78"/>
      <c r="J1" s="78"/>
      <c r="K1" s="78"/>
      <c r="L1" s="78"/>
    </row>
    <row r="2" spans="1:12" ht="12.75" x14ac:dyDescent="0.2">
      <c r="A2" s="93" t="s">
        <v>522</v>
      </c>
      <c r="B2" s="78"/>
      <c r="C2" s="78"/>
      <c r="D2" s="78"/>
      <c r="E2" s="78"/>
      <c r="F2" s="78"/>
      <c r="G2" s="80"/>
      <c r="H2" s="81"/>
      <c r="I2" s="78"/>
      <c r="J2" s="78"/>
      <c r="K2" s="79"/>
      <c r="L2" s="80"/>
    </row>
    <row r="3" spans="1:12" ht="12.75" x14ac:dyDescent="0.2">
      <c r="A3" s="94" t="s">
        <v>496</v>
      </c>
      <c r="B3" s="78"/>
      <c r="C3" s="78"/>
      <c r="D3" s="78"/>
      <c r="E3" s="78"/>
      <c r="F3" s="78"/>
      <c r="G3" s="80"/>
      <c r="H3" s="81"/>
      <c r="I3" s="78"/>
      <c r="J3" s="78"/>
      <c r="K3" s="79"/>
      <c r="L3" s="80"/>
    </row>
    <row r="4" spans="1:12" ht="12" customHeight="1" x14ac:dyDescent="0.2">
      <c r="A4" s="79"/>
      <c r="B4" s="78"/>
      <c r="C4" s="86" t="s">
        <v>295</v>
      </c>
      <c r="D4" s="86"/>
      <c r="E4" s="86"/>
      <c r="F4" s="78"/>
      <c r="G4" s="78"/>
      <c r="H4" s="84"/>
      <c r="I4" s="84"/>
      <c r="J4" s="84"/>
      <c r="K4" s="85"/>
      <c r="L4" s="78"/>
    </row>
    <row r="5" spans="1:12" ht="12.75" x14ac:dyDescent="0.2">
      <c r="A5" s="79"/>
      <c r="B5" s="78"/>
      <c r="C5" s="78"/>
      <c r="D5" s="86" t="s">
        <v>281</v>
      </c>
      <c r="E5" s="86"/>
      <c r="F5" s="78"/>
      <c r="G5" s="78"/>
      <c r="H5" s="16" t="s">
        <v>282</v>
      </c>
      <c r="I5" s="16"/>
      <c r="J5" s="16"/>
      <c r="K5" s="16"/>
      <c r="L5" s="78"/>
    </row>
    <row r="6" spans="1:12" s="89" customFormat="1" ht="30" customHeight="1" x14ac:dyDescent="0.2">
      <c r="A6" s="87" t="s">
        <v>49</v>
      </c>
      <c r="B6" s="87" t="s">
        <v>51</v>
      </c>
      <c r="C6" s="87" t="s">
        <v>284</v>
      </c>
      <c r="D6" s="88" t="s">
        <v>296</v>
      </c>
      <c r="E6" s="87" t="s">
        <v>297</v>
      </c>
      <c r="F6" s="92" t="s">
        <v>298</v>
      </c>
      <c r="G6" s="87" t="s">
        <v>102</v>
      </c>
      <c r="H6" s="20" t="s">
        <v>293</v>
      </c>
      <c r="I6" s="20" t="s">
        <v>53</v>
      </c>
      <c r="J6" s="20" t="s">
        <v>54</v>
      </c>
      <c r="K6" s="20" t="s">
        <v>294</v>
      </c>
      <c r="L6" s="87" t="s">
        <v>49</v>
      </c>
    </row>
    <row r="7" spans="1:12" ht="12.75" x14ac:dyDescent="0.2">
      <c r="A7" s="78">
        <v>1</v>
      </c>
      <c r="B7" s="11" t="s">
        <v>63</v>
      </c>
      <c r="C7" s="206">
        <v>16855937</v>
      </c>
      <c r="D7" s="206">
        <v>1788890</v>
      </c>
      <c r="E7" s="206">
        <v>9046930</v>
      </c>
      <c r="F7" s="206">
        <v>3467633</v>
      </c>
      <c r="G7" s="52">
        <f t="shared" ref="G7:G44" si="0">(C7+F7)</f>
        <v>20323570</v>
      </c>
      <c r="H7" s="206">
        <v>3711313</v>
      </c>
      <c r="I7" s="206">
        <v>271225</v>
      </c>
      <c r="J7" s="206">
        <v>0</v>
      </c>
      <c r="K7" s="206">
        <v>482817</v>
      </c>
      <c r="L7" s="78">
        <v>1</v>
      </c>
    </row>
    <row r="8" spans="1:12" ht="12.75" x14ac:dyDescent="0.2">
      <c r="A8" s="78">
        <v>2</v>
      </c>
      <c r="B8" s="11" t="s">
        <v>64</v>
      </c>
      <c r="C8" s="206">
        <v>1239309</v>
      </c>
      <c r="D8" s="206">
        <v>421135</v>
      </c>
      <c r="E8" s="206">
        <v>428061</v>
      </c>
      <c r="F8" s="206">
        <v>769044</v>
      </c>
      <c r="G8" s="52">
        <f t="shared" si="0"/>
        <v>2008353</v>
      </c>
      <c r="H8" s="206">
        <v>954379</v>
      </c>
      <c r="I8" s="206">
        <v>76685</v>
      </c>
      <c r="J8" s="206">
        <v>0</v>
      </c>
      <c r="K8" s="206">
        <v>63329</v>
      </c>
      <c r="L8" s="78">
        <v>2</v>
      </c>
    </row>
    <row r="9" spans="1:12" ht="12.75" x14ac:dyDescent="0.2">
      <c r="A9" s="78">
        <v>3</v>
      </c>
      <c r="B9" s="11" t="s">
        <v>65</v>
      </c>
      <c r="C9" s="206">
        <v>736787</v>
      </c>
      <c r="D9" s="206">
        <v>239893</v>
      </c>
      <c r="E9" s="206">
        <v>436066</v>
      </c>
      <c r="F9" s="206">
        <v>275745</v>
      </c>
      <c r="G9" s="52">
        <f t="shared" si="0"/>
        <v>1012532</v>
      </c>
      <c r="H9" s="206">
        <v>483708</v>
      </c>
      <c r="I9" s="206">
        <v>41745</v>
      </c>
      <c r="J9" s="206">
        <v>0</v>
      </c>
      <c r="K9" s="206">
        <v>15669</v>
      </c>
      <c r="L9" s="78">
        <v>3</v>
      </c>
    </row>
    <row r="10" spans="1:12" ht="12.75" x14ac:dyDescent="0.2">
      <c r="A10" s="78">
        <v>4</v>
      </c>
      <c r="B10" s="11" t="s">
        <v>66</v>
      </c>
      <c r="C10" s="206">
        <v>2986944</v>
      </c>
      <c r="D10" s="206">
        <v>840889</v>
      </c>
      <c r="E10" s="206">
        <v>1331867</v>
      </c>
      <c r="F10" s="206">
        <v>1321975</v>
      </c>
      <c r="G10" s="52">
        <f t="shared" si="0"/>
        <v>4308919</v>
      </c>
      <c r="H10" s="206">
        <v>1402517</v>
      </c>
      <c r="I10" s="206">
        <v>429208</v>
      </c>
      <c r="J10" s="206">
        <v>0</v>
      </c>
      <c r="K10" s="206">
        <v>454580</v>
      </c>
      <c r="L10" s="78">
        <v>4</v>
      </c>
    </row>
    <row r="11" spans="1:12" ht="12.75" x14ac:dyDescent="0.2">
      <c r="A11" s="78">
        <v>5</v>
      </c>
      <c r="B11" s="11" t="s">
        <v>67</v>
      </c>
      <c r="C11" s="206">
        <v>20401400</v>
      </c>
      <c r="D11" s="206">
        <v>2461110</v>
      </c>
      <c r="E11" s="206">
        <v>16458551</v>
      </c>
      <c r="F11" s="206">
        <v>4859306</v>
      </c>
      <c r="G11" s="52">
        <f t="shared" si="0"/>
        <v>25260706</v>
      </c>
      <c r="H11" s="206">
        <v>7695737</v>
      </c>
      <c r="I11" s="206">
        <v>17978</v>
      </c>
      <c r="J11" s="206">
        <v>184338</v>
      </c>
      <c r="K11" s="206">
        <v>1033713</v>
      </c>
      <c r="L11" s="78">
        <v>5</v>
      </c>
    </row>
    <row r="12" spans="1:12" ht="12.75" x14ac:dyDescent="0.2">
      <c r="A12" s="78">
        <v>6</v>
      </c>
      <c r="B12" s="11" t="s">
        <v>68</v>
      </c>
      <c r="C12" s="206">
        <v>1700194</v>
      </c>
      <c r="D12" s="206">
        <v>585672</v>
      </c>
      <c r="E12" s="206">
        <v>1075898</v>
      </c>
      <c r="F12" s="206">
        <v>975209</v>
      </c>
      <c r="G12" s="52">
        <f t="shared" si="0"/>
        <v>2675403</v>
      </c>
      <c r="H12" s="206">
        <v>1101484</v>
      </c>
      <c r="I12" s="206">
        <v>0</v>
      </c>
      <c r="J12" s="206">
        <v>0</v>
      </c>
      <c r="K12" s="206">
        <v>8708</v>
      </c>
      <c r="L12" s="78">
        <v>6</v>
      </c>
    </row>
    <row r="13" spans="1:12" ht="12.75" x14ac:dyDescent="0.2">
      <c r="A13" s="78">
        <v>7</v>
      </c>
      <c r="B13" s="11" t="s">
        <v>69</v>
      </c>
      <c r="C13" s="206">
        <v>149884</v>
      </c>
      <c r="D13" s="206">
        <v>42416</v>
      </c>
      <c r="E13" s="206">
        <v>86148</v>
      </c>
      <c r="F13" s="206">
        <v>60536</v>
      </c>
      <c r="G13" s="52">
        <f t="shared" si="0"/>
        <v>210420</v>
      </c>
      <c r="H13" s="206">
        <v>0</v>
      </c>
      <c r="I13" s="206">
        <v>0</v>
      </c>
      <c r="J13" s="206">
        <v>0</v>
      </c>
      <c r="K13" s="206">
        <v>0</v>
      </c>
      <c r="L13" s="78">
        <v>7</v>
      </c>
    </row>
    <row r="14" spans="1:12" ht="12.75" x14ac:dyDescent="0.2">
      <c r="A14" s="78">
        <v>8</v>
      </c>
      <c r="B14" s="11" t="s">
        <v>70</v>
      </c>
      <c r="C14" s="206">
        <v>2821655</v>
      </c>
      <c r="D14" s="206">
        <v>939429</v>
      </c>
      <c r="E14" s="206">
        <v>1362934</v>
      </c>
      <c r="F14" s="206">
        <v>1627666</v>
      </c>
      <c r="G14" s="52">
        <f t="shared" si="0"/>
        <v>4449321</v>
      </c>
      <c r="H14" s="206">
        <v>2233116</v>
      </c>
      <c r="I14" s="206">
        <v>1369307</v>
      </c>
      <c r="J14" s="206">
        <v>0</v>
      </c>
      <c r="K14" s="206">
        <v>223033</v>
      </c>
      <c r="L14" s="78">
        <v>8</v>
      </c>
    </row>
    <row r="15" spans="1:12" ht="12.75" x14ac:dyDescent="0.2">
      <c r="A15" s="78">
        <v>9</v>
      </c>
      <c r="B15" s="11" t="s">
        <v>71</v>
      </c>
      <c r="C15" s="206">
        <v>2205661</v>
      </c>
      <c r="D15" s="206">
        <v>0</v>
      </c>
      <c r="E15" s="206">
        <v>309783</v>
      </c>
      <c r="F15" s="206">
        <v>0</v>
      </c>
      <c r="G15" s="52">
        <f t="shared" si="0"/>
        <v>2205661</v>
      </c>
      <c r="H15" s="206">
        <v>261713</v>
      </c>
      <c r="I15" s="206">
        <v>407403</v>
      </c>
      <c r="J15" s="206">
        <v>0</v>
      </c>
      <c r="K15" s="206">
        <v>0</v>
      </c>
      <c r="L15" s="78">
        <v>9</v>
      </c>
    </row>
    <row r="16" spans="1:12" ht="12.75" x14ac:dyDescent="0.2">
      <c r="A16" s="78">
        <v>10</v>
      </c>
      <c r="B16" s="11" t="s">
        <v>72</v>
      </c>
      <c r="C16" s="206">
        <v>362354</v>
      </c>
      <c r="D16" s="206">
        <v>314388</v>
      </c>
      <c r="E16" s="206">
        <v>0</v>
      </c>
      <c r="F16" s="206">
        <v>110469</v>
      </c>
      <c r="G16" s="52">
        <f t="shared" si="0"/>
        <v>472823</v>
      </c>
      <c r="H16" s="206">
        <v>0</v>
      </c>
      <c r="I16" s="206">
        <v>0</v>
      </c>
      <c r="J16" s="206">
        <v>0</v>
      </c>
      <c r="K16" s="206">
        <v>3475</v>
      </c>
      <c r="L16" s="78">
        <v>10</v>
      </c>
    </row>
    <row r="17" spans="1:12" ht="12.75" x14ac:dyDescent="0.2">
      <c r="A17" s="78">
        <v>11</v>
      </c>
      <c r="B17" s="11" t="s">
        <v>73</v>
      </c>
      <c r="C17" s="206">
        <v>1167402</v>
      </c>
      <c r="D17" s="206">
        <v>200457</v>
      </c>
      <c r="E17" s="206">
        <v>918089</v>
      </c>
      <c r="F17" s="206">
        <v>172434</v>
      </c>
      <c r="G17" s="52">
        <f t="shared" si="0"/>
        <v>1339836</v>
      </c>
      <c r="H17" s="206">
        <v>143883</v>
      </c>
      <c r="I17" s="206">
        <v>4126</v>
      </c>
      <c r="J17" s="206">
        <v>0</v>
      </c>
      <c r="K17" s="206">
        <v>31483</v>
      </c>
      <c r="L17" s="78">
        <v>11</v>
      </c>
    </row>
    <row r="18" spans="1:12" ht="12.75" x14ac:dyDescent="0.2">
      <c r="A18" s="78">
        <v>12</v>
      </c>
      <c r="B18" s="11" t="s">
        <v>74</v>
      </c>
      <c r="C18" s="206">
        <v>417244</v>
      </c>
      <c r="D18" s="206">
        <v>0</v>
      </c>
      <c r="E18" s="206">
        <v>0</v>
      </c>
      <c r="F18" s="206">
        <v>0</v>
      </c>
      <c r="G18" s="52">
        <f t="shared" si="0"/>
        <v>417244</v>
      </c>
      <c r="H18" s="206">
        <v>0</v>
      </c>
      <c r="I18" s="206">
        <v>0</v>
      </c>
      <c r="J18" s="206">
        <v>0</v>
      </c>
      <c r="K18" s="206">
        <v>10021</v>
      </c>
      <c r="L18" s="78">
        <v>12</v>
      </c>
    </row>
    <row r="19" spans="1:12" ht="12.75" x14ac:dyDescent="0.2">
      <c r="A19" s="78">
        <v>13</v>
      </c>
      <c r="B19" s="11" t="s">
        <v>75</v>
      </c>
      <c r="C19" s="206">
        <v>3561943</v>
      </c>
      <c r="D19" s="206">
        <v>728165</v>
      </c>
      <c r="E19" s="206">
        <v>2330646</v>
      </c>
      <c r="F19" s="206">
        <v>1374503</v>
      </c>
      <c r="G19" s="52">
        <f t="shared" si="0"/>
        <v>4936446</v>
      </c>
      <c r="H19" s="206">
        <v>1526583</v>
      </c>
      <c r="I19" s="206">
        <v>0</v>
      </c>
      <c r="J19" s="206">
        <v>0</v>
      </c>
      <c r="K19" s="206">
        <v>180825</v>
      </c>
      <c r="L19" s="78">
        <v>13</v>
      </c>
    </row>
    <row r="20" spans="1:12" ht="12.75" x14ac:dyDescent="0.2">
      <c r="A20" s="78">
        <v>14</v>
      </c>
      <c r="B20" s="11" t="s">
        <v>76</v>
      </c>
      <c r="C20" s="206">
        <v>601352</v>
      </c>
      <c r="D20" s="206">
        <v>0</v>
      </c>
      <c r="E20" s="206">
        <v>0</v>
      </c>
      <c r="F20" s="206">
        <v>0</v>
      </c>
      <c r="G20" s="52">
        <f t="shared" si="0"/>
        <v>601352</v>
      </c>
      <c r="H20" s="206">
        <v>0</v>
      </c>
      <c r="I20" s="206">
        <v>0</v>
      </c>
      <c r="J20" s="206">
        <v>0</v>
      </c>
      <c r="K20" s="206">
        <v>0</v>
      </c>
      <c r="L20" s="78">
        <v>14</v>
      </c>
    </row>
    <row r="21" spans="1:12" ht="12.75" x14ac:dyDescent="0.2">
      <c r="A21" s="78">
        <v>15</v>
      </c>
      <c r="B21" s="11" t="s">
        <v>77</v>
      </c>
      <c r="C21" s="206">
        <v>3686776</v>
      </c>
      <c r="D21" s="206">
        <v>943415</v>
      </c>
      <c r="E21" s="206">
        <v>1944833</v>
      </c>
      <c r="F21" s="206">
        <v>3463489</v>
      </c>
      <c r="G21" s="52">
        <f t="shared" si="0"/>
        <v>7150265</v>
      </c>
      <c r="H21" s="206">
        <v>3355902</v>
      </c>
      <c r="I21" s="206">
        <v>302200</v>
      </c>
      <c r="J21" s="206">
        <v>0</v>
      </c>
      <c r="K21" s="206">
        <v>119888</v>
      </c>
      <c r="L21" s="78">
        <v>15</v>
      </c>
    </row>
    <row r="22" spans="1:12" ht="12.75" x14ac:dyDescent="0.2">
      <c r="A22" s="78">
        <v>16</v>
      </c>
      <c r="B22" s="11" t="s">
        <v>78</v>
      </c>
      <c r="C22" s="206">
        <v>1532000</v>
      </c>
      <c r="D22" s="206">
        <v>393544</v>
      </c>
      <c r="E22" s="206">
        <v>454684</v>
      </c>
      <c r="F22" s="206">
        <v>519518</v>
      </c>
      <c r="G22" s="52">
        <f t="shared" si="0"/>
        <v>2051518</v>
      </c>
      <c r="H22" s="206">
        <v>0</v>
      </c>
      <c r="I22" s="206">
        <v>0</v>
      </c>
      <c r="J22" s="206">
        <v>0</v>
      </c>
      <c r="K22" s="206">
        <v>0</v>
      </c>
      <c r="L22" s="78">
        <v>16</v>
      </c>
    </row>
    <row r="23" spans="1:12" ht="11.85" customHeight="1" x14ac:dyDescent="0.2">
      <c r="A23" s="78">
        <v>17</v>
      </c>
      <c r="B23" s="11" t="s">
        <v>80</v>
      </c>
      <c r="C23" s="206">
        <v>0</v>
      </c>
      <c r="D23" s="206">
        <v>0</v>
      </c>
      <c r="E23" s="206">
        <v>0</v>
      </c>
      <c r="F23" s="206">
        <v>0</v>
      </c>
      <c r="G23" s="52">
        <f t="shared" si="0"/>
        <v>0</v>
      </c>
      <c r="H23" s="206">
        <v>0</v>
      </c>
      <c r="I23" s="206">
        <v>0</v>
      </c>
      <c r="J23" s="206">
        <v>0</v>
      </c>
      <c r="K23" s="206">
        <v>0</v>
      </c>
      <c r="L23" s="78">
        <v>17</v>
      </c>
    </row>
    <row r="24" spans="1:12" ht="12.75" x14ac:dyDescent="0.2">
      <c r="A24" s="78">
        <v>18</v>
      </c>
      <c r="B24" s="11" t="s">
        <v>81</v>
      </c>
      <c r="C24" s="206">
        <v>364687</v>
      </c>
      <c r="D24" s="206">
        <v>0</v>
      </c>
      <c r="E24" s="206">
        <v>0</v>
      </c>
      <c r="F24" s="206">
        <v>0</v>
      </c>
      <c r="G24" s="52">
        <f t="shared" si="0"/>
        <v>364687</v>
      </c>
      <c r="H24" s="206">
        <v>0</v>
      </c>
      <c r="I24" s="206">
        <v>0</v>
      </c>
      <c r="J24" s="206">
        <v>0</v>
      </c>
      <c r="K24" s="206">
        <v>0</v>
      </c>
      <c r="L24" s="78">
        <v>18</v>
      </c>
    </row>
    <row r="25" spans="1:12" ht="12.75" x14ac:dyDescent="0.2">
      <c r="A25" s="78">
        <v>19</v>
      </c>
      <c r="B25" s="11" t="s">
        <v>82</v>
      </c>
      <c r="C25" s="206">
        <v>4022961</v>
      </c>
      <c r="D25" s="206">
        <v>958576</v>
      </c>
      <c r="E25" s="206">
        <v>2298586</v>
      </c>
      <c r="F25" s="206">
        <v>2465871</v>
      </c>
      <c r="G25" s="52">
        <f t="shared" si="0"/>
        <v>6488832</v>
      </c>
      <c r="H25" s="206">
        <v>3390087</v>
      </c>
      <c r="I25" s="206">
        <v>352858</v>
      </c>
      <c r="J25" s="206">
        <v>158249</v>
      </c>
      <c r="K25" s="206">
        <v>198332</v>
      </c>
      <c r="L25" s="78">
        <v>19</v>
      </c>
    </row>
    <row r="26" spans="1:12" ht="12.75" x14ac:dyDescent="0.2">
      <c r="A26" s="78">
        <v>20</v>
      </c>
      <c r="B26" s="11" t="s">
        <v>83</v>
      </c>
      <c r="C26" s="206">
        <v>1268790</v>
      </c>
      <c r="D26" s="206">
        <v>497725</v>
      </c>
      <c r="E26" s="206">
        <v>771065</v>
      </c>
      <c r="F26" s="206">
        <v>332359</v>
      </c>
      <c r="G26" s="52">
        <f t="shared" si="0"/>
        <v>1601149</v>
      </c>
      <c r="H26" s="206">
        <v>0</v>
      </c>
      <c r="I26" s="206">
        <v>0</v>
      </c>
      <c r="J26" s="206">
        <v>0</v>
      </c>
      <c r="K26" s="206">
        <v>0</v>
      </c>
      <c r="L26" s="78">
        <v>20</v>
      </c>
    </row>
    <row r="27" spans="1:12" ht="12.75" x14ac:dyDescent="0.2">
      <c r="A27" s="78">
        <v>21</v>
      </c>
      <c r="B27" s="11" t="s">
        <v>84</v>
      </c>
      <c r="C27" s="206">
        <v>244970</v>
      </c>
      <c r="D27" s="206">
        <v>0</v>
      </c>
      <c r="E27" s="206">
        <v>0</v>
      </c>
      <c r="F27" s="206">
        <v>0</v>
      </c>
      <c r="G27" s="52">
        <f t="shared" si="0"/>
        <v>244970</v>
      </c>
      <c r="H27" s="206">
        <v>0</v>
      </c>
      <c r="I27" s="206">
        <v>0</v>
      </c>
      <c r="J27" s="206">
        <v>0</v>
      </c>
      <c r="K27" s="206">
        <v>384</v>
      </c>
      <c r="L27" s="78">
        <v>21</v>
      </c>
    </row>
    <row r="28" spans="1:12" ht="12.75" x14ac:dyDescent="0.2">
      <c r="A28" s="78">
        <v>22</v>
      </c>
      <c r="B28" s="11" t="s">
        <v>85</v>
      </c>
      <c r="C28" s="206">
        <v>1696120</v>
      </c>
      <c r="D28" s="206">
        <v>447308</v>
      </c>
      <c r="E28" s="206">
        <v>1129600</v>
      </c>
      <c r="F28" s="206">
        <v>801110</v>
      </c>
      <c r="G28" s="52">
        <f t="shared" si="0"/>
        <v>2497230</v>
      </c>
      <c r="H28" s="206">
        <v>1273880</v>
      </c>
      <c r="I28" s="206">
        <v>84719</v>
      </c>
      <c r="J28" s="206">
        <v>0</v>
      </c>
      <c r="K28" s="206">
        <v>44492</v>
      </c>
      <c r="L28" s="78">
        <v>22</v>
      </c>
    </row>
    <row r="29" spans="1:12" ht="12.75" x14ac:dyDescent="0.2">
      <c r="A29" s="78">
        <v>23</v>
      </c>
      <c r="B29" s="11" t="s">
        <v>86</v>
      </c>
      <c r="C29" s="206">
        <v>6688149</v>
      </c>
      <c r="D29" s="206">
        <v>2146226</v>
      </c>
      <c r="E29" s="206">
        <v>3098987</v>
      </c>
      <c r="F29" s="206">
        <v>5757759</v>
      </c>
      <c r="G29" s="52">
        <f t="shared" si="0"/>
        <v>12445908</v>
      </c>
      <c r="H29" s="206">
        <v>3754155</v>
      </c>
      <c r="I29" s="206">
        <v>316090</v>
      </c>
      <c r="J29" s="206">
        <v>0</v>
      </c>
      <c r="K29" s="206">
        <v>855722</v>
      </c>
      <c r="L29" s="78">
        <v>23</v>
      </c>
    </row>
    <row r="30" spans="1:12" ht="12.75" x14ac:dyDescent="0.2">
      <c r="A30" s="78">
        <v>24</v>
      </c>
      <c r="B30" s="11" t="s">
        <v>87</v>
      </c>
      <c r="C30" s="206">
        <v>9193698</v>
      </c>
      <c r="D30" s="206">
        <v>2463498</v>
      </c>
      <c r="E30" s="206">
        <v>4110506</v>
      </c>
      <c r="F30" s="206">
        <v>6345719</v>
      </c>
      <c r="G30" s="52">
        <f t="shared" si="0"/>
        <v>15539417</v>
      </c>
      <c r="H30" s="206">
        <v>7495259</v>
      </c>
      <c r="I30" s="206">
        <v>506956</v>
      </c>
      <c r="J30" s="206">
        <v>0</v>
      </c>
      <c r="K30" s="206">
        <v>1054803</v>
      </c>
      <c r="L30" s="78">
        <v>24</v>
      </c>
    </row>
    <row r="31" spans="1:12" ht="11.85" customHeight="1" x14ac:dyDescent="0.2">
      <c r="A31" s="78">
        <v>25</v>
      </c>
      <c r="B31" s="11" t="s">
        <v>88</v>
      </c>
      <c r="C31" s="206">
        <v>0</v>
      </c>
      <c r="D31" s="206">
        <v>0</v>
      </c>
      <c r="E31" s="206">
        <v>0</v>
      </c>
      <c r="F31" s="206">
        <v>0</v>
      </c>
      <c r="G31" s="52">
        <f t="shared" si="0"/>
        <v>0</v>
      </c>
      <c r="H31" s="206">
        <v>0</v>
      </c>
      <c r="I31" s="206">
        <v>0</v>
      </c>
      <c r="J31" s="206">
        <v>0</v>
      </c>
      <c r="K31" s="206">
        <v>0</v>
      </c>
      <c r="L31" s="78">
        <v>25</v>
      </c>
    </row>
    <row r="32" spans="1:12" ht="11.85" customHeight="1" x14ac:dyDescent="0.2">
      <c r="A32" s="78">
        <v>26</v>
      </c>
      <c r="B32" s="11" t="s">
        <v>89</v>
      </c>
      <c r="C32" s="206">
        <v>0</v>
      </c>
      <c r="D32" s="206">
        <v>0</v>
      </c>
      <c r="E32" s="206">
        <v>0</v>
      </c>
      <c r="F32" s="206">
        <v>0</v>
      </c>
      <c r="G32" s="52">
        <f t="shared" si="0"/>
        <v>0</v>
      </c>
      <c r="H32" s="206">
        <v>0</v>
      </c>
      <c r="I32" s="206">
        <v>0</v>
      </c>
      <c r="J32" s="206">
        <v>0</v>
      </c>
      <c r="K32" s="206">
        <v>0</v>
      </c>
      <c r="L32" s="78">
        <v>26</v>
      </c>
    </row>
    <row r="33" spans="1:12" ht="12.75" x14ac:dyDescent="0.2">
      <c r="A33" s="78">
        <v>27</v>
      </c>
      <c r="B33" s="11" t="s">
        <v>90</v>
      </c>
      <c r="C33" s="206">
        <v>476137</v>
      </c>
      <c r="D33" s="206">
        <v>0</v>
      </c>
      <c r="E33" s="206">
        <v>0</v>
      </c>
      <c r="F33" s="206">
        <v>0</v>
      </c>
      <c r="G33" s="52">
        <f t="shared" si="0"/>
        <v>476137</v>
      </c>
      <c r="H33" s="206">
        <v>0</v>
      </c>
      <c r="I33" s="206">
        <v>0</v>
      </c>
      <c r="J33" s="206">
        <v>0</v>
      </c>
      <c r="K33" s="206">
        <v>0</v>
      </c>
      <c r="L33" s="78">
        <v>27</v>
      </c>
    </row>
    <row r="34" spans="1:12" ht="12.75" x14ac:dyDescent="0.2">
      <c r="A34" s="78">
        <v>28</v>
      </c>
      <c r="B34" s="11" t="s">
        <v>91</v>
      </c>
      <c r="C34" s="206">
        <v>5973556</v>
      </c>
      <c r="D34" s="206">
        <v>1394848</v>
      </c>
      <c r="E34" s="206">
        <v>1898928</v>
      </c>
      <c r="F34" s="206">
        <v>2557086</v>
      </c>
      <c r="G34" s="52">
        <f t="shared" si="0"/>
        <v>8530642</v>
      </c>
      <c r="H34" s="206">
        <v>4520529</v>
      </c>
      <c r="I34" s="206">
        <v>304825</v>
      </c>
      <c r="J34" s="206">
        <v>0</v>
      </c>
      <c r="K34" s="206">
        <v>195099</v>
      </c>
      <c r="L34" s="78">
        <v>28</v>
      </c>
    </row>
    <row r="35" spans="1:12" ht="12.75" x14ac:dyDescent="0.2">
      <c r="A35" s="78">
        <v>29</v>
      </c>
      <c r="B35" s="11" t="s">
        <v>92</v>
      </c>
      <c r="C35" s="206">
        <v>905551</v>
      </c>
      <c r="D35" s="206">
        <v>297382</v>
      </c>
      <c r="E35" s="206">
        <v>522374</v>
      </c>
      <c r="F35" s="206">
        <v>369097</v>
      </c>
      <c r="G35" s="52">
        <f t="shared" si="0"/>
        <v>1274648</v>
      </c>
      <c r="H35" s="206">
        <v>779282</v>
      </c>
      <c r="I35" s="206">
        <v>0</v>
      </c>
      <c r="J35" s="206">
        <v>0</v>
      </c>
      <c r="K35" s="206">
        <v>34094</v>
      </c>
      <c r="L35" s="78">
        <v>29</v>
      </c>
    </row>
    <row r="36" spans="1:12" ht="12.75" x14ac:dyDescent="0.2">
      <c r="A36" s="78">
        <v>30</v>
      </c>
      <c r="B36" s="11" t="s">
        <v>93</v>
      </c>
      <c r="C36" s="206">
        <v>12585758</v>
      </c>
      <c r="D36" s="206">
        <v>5059264</v>
      </c>
      <c r="E36" s="206">
        <v>4915165</v>
      </c>
      <c r="F36" s="206">
        <v>6276276</v>
      </c>
      <c r="G36" s="52">
        <f t="shared" si="0"/>
        <v>18862034</v>
      </c>
      <c r="H36" s="206">
        <v>5899643</v>
      </c>
      <c r="I36" s="206">
        <v>831689</v>
      </c>
      <c r="J36" s="206">
        <v>449905</v>
      </c>
      <c r="K36" s="206">
        <v>0</v>
      </c>
      <c r="L36" s="78">
        <v>30</v>
      </c>
    </row>
    <row r="37" spans="1:12" ht="12.75" x14ac:dyDescent="0.2">
      <c r="A37" s="78">
        <v>31</v>
      </c>
      <c r="B37" s="11" t="s">
        <v>94</v>
      </c>
      <c r="C37" s="206">
        <v>4067780</v>
      </c>
      <c r="D37" s="206">
        <v>1795950</v>
      </c>
      <c r="E37" s="206">
        <v>798146</v>
      </c>
      <c r="F37" s="206">
        <v>2586904</v>
      </c>
      <c r="G37" s="52">
        <f t="shared" si="0"/>
        <v>6654684</v>
      </c>
      <c r="H37" s="206">
        <v>3083026</v>
      </c>
      <c r="I37" s="206">
        <v>215966</v>
      </c>
      <c r="J37" s="206">
        <v>0</v>
      </c>
      <c r="K37" s="206">
        <v>913340</v>
      </c>
      <c r="L37" s="78">
        <v>31</v>
      </c>
    </row>
    <row r="38" spans="1:12" ht="12.75" x14ac:dyDescent="0.2">
      <c r="A38" s="78">
        <v>32</v>
      </c>
      <c r="B38" s="11" t="s">
        <v>95</v>
      </c>
      <c r="C38" s="206">
        <v>1680296</v>
      </c>
      <c r="D38" s="206">
        <v>527602</v>
      </c>
      <c r="E38" s="206">
        <v>990125</v>
      </c>
      <c r="F38" s="206">
        <v>611692</v>
      </c>
      <c r="G38" s="52">
        <f t="shared" si="0"/>
        <v>2291988</v>
      </c>
      <c r="H38" s="206">
        <v>1019964</v>
      </c>
      <c r="I38" s="206">
        <v>104184</v>
      </c>
      <c r="J38" s="206">
        <v>399</v>
      </c>
      <c r="K38" s="206">
        <v>111965</v>
      </c>
      <c r="L38" s="78">
        <v>32</v>
      </c>
    </row>
    <row r="39" spans="1:12" ht="12.75" x14ac:dyDescent="0.2">
      <c r="A39" s="78">
        <v>33</v>
      </c>
      <c r="B39" s="11" t="s">
        <v>96</v>
      </c>
      <c r="C39" s="206">
        <v>1376151</v>
      </c>
      <c r="D39" s="206">
        <v>520603</v>
      </c>
      <c r="E39" s="206">
        <v>568303</v>
      </c>
      <c r="F39" s="206">
        <v>279473</v>
      </c>
      <c r="G39" s="52">
        <f t="shared" si="0"/>
        <v>1655624</v>
      </c>
      <c r="H39" s="206">
        <v>1027609</v>
      </c>
      <c r="I39" s="206">
        <v>80654</v>
      </c>
      <c r="J39" s="206">
        <v>0</v>
      </c>
      <c r="K39" s="206">
        <v>75303</v>
      </c>
      <c r="L39" s="78">
        <v>33</v>
      </c>
    </row>
    <row r="40" spans="1:12" ht="12.75" x14ac:dyDescent="0.2">
      <c r="A40" s="78">
        <v>34</v>
      </c>
      <c r="B40" s="11" t="s">
        <v>97</v>
      </c>
      <c r="C40" s="206">
        <v>5772961</v>
      </c>
      <c r="D40" s="206">
        <v>1489612</v>
      </c>
      <c r="E40" s="206">
        <v>2900229</v>
      </c>
      <c r="F40" s="206">
        <v>3709857</v>
      </c>
      <c r="G40" s="52">
        <f t="shared" si="0"/>
        <v>9482818</v>
      </c>
      <c r="H40" s="206">
        <v>2922912</v>
      </c>
      <c r="I40" s="206">
        <v>51929</v>
      </c>
      <c r="J40" s="206">
        <v>312559</v>
      </c>
      <c r="K40" s="206">
        <v>274209</v>
      </c>
      <c r="L40" s="78">
        <v>34</v>
      </c>
    </row>
    <row r="41" spans="1:12" ht="12.75" x14ac:dyDescent="0.2">
      <c r="A41" s="78">
        <v>35</v>
      </c>
      <c r="B41" s="11" t="s">
        <v>98</v>
      </c>
      <c r="C41" s="206">
        <v>10536061</v>
      </c>
      <c r="D41" s="206">
        <v>3828140</v>
      </c>
      <c r="E41" s="206">
        <v>4924468</v>
      </c>
      <c r="F41" s="206">
        <v>9528415</v>
      </c>
      <c r="G41" s="52">
        <f t="shared" si="0"/>
        <v>20064476</v>
      </c>
      <c r="H41" s="206">
        <v>9680791</v>
      </c>
      <c r="I41" s="206">
        <v>107764</v>
      </c>
      <c r="J41" s="206">
        <v>168437</v>
      </c>
      <c r="K41" s="206">
        <v>1270181</v>
      </c>
      <c r="L41" s="78">
        <v>35</v>
      </c>
    </row>
    <row r="42" spans="1:12" ht="12.75" x14ac:dyDescent="0.2">
      <c r="A42" s="78">
        <v>36</v>
      </c>
      <c r="B42" s="11" t="s">
        <v>99</v>
      </c>
      <c r="C42" s="206">
        <v>1771968</v>
      </c>
      <c r="D42" s="206">
        <v>385738</v>
      </c>
      <c r="E42" s="206">
        <v>741945</v>
      </c>
      <c r="F42" s="206">
        <v>537786</v>
      </c>
      <c r="G42" s="52">
        <f t="shared" si="0"/>
        <v>2309754</v>
      </c>
      <c r="H42" s="206">
        <v>988460</v>
      </c>
      <c r="I42" s="206">
        <v>0</v>
      </c>
      <c r="J42" s="206">
        <v>0</v>
      </c>
      <c r="K42" s="206">
        <v>42416</v>
      </c>
      <c r="L42" s="78">
        <v>36</v>
      </c>
    </row>
    <row r="43" spans="1:12" ht="12.75" x14ac:dyDescent="0.2">
      <c r="A43" s="78">
        <v>37</v>
      </c>
      <c r="B43" s="11" t="s">
        <v>100</v>
      </c>
      <c r="C43" s="206">
        <v>434188</v>
      </c>
      <c r="D43" s="206">
        <v>0</v>
      </c>
      <c r="E43" s="206">
        <v>0</v>
      </c>
      <c r="F43" s="206">
        <v>0</v>
      </c>
      <c r="G43" s="52">
        <f t="shared" si="0"/>
        <v>434188</v>
      </c>
      <c r="H43" s="206">
        <v>0</v>
      </c>
      <c r="I43" s="206">
        <v>0</v>
      </c>
      <c r="J43" s="206">
        <v>0</v>
      </c>
      <c r="K43" s="206">
        <v>672</v>
      </c>
      <c r="L43" s="78">
        <v>37</v>
      </c>
    </row>
    <row r="44" spans="1:12" ht="12.75" x14ac:dyDescent="0.2">
      <c r="A44" s="90">
        <v>38</v>
      </c>
      <c r="B44" s="11" t="s">
        <v>101</v>
      </c>
      <c r="C44" s="208">
        <v>2553052</v>
      </c>
      <c r="D44" s="208">
        <v>628774</v>
      </c>
      <c r="E44" s="208">
        <v>1321142</v>
      </c>
      <c r="F44" s="208">
        <v>1568954</v>
      </c>
      <c r="G44" s="54">
        <f t="shared" si="0"/>
        <v>4122006</v>
      </c>
      <c r="H44" s="208">
        <v>1580480</v>
      </c>
      <c r="I44" s="208">
        <v>119029</v>
      </c>
      <c r="J44" s="208">
        <v>0</v>
      </c>
      <c r="K44" s="208">
        <v>160349</v>
      </c>
      <c r="L44" s="90">
        <v>38</v>
      </c>
    </row>
    <row r="45" spans="1:12" ht="12.75" x14ac:dyDescent="0.2">
      <c r="A45" s="90">
        <f>A44</f>
        <v>38</v>
      </c>
      <c r="B45" s="91" t="s">
        <v>102</v>
      </c>
      <c r="C45" s="56">
        <f t="shared" ref="C45:K45" si="1">SUM(C7:C44)</f>
        <v>132039676</v>
      </c>
      <c r="D45" s="56">
        <f t="shared" si="1"/>
        <v>32340649</v>
      </c>
      <c r="E45" s="56">
        <f t="shared" si="1"/>
        <v>67174059</v>
      </c>
      <c r="F45" s="56">
        <f t="shared" si="1"/>
        <v>62725885</v>
      </c>
      <c r="G45" s="56">
        <f t="shared" si="1"/>
        <v>194765561</v>
      </c>
      <c r="H45" s="56">
        <f t="shared" si="1"/>
        <v>70286412</v>
      </c>
      <c r="I45" s="56">
        <f t="shared" si="1"/>
        <v>5996540</v>
      </c>
      <c r="J45" s="56">
        <f t="shared" si="1"/>
        <v>1273887</v>
      </c>
      <c r="K45" s="56">
        <f t="shared" si="1"/>
        <v>7858902</v>
      </c>
      <c r="L45" s="90">
        <f>L44</f>
        <v>38</v>
      </c>
    </row>
    <row r="46" spans="1:12" ht="9.75" customHeight="1" x14ac:dyDescent="0.2">
      <c r="A46" s="79"/>
      <c r="B46" s="78"/>
      <c r="C46" s="78"/>
      <c r="D46" s="78"/>
      <c r="E46" s="78"/>
      <c r="F46" s="78"/>
      <c r="G46" s="78"/>
      <c r="H46" s="78"/>
      <c r="I46" s="78"/>
      <c r="J46" s="78"/>
      <c r="K46" s="78"/>
      <c r="L46" s="78"/>
    </row>
    <row r="47" spans="1:12" ht="9.75" customHeight="1" x14ac:dyDescent="0.2">
      <c r="A47" s="79"/>
      <c r="B47" s="78"/>
      <c r="C47" s="78"/>
      <c r="D47" s="78"/>
      <c r="E47" s="78"/>
      <c r="F47" s="78"/>
      <c r="G47" s="78"/>
      <c r="H47" s="78"/>
      <c r="I47" s="78"/>
      <c r="J47" s="78"/>
      <c r="K47" s="78"/>
      <c r="L47" s="78"/>
    </row>
    <row r="48" spans="1:12" ht="9.75" customHeight="1" x14ac:dyDescent="0.2">
      <c r="A48" s="79"/>
      <c r="B48" s="78"/>
      <c r="C48" s="78"/>
      <c r="D48" s="78"/>
      <c r="E48" s="78"/>
      <c r="F48" s="78"/>
      <c r="G48" s="78"/>
      <c r="H48" s="78"/>
      <c r="I48" s="78"/>
      <c r="J48" s="78"/>
      <c r="K48" s="78"/>
      <c r="L48" s="78"/>
    </row>
    <row r="49" spans="1:12" ht="10.5" customHeight="1" x14ac:dyDescent="0.2">
      <c r="A49" s="79"/>
      <c r="B49" s="78"/>
      <c r="C49" s="78"/>
      <c r="D49" s="78"/>
      <c r="E49" s="78"/>
      <c r="F49" s="78"/>
      <c r="G49" s="78"/>
      <c r="H49" s="78"/>
      <c r="I49" s="78"/>
      <c r="J49" s="78"/>
      <c r="K49" s="78"/>
      <c r="L49" s="78"/>
    </row>
    <row r="50" spans="1:12" ht="10.5" customHeight="1" x14ac:dyDescent="0.2"/>
    <row r="51" spans="1:12" ht="10.5" customHeight="1" x14ac:dyDescent="0.2"/>
    <row r="52" spans="1:12" ht="10.5" customHeight="1" x14ac:dyDescent="0.2"/>
    <row r="54" spans="1:12" ht="10.5" customHeight="1" x14ac:dyDescent="0.2"/>
    <row r="55" spans="1:12" ht="10.5" customHeight="1" x14ac:dyDescent="0.2"/>
    <row r="56" spans="1:12" ht="10.5" customHeight="1" x14ac:dyDescent="0.2"/>
    <row r="57" spans="1:12" ht="10.5" customHeight="1" x14ac:dyDescent="0.2"/>
    <row r="58" spans="1:12" ht="10.5" customHeight="1" x14ac:dyDescent="0.2"/>
    <row r="59" spans="1:12" ht="10.5" customHeight="1" x14ac:dyDescent="0.2"/>
    <row r="60" spans="1:12" ht="10.5" customHeight="1" x14ac:dyDescent="0.2"/>
    <row r="61" spans="1:12" ht="10.5" customHeight="1" x14ac:dyDescent="0.2"/>
    <row r="62" spans="1:12" ht="10.5" customHeight="1" x14ac:dyDescent="0.2"/>
    <row r="125" ht="10.5" customHeight="1" x14ac:dyDescent="0.2"/>
    <row r="126" ht="10.5" customHeight="1" x14ac:dyDescent="0.2"/>
    <row r="127" ht="10.5" customHeight="1" x14ac:dyDescent="0.2"/>
    <row r="128" ht="10.5" customHeight="1" x14ac:dyDescent="0.2"/>
    <row r="129" ht="10.5" customHeight="1" x14ac:dyDescent="0.2"/>
    <row r="130" ht="10.5" customHeight="1" x14ac:dyDescent="0.2"/>
    <row r="131" ht="10.5" customHeight="1" x14ac:dyDescent="0.2"/>
    <row r="132" ht="10.5" customHeight="1" x14ac:dyDescent="0.2"/>
    <row r="133" ht="10.5" customHeight="1" x14ac:dyDescent="0.2"/>
    <row r="134" ht="10.5" customHeight="1" x14ac:dyDescent="0.2"/>
    <row r="135" ht="10.5" customHeight="1" x14ac:dyDescent="0.2"/>
    <row r="136" ht="10.5" customHeight="1" x14ac:dyDescent="0.2"/>
    <row r="137" ht="10.5" customHeight="1" x14ac:dyDescent="0.2"/>
    <row r="138" ht="10.5" customHeight="1" x14ac:dyDescent="0.2"/>
    <row r="201" ht="10.5" customHeight="1" x14ac:dyDescent="0.2"/>
    <row r="202" ht="10.5" customHeight="1" x14ac:dyDescent="0.2"/>
    <row r="203" ht="10.5" customHeight="1" x14ac:dyDescent="0.2"/>
    <row r="204" ht="10.5" customHeight="1" x14ac:dyDescent="0.2"/>
    <row r="205" ht="10.5" customHeight="1" x14ac:dyDescent="0.2"/>
    <row r="206" ht="10.5" customHeight="1" x14ac:dyDescent="0.2"/>
    <row r="207" ht="10.5" customHeight="1" x14ac:dyDescent="0.2"/>
    <row r="208" ht="10.5" customHeight="1" x14ac:dyDescent="0.2"/>
    <row r="209" ht="10.5" customHeight="1" x14ac:dyDescent="0.2"/>
    <row r="210" ht="10.5" customHeight="1" x14ac:dyDescent="0.2"/>
    <row r="211" ht="10.5" customHeight="1" x14ac:dyDescent="0.2"/>
    <row r="212" ht="10.5" customHeight="1" x14ac:dyDescent="0.2"/>
    <row r="213" ht="10.5" customHeight="1" x14ac:dyDescent="0.2"/>
    <row r="214" ht="10.5" customHeight="1" x14ac:dyDescent="0.2"/>
    <row r="260" ht="12" customHeight="1" x14ac:dyDescent="0.2"/>
    <row r="277" ht="10.5" customHeight="1" x14ac:dyDescent="0.2"/>
  </sheetData>
  <printOptions gridLines="1" gridLinesSet="0"/>
  <pageMargins left="0.75" right="0.75" top="0.4" bottom="0.2" header="0.3" footer="0.17"/>
  <pageSetup paperSize="5" fitToWidth="0" pageOrder="overThenDown" orientation="landscape" r:id="rId1"/>
  <headerFooter alignWithMargins="0"/>
  <rowBreaks count="1" manualBreakCount="1">
    <brk id="201" max="3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workbookViewId="0">
      <selection activeCell="A2" sqref="A2"/>
    </sheetView>
  </sheetViews>
  <sheetFormatPr defaultRowHeight="12.75" x14ac:dyDescent="0.2"/>
  <cols>
    <col min="1" max="1" width="4.5703125" style="10" bestFit="1" customWidth="1"/>
    <col min="2" max="2" width="14.5703125" style="10" customWidth="1"/>
    <col min="3" max="3" width="13.140625" style="10" bestFit="1" customWidth="1"/>
    <col min="4" max="4" width="13.140625" style="10" customWidth="1"/>
    <col min="5" max="5" width="13.7109375" style="10" customWidth="1"/>
    <col min="6" max="6" width="15.5703125" style="10" customWidth="1"/>
    <col min="7" max="7" width="13.140625" style="10" bestFit="1" customWidth="1"/>
    <col min="8" max="8" width="13.7109375" style="10" customWidth="1"/>
    <col min="9" max="9" width="13" style="10" customWidth="1"/>
    <col min="10" max="10" width="13.85546875" style="10" bestFit="1" customWidth="1"/>
    <col min="11" max="11" width="12.140625" style="10" bestFit="1" customWidth="1"/>
    <col min="12" max="12" width="4.5703125" style="10" bestFit="1" customWidth="1"/>
    <col min="13" max="256" width="9.140625" style="10"/>
    <col min="257" max="257" width="4.5703125" style="10" bestFit="1" customWidth="1"/>
    <col min="258" max="258" width="14.5703125" style="10" customWidth="1"/>
    <col min="259" max="259" width="13.140625" style="10" bestFit="1" customWidth="1"/>
    <col min="260" max="260" width="13.140625" style="10" customWidth="1"/>
    <col min="261" max="261" width="13.7109375" style="10" customWidth="1"/>
    <col min="262" max="262" width="15.5703125" style="10" customWidth="1"/>
    <col min="263" max="263" width="13.140625" style="10" bestFit="1" customWidth="1"/>
    <col min="264" max="264" width="13.7109375" style="10" customWidth="1"/>
    <col min="265" max="265" width="13" style="10" customWidth="1"/>
    <col min="266" max="266" width="13.85546875" style="10" bestFit="1" customWidth="1"/>
    <col min="267" max="267" width="12.140625" style="10" bestFit="1" customWidth="1"/>
    <col min="268" max="268" width="4.5703125" style="10" bestFit="1" customWidth="1"/>
    <col min="269" max="512" width="9.140625" style="10"/>
    <col min="513" max="513" width="4.5703125" style="10" bestFit="1" customWidth="1"/>
    <col min="514" max="514" width="14.5703125" style="10" customWidth="1"/>
    <col min="515" max="515" width="13.140625" style="10" bestFit="1" customWidth="1"/>
    <col min="516" max="516" width="13.140625" style="10" customWidth="1"/>
    <col min="517" max="517" width="13.7109375" style="10" customWidth="1"/>
    <col min="518" max="518" width="15.5703125" style="10" customWidth="1"/>
    <col min="519" max="519" width="13.140625" style="10" bestFit="1" customWidth="1"/>
    <col min="520" max="520" width="13.7109375" style="10" customWidth="1"/>
    <col min="521" max="521" width="13" style="10" customWidth="1"/>
    <col min="522" max="522" width="13.85546875" style="10" bestFit="1" customWidth="1"/>
    <col min="523" max="523" width="12.140625" style="10" bestFit="1" customWidth="1"/>
    <col min="524" max="524" width="4.5703125" style="10" bestFit="1" customWidth="1"/>
    <col min="525" max="768" width="9.140625" style="10"/>
    <col min="769" max="769" width="4.5703125" style="10" bestFit="1" customWidth="1"/>
    <col min="770" max="770" width="14.5703125" style="10" customWidth="1"/>
    <col min="771" max="771" width="13.140625" style="10" bestFit="1" customWidth="1"/>
    <col min="772" max="772" width="13.140625" style="10" customWidth="1"/>
    <col min="773" max="773" width="13.7109375" style="10" customWidth="1"/>
    <col min="774" max="774" width="15.5703125" style="10" customWidth="1"/>
    <col min="775" max="775" width="13.140625" style="10" bestFit="1" customWidth="1"/>
    <col min="776" max="776" width="13.7109375" style="10" customWidth="1"/>
    <col min="777" max="777" width="13" style="10" customWidth="1"/>
    <col min="778" max="778" width="13.85546875" style="10" bestFit="1" customWidth="1"/>
    <col min="779" max="779" width="12.140625" style="10" bestFit="1" customWidth="1"/>
    <col min="780" max="780" width="4.5703125" style="10" bestFit="1" customWidth="1"/>
    <col min="781" max="1024" width="9.140625" style="10"/>
    <col min="1025" max="1025" width="4.5703125" style="10" bestFit="1" customWidth="1"/>
    <col min="1026" max="1026" width="14.5703125" style="10" customWidth="1"/>
    <col min="1027" max="1027" width="13.140625" style="10" bestFit="1" customWidth="1"/>
    <col min="1028" max="1028" width="13.140625" style="10" customWidth="1"/>
    <col min="1029" max="1029" width="13.7109375" style="10" customWidth="1"/>
    <col min="1030" max="1030" width="15.5703125" style="10" customWidth="1"/>
    <col min="1031" max="1031" width="13.140625" style="10" bestFit="1" customWidth="1"/>
    <col min="1032" max="1032" width="13.7109375" style="10" customWidth="1"/>
    <col min="1033" max="1033" width="13" style="10" customWidth="1"/>
    <col min="1034" max="1034" width="13.85546875" style="10" bestFit="1" customWidth="1"/>
    <col min="1035" max="1035" width="12.140625" style="10" bestFit="1" customWidth="1"/>
    <col min="1036" max="1036" width="4.5703125" style="10" bestFit="1" customWidth="1"/>
    <col min="1037" max="1280" width="9.140625" style="10"/>
    <col min="1281" max="1281" width="4.5703125" style="10" bestFit="1" customWidth="1"/>
    <col min="1282" max="1282" width="14.5703125" style="10" customWidth="1"/>
    <col min="1283" max="1283" width="13.140625" style="10" bestFit="1" customWidth="1"/>
    <col min="1284" max="1284" width="13.140625" style="10" customWidth="1"/>
    <col min="1285" max="1285" width="13.7109375" style="10" customWidth="1"/>
    <col min="1286" max="1286" width="15.5703125" style="10" customWidth="1"/>
    <col min="1287" max="1287" width="13.140625" style="10" bestFit="1" customWidth="1"/>
    <col min="1288" max="1288" width="13.7109375" style="10" customWidth="1"/>
    <col min="1289" max="1289" width="13" style="10" customWidth="1"/>
    <col min="1290" max="1290" width="13.85546875" style="10" bestFit="1" customWidth="1"/>
    <col min="1291" max="1291" width="12.140625" style="10" bestFit="1" customWidth="1"/>
    <col min="1292" max="1292" width="4.5703125" style="10" bestFit="1" customWidth="1"/>
    <col min="1293" max="1536" width="9.140625" style="10"/>
    <col min="1537" max="1537" width="4.5703125" style="10" bestFit="1" customWidth="1"/>
    <col min="1538" max="1538" width="14.5703125" style="10" customWidth="1"/>
    <col min="1539" max="1539" width="13.140625" style="10" bestFit="1" customWidth="1"/>
    <col min="1540" max="1540" width="13.140625" style="10" customWidth="1"/>
    <col min="1541" max="1541" width="13.7109375" style="10" customWidth="1"/>
    <col min="1542" max="1542" width="15.5703125" style="10" customWidth="1"/>
    <col min="1543" max="1543" width="13.140625" style="10" bestFit="1" customWidth="1"/>
    <col min="1544" max="1544" width="13.7109375" style="10" customWidth="1"/>
    <col min="1545" max="1545" width="13" style="10" customWidth="1"/>
    <col min="1546" max="1546" width="13.85546875" style="10" bestFit="1" customWidth="1"/>
    <col min="1547" max="1547" width="12.140625" style="10" bestFit="1" customWidth="1"/>
    <col min="1548" max="1548" width="4.5703125" style="10" bestFit="1" customWidth="1"/>
    <col min="1549" max="1792" width="9.140625" style="10"/>
    <col min="1793" max="1793" width="4.5703125" style="10" bestFit="1" customWidth="1"/>
    <col min="1794" max="1794" width="14.5703125" style="10" customWidth="1"/>
    <col min="1795" max="1795" width="13.140625" style="10" bestFit="1" customWidth="1"/>
    <col min="1796" max="1796" width="13.140625" style="10" customWidth="1"/>
    <col min="1797" max="1797" width="13.7109375" style="10" customWidth="1"/>
    <col min="1798" max="1798" width="15.5703125" style="10" customWidth="1"/>
    <col min="1799" max="1799" width="13.140625" style="10" bestFit="1" customWidth="1"/>
    <col min="1800" max="1800" width="13.7109375" style="10" customWidth="1"/>
    <col min="1801" max="1801" width="13" style="10" customWidth="1"/>
    <col min="1802" max="1802" width="13.85546875" style="10" bestFit="1" customWidth="1"/>
    <col min="1803" max="1803" width="12.140625" style="10" bestFit="1" customWidth="1"/>
    <col min="1804" max="1804" width="4.5703125" style="10" bestFit="1" customWidth="1"/>
    <col min="1805" max="2048" width="9.140625" style="10"/>
    <col min="2049" max="2049" width="4.5703125" style="10" bestFit="1" customWidth="1"/>
    <col min="2050" max="2050" width="14.5703125" style="10" customWidth="1"/>
    <col min="2051" max="2051" width="13.140625" style="10" bestFit="1" customWidth="1"/>
    <col min="2052" max="2052" width="13.140625" style="10" customWidth="1"/>
    <col min="2053" max="2053" width="13.7109375" style="10" customWidth="1"/>
    <col min="2054" max="2054" width="15.5703125" style="10" customWidth="1"/>
    <col min="2055" max="2055" width="13.140625" style="10" bestFit="1" customWidth="1"/>
    <col min="2056" max="2056" width="13.7109375" style="10" customWidth="1"/>
    <col min="2057" max="2057" width="13" style="10" customWidth="1"/>
    <col min="2058" max="2058" width="13.85546875" style="10" bestFit="1" customWidth="1"/>
    <col min="2059" max="2059" width="12.140625" style="10" bestFit="1" customWidth="1"/>
    <col min="2060" max="2060" width="4.5703125" style="10" bestFit="1" customWidth="1"/>
    <col min="2061" max="2304" width="9.140625" style="10"/>
    <col min="2305" max="2305" width="4.5703125" style="10" bestFit="1" customWidth="1"/>
    <col min="2306" max="2306" width="14.5703125" style="10" customWidth="1"/>
    <col min="2307" max="2307" width="13.140625" style="10" bestFit="1" customWidth="1"/>
    <col min="2308" max="2308" width="13.140625" style="10" customWidth="1"/>
    <col min="2309" max="2309" width="13.7109375" style="10" customWidth="1"/>
    <col min="2310" max="2310" width="15.5703125" style="10" customWidth="1"/>
    <col min="2311" max="2311" width="13.140625" style="10" bestFit="1" customWidth="1"/>
    <col min="2312" max="2312" width="13.7109375" style="10" customWidth="1"/>
    <col min="2313" max="2313" width="13" style="10" customWidth="1"/>
    <col min="2314" max="2314" width="13.85546875" style="10" bestFit="1" customWidth="1"/>
    <col min="2315" max="2315" width="12.140625" style="10" bestFit="1" customWidth="1"/>
    <col min="2316" max="2316" width="4.5703125" style="10" bestFit="1" customWidth="1"/>
    <col min="2317" max="2560" width="9.140625" style="10"/>
    <col min="2561" max="2561" width="4.5703125" style="10" bestFit="1" customWidth="1"/>
    <col min="2562" max="2562" width="14.5703125" style="10" customWidth="1"/>
    <col min="2563" max="2563" width="13.140625" style="10" bestFit="1" customWidth="1"/>
    <col min="2564" max="2564" width="13.140625" style="10" customWidth="1"/>
    <col min="2565" max="2565" width="13.7109375" style="10" customWidth="1"/>
    <col min="2566" max="2566" width="15.5703125" style="10" customWidth="1"/>
    <col min="2567" max="2567" width="13.140625" style="10" bestFit="1" customWidth="1"/>
    <col min="2568" max="2568" width="13.7109375" style="10" customWidth="1"/>
    <col min="2569" max="2569" width="13" style="10" customWidth="1"/>
    <col min="2570" max="2570" width="13.85546875" style="10" bestFit="1" customWidth="1"/>
    <col min="2571" max="2571" width="12.140625" style="10" bestFit="1" customWidth="1"/>
    <col min="2572" max="2572" width="4.5703125" style="10" bestFit="1" customWidth="1"/>
    <col min="2573" max="2816" width="9.140625" style="10"/>
    <col min="2817" max="2817" width="4.5703125" style="10" bestFit="1" customWidth="1"/>
    <col min="2818" max="2818" width="14.5703125" style="10" customWidth="1"/>
    <col min="2819" max="2819" width="13.140625" style="10" bestFit="1" customWidth="1"/>
    <col min="2820" max="2820" width="13.140625" style="10" customWidth="1"/>
    <col min="2821" max="2821" width="13.7109375" style="10" customWidth="1"/>
    <col min="2822" max="2822" width="15.5703125" style="10" customWidth="1"/>
    <col min="2823" max="2823" width="13.140625" style="10" bestFit="1" customWidth="1"/>
    <col min="2824" max="2824" width="13.7109375" style="10" customWidth="1"/>
    <col min="2825" max="2825" width="13" style="10" customWidth="1"/>
    <col min="2826" max="2826" width="13.85546875" style="10" bestFit="1" customWidth="1"/>
    <col min="2827" max="2827" width="12.140625" style="10" bestFit="1" customWidth="1"/>
    <col min="2828" max="2828" width="4.5703125" style="10" bestFit="1" customWidth="1"/>
    <col min="2829" max="3072" width="9.140625" style="10"/>
    <col min="3073" max="3073" width="4.5703125" style="10" bestFit="1" customWidth="1"/>
    <col min="3074" max="3074" width="14.5703125" style="10" customWidth="1"/>
    <col min="3075" max="3075" width="13.140625" style="10" bestFit="1" customWidth="1"/>
    <col min="3076" max="3076" width="13.140625" style="10" customWidth="1"/>
    <col min="3077" max="3077" width="13.7109375" style="10" customWidth="1"/>
    <col min="3078" max="3078" width="15.5703125" style="10" customWidth="1"/>
    <col min="3079" max="3079" width="13.140625" style="10" bestFit="1" customWidth="1"/>
    <col min="3080" max="3080" width="13.7109375" style="10" customWidth="1"/>
    <col min="3081" max="3081" width="13" style="10" customWidth="1"/>
    <col min="3082" max="3082" width="13.85546875" style="10" bestFit="1" customWidth="1"/>
    <col min="3083" max="3083" width="12.140625" style="10" bestFit="1" customWidth="1"/>
    <col min="3084" max="3084" width="4.5703125" style="10" bestFit="1" customWidth="1"/>
    <col min="3085" max="3328" width="9.140625" style="10"/>
    <col min="3329" max="3329" width="4.5703125" style="10" bestFit="1" customWidth="1"/>
    <col min="3330" max="3330" width="14.5703125" style="10" customWidth="1"/>
    <col min="3331" max="3331" width="13.140625" style="10" bestFit="1" customWidth="1"/>
    <col min="3332" max="3332" width="13.140625" style="10" customWidth="1"/>
    <col min="3333" max="3333" width="13.7109375" style="10" customWidth="1"/>
    <col min="3334" max="3334" width="15.5703125" style="10" customWidth="1"/>
    <col min="3335" max="3335" width="13.140625" style="10" bestFit="1" customWidth="1"/>
    <col min="3336" max="3336" width="13.7109375" style="10" customWidth="1"/>
    <col min="3337" max="3337" width="13" style="10" customWidth="1"/>
    <col min="3338" max="3338" width="13.85546875" style="10" bestFit="1" customWidth="1"/>
    <col min="3339" max="3339" width="12.140625" style="10" bestFit="1" customWidth="1"/>
    <col min="3340" max="3340" width="4.5703125" style="10" bestFit="1" customWidth="1"/>
    <col min="3341" max="3584" width="9.140625" style="10"/>
    <col min="3585" max="3585" width="4.5703125" style="10" bestFit="1" customWidth="1"/>
    <col min="3586" max="3586" width="14.5703125" style="10" customWidth="1"/>
    <col min="3587" max="3587" width="13.140625" style="10" bestFit="1" customWidth="1"/>
    <col min="3588" max="3588" width="13.140625" style="10" customWidth="1"/>
    <col min="3589" max="3589" width="13.7109375" style="10" customWidth="1"/>
    <col min="3590" max="3590" width="15.5703125" style="10" customWidth="1"/>
    <col min="3591" max="3591" width="13.140625" style="10" bestFit="1" customWidth="1"/>
    <col min="3592" max="3592" width="13.7109375" style="10" customWidth="1"/>
    <col min="3593" max="3593" width="13" style="10" customWidth="1"/>
    <col min="3594" max="3594" width="13.85546875" style="10" bestFit="1" customWidth="1"/>
    <col min="3595" max="3595" width="12.140625" style="10" bestFit="1" customWidth="1"/>
    <col min="3596" max="3596" width="4.5703125" style="10" bestFit="1" customWidth="1"/>
    <col min="3597" max="3840" width="9.140625" style="10"/>
    <col min="3841" max="3841" width="4.5703125" style="10" bestFit="1" customWidth="1"/>
    <col min="3842" max="3842" width="14.5703125" style="10" customWidth="1"/>
    <col min="3843" max="3843" width="13.140625" style="10" bestFit="1" customWidth="1"/>
    <col min="3844" max="3844" width="13.140625" style="10" customWidth="1"/>
    <col min="3845" max="3845" width="13.7109375" style="10" customWidth="1"/>
    <col min="3846" max="3846" width="15.5703125" style="10" customWidth="1"/>
    <col min="3847" max="3847" width="13.140625" style="10" bestFit="1" customWidth="1"/>
    <col min="3848" max="3848" width="13.7109375" style="10" customWidth="1"/>
    <col min="3849" max="3849" width="13" style="10" customWidth="1"/>
    <col min="3850" max="3850" width="13.85546875" style="10" bestFit="1" customWidth="1"/>
    <col min="3851" max="3851" width="12.140625" style="10" bestFit="1" customWidth="1"/>
    <col min="3852" max="3852" width="4.5703125" style="10" bestFit="1" customWidth="1"/>
    <col min="3853" max="4096" width="9.140625" style="10"/>
    <col min="4097" max="4097" width="4.5703125" style="10" bestFit="1" customWidth="1"/>
    <col min="4098" max="4098" width="14.5703125" style="10" customWidth="1"/>
    <col min="4099" max="4099" width="13.140625" style="10" bestFit="1" customWidth="1"/>
    <col min="4100" max="4100" width="13.140625" style="10" customWidth="1"/>
    <col min="4101" max="4101" width="13.7109375" style="10" customWidth="1"/>
    <col min="4102" max="4102" width="15.5703125" style="10" customWidth="1"/>
    <col min="4103" max="4103" width="13.140625" style="10" bestFit="1" customWidth="1"/>
    <col min="4104" max="4104" width="13.7109375" style="10" customWidth="1"/>
    <col min="4105" max="4105" width="13" style="10" customWidth="1"/>
    <col min="4106" max="4106" width="13.85546875" style="10" bestFit="1" customWidth="1"/>
    <col min="4107" max="4107" width="12.140625" style="10" bestFit="1" customWidth="1"/>
    <col min="4108" max="4108" width="4.5703125" style="10" bestFit="1" customWidth="1"/>
    <col min="4109" max="4352" width="9.140625" style="10"/>
    <col min="4353" max="4353" width="4.5703125" style="10" bestFit="1" customWidth="1"/>
    <col min="4354" max="4354" width="14.5703125" style="10" customWidth="1"/>
    <col min="4355" max="4355" width="13.140625" style="10" bestFit="1" customWidth="1"/>
    <col min="4356" max="4356" width="13.140625" style="10" customWidth="1"/>
    <col min="4357" max="4357" width="13.7109375" style="10" customWidth="1"/>
    <col min="4358" max="4358" width="15.5703125" style="10" customWidth="1"/>
    <col min="4359" max="4359" width="13.140625" style="10" bestFit="1" customWidth="1"/>
    <col min="4360" max="4360" width="13.7109375" style="10" customWidth="1"/>
    <col min="4361" max="4361" width="13" style="10" customWidth="1"/>
    <col min="4362" max="4362" width="13.85546875" style="10" bestFit="1" customWidth="1"/>
    <col min="4363" max="4363" width="12.140625" style="10" bestFit="1" customWidth="1"/>
    <col min="4364" max="4364" width="4.5703125" style="10" bestFit="1" customWidth="1"/>
    <col min="4365" max="4608" width="9.140625" style="10"/>
    <col min="4609" max="4609" width="4.5703125" style="10" bestFit="1" customWidth="1"/>
    <col min="4610" max="4610" width="14.5703125" style="10" customWidth="1"/>
    <col min="4611" max="4611" width="13.140625" style="10" bestFit="1" customWidth="1"/>
    <col min="4612" max="4612" width="13.140625" style="10" customWidth="1"/>
    <col min="4613" max="4613" width="13.7109375" style="10" customWidth="1"/>
    <col min="4614" max="4614" width="15.5703125" style="10" customWidth="1"/>
    <col min="4615" max="4615" width="13.140625" style="10" bestFit="1" customWidth="1"/>
    <col min="4616" max="4616" width="13.7109375" style="10" customWidth="1"/>
    <col min="4617" max="4617" width="13" style="10" customWidth="1"/>
    <col min="4618" max="4618" width="13.85546875" style="10" bestFit="1" customWidth="1"/>
    <col min="4619" max="4619" width="12.140625" style="10" bestFit="1" customWidth="1"/>
    <col min="4620" max="4620" width="4.5703125" style="10" bestFit="1" customWidth="1"/>
    <col min="4621" max="4864" width="9.140625" style="10"/>
    <col min="4865" max="4865" width="4.5703125" style="10" bestFit="1" customWidth="1"/>
    <col min="4866" max="4866" width="14.5703125" style="10" customWidth="1"/>
    <col min="4867" max="4867" width="13.140625" style="10" bestFit="1" customWidth="1"/>
    <col min="4868" max="4868" width="13.140625" style="10" customWidth="1"/>
    <col min="4869" max="4869" width="13.7109375" style="10" customWidth="1"/>
    <col min="4870" max="4870" width="15.5703125" style="10" customWidth="1"/>
    <col min="4871" max="4871" width="13.140625" style="10" bestFit="1" customWidth="1"/>
    <col min="4872" max="4872" width="13.7109375" style="10" customWidth="1"/>
    <col min="4873" max="4873" width="13" style="10" customWidth="1"/>
    <col min="4874" max="4874" width="13.85546875" style="10" bestFit="1" customWidth="1"/>
    <col min="4875" max="4875" width="12.140625" style="10" bestFit="1" customWidth="1"/>
    <col min="4876" max="4876" width="4.5703125" style="10" bestFit="1" customWidth="1"/>
    <col min="4877" max="5120" width="9.140625" style="10"/>
    <col min="5121" max="5121" width="4.5703125" style="10" bestFit="1" customWidth="1"/>
    <col min="5122" max="5122" width="14.5703125" style="10" customWidth="1"/>
    <col min="5123" max="5123" width="13.140625" style="10" bestFit="1" customWidth="1"/>
    <col min="5124" max="5124" width="13.140625" style="10" customWidth="1"/>
    <col min="5125" max="5125" width="13.7109375" style="10" customWidth="1"/>
    <col min="5126" max="5126" width="15.5703125" style="10" customWidth="1"/>
    <col min="5127" max="5127" width="13.140625" style="10" bestFit="1" customWidth="1"/>
    <col min="5128" max="5128" width="13.7109375" style="10" customWidth="1"/>
    <col min="5129" max="5129" width="13" style="10" customWidth="1"/>
    <col min="5130" max="5130" width="13.85546875" style="10" bestFit="1" customWidth="1"/>
    <col min="5131" max="5131" width="12.140625" style="10" bestFit="1" customWidth="1"/>
    <col min="5132" max="5132" width="4.5703125" style="10" bestFit="1" customWidth="1"/>
    <col min="5133" max="5376" width="9.140625" style="10"/>
    <col min="5377" max="5377" width="4.5703125" style="10" bestFit="1" customWidth="1"/>
    <col min="5378" max="5378" width="14.5703125" style="10" customWidth="1"/>
    <col min="5379" max="5379" width="13.140625" style="10" bestFit="1" customWidth="1"/>
    <col min="5380" max="5380" width="13.140625" style="10" customWidth="1"/>
    <col min="5381" max="5381" width="13.7109375" style="10" customWidth="1"/>
    <col min="5382" max="5382" width="15.5703125" style="10" customWidth="1"/>
    <col min="5383" max="5383" width="13.140625" style="10" bestFit="1" customWidth="1"/>
    <col min="5384" max="5384" width="13.7109375" style="10" customWidth="1"/>
    <col min="5385" max="5385" width="13" style="10" customWidth="1"/>
    <col min="5386" max="5386" width="13.85546875" style="10" bestFit="1" customWidth="1"/>
    <col min="5387" max="5387" width="12.140625" style="10" bestFit="1" customWidth="1"/>
    <col min="5388" max="5388" width="4.5703125" style="10" bestFit="1" customWidth="1"/>
    <col min="5389" max="5632" width="9.140625" style="10"/>
    <col min="5633" max="5633" width="4.5703125" style="10" bestFit="1" customWidth="1"/>
    <col min="5634" max="5634" width="14.5703125" style="10" customWidth="1"/>
    <col min="5635" max="5635" width="13.140625" style="10" bestFit="1" customWidth="1"/>
    <col min="5636" max="5636" width="13.140625" style="10" customWidth="1"/>
    <col min="5637" max="5637" width="13.7109375" style="10" customWidth="1"/>
    <col min="5638" max="5638" width="15.5703125" style="10" customWidth="1"/>
    <col min="5639" max="5639" width="13.140625" style="10" bestFit="1" customWidth="1"/>
    <col min="5640" max="5640" width="13.7109375" style="10" customWidth="1"/>
    <col min="5641" max="5641" width="13" style="10" customWidth="1"/>
    <col min="5642" max="5642" width="13.85546875" style="10" bestFit="1" customWidth="1"/>
    <col min="5643" max="5643" width="12.140625" style="10" bestFit="1" customWidth="1"/>
    <col min="5644" max="5644" width="4.5703125" style="10" bestFit="1" customWidth="1"/>
    <col min="5645" max="5888" width="9.140625" style="10"/>
    <col min="5889" max="5889" width="4.5703125" style="10" bestFit="1" customWidth="1"/>
    <col min="5890" max="5890" width="14.5703125" style="10" customWidth="1"/>
    <col min="5891" max="5891" width="13.140625" style="10" bestFit="1" customWidth="1"/>
    <col min="5892" max="5892" width="13.140625" style="10" customWidth="1"/>
    <col min="5893" max="5893" width="13.7109375" style="10" customWidth="1"/>
    <col min="5894" max="5894" width="15.5703125" style="10" customWidth="1"/>
    <col min="5895" max="5895" width="13.140625" style="10" bestFit="1" customWidth="1"/>
    <col min="5896" max="5896" width="13.7109375" style="10" customWidth="1"/>
    <col min="5897" max="5897" width="13" style="10" customWidth="1"/>
    <col min="5898" max="5898" width="13.85546875" style="10" bestFit="1" customWidth="1"/>
    <col min="5899" max="5899" width="12.140625" style="10" bestFit="1" customWidth="1"/>
    <col min="5900" max="5900" width="4.5703125" style="10" bestFit="1" customWidth="1"/>
    <col min="5901" max="6144" width="9.140625" style="10"/>
    <col min="6145" max="6145" width="4.5703125" style="10" bestFit="1" customWidth="1"/>
    <col min="6146" max="6146" width="14.5703125" style="10" customWidth="1"/>
    <col min="6147" max="6147" width="13.140625" style="10" bestFit="1" customWidth="1"/>
    <col min="6148" max="6148" width="13.140625" style="10" customWidth="1"/>
    <col min="6149" max="6149" width="13.7109375" style="10" customWidth="1"/>
    <col min="6150" max="6150" width="15.5703125" style="10" customWidth="1"/>
    <col min="6151" max="6151" width="13.140625" style="10" bestFit="1" customWidth="1"/>
    <col min="6152" max="6152" width="13.7109375" style="10" customWidth="1"/>
    <col min="6153" max="6153" width="13" style="10" customWidth="1"/>
    <col min="6154" max="6154" width="13.85546875" style="10" bestFit="1" customWidth="1"/>
    <col min="6155" max="6155" width="12.140625" style="10" bestFit="1" customWidth="1"/>
    <col min="6156" max="6156" width="4.5703125" style="10" bestFit="1" customWidth="1"/>
    <col min="6157" max="6400" width="9.140625" style="10"/>
    <col min="6401" max="6401" width="4.5703125" style="10" bestFit="1" customWidth="1"/>
    <col min="6402" max="6402" width="14.5703125" style="10" customWidth="1"/>
    <col min="6403" max="6403" width="13.140625" style="10" bestFit="1" customWidth="1"/>
    <col min="6404" max="6404" width="13.140625" style="10" customWidth="1"/>
    <col min="6405" max="6405" width="13.7109375" style="10" customWidth="1"/>
    <col min="6406" max="6406" width="15.5703125" style="10" customWidth="1"/>
    <col min="6407" max="6407" width="13.140625" style="10" bestFit="1" customWidth="1"/>
    <col min="6408" max="6408" width="13.7109375" style="10" customWidth="1"/>
    <col min="6409" max="6409" width="13" style="10" customWidth="1"/>
    <col min="6410" max="6410" width="13.85546875" style="10" bestFit="1" customWidth="1"/>
    <col min="6411" max="6411" width="12.140625" style="10" bestFit="1" customWidth="1"/>
    <col min="6412" max="6412" width="4.5703125" style="10" bestFit="1" customWidth="1"/>
    <col min="6413" max="6656" width="9.140625" style="10"/>
    <col min="6657" max="6657" width="4.5703125" style="10" bestFit="1" customWidth="1"/>
    <col min="6658" max="6658" width="14.5703125" style="10" customWidth="1"/>
    <col min="6659" max="6659" width="13.140625" style="10" bestFit="1" customWidth="1"/>
    <col min="6660" max="6660" width="13.140625" style="10" customWidth="1"/>
    <col min="6661" max="6661" width="13.7109375" style="10" customWidth="1"/>
    <col min="6662" max="6662" width="15.5703125" style="10" customWidth="1"/>
    <col min="6663" max="6663" width="13.140625" style="10" bestFit="1" customWidth="1"/>
    <col min="6664" max="6664" width="13.7109375" style="10" customWidth="1"/>
    <col min="6665" max="6665" width="13" style="10" customWidth="1"/>
    <col min="6666" max="6666" width="13.85546875" style="10" bestFit="1" customWidth="1"/>
    <col min="6667" max="6667" width="12.140625" style="10" bestFit="1" customWidth="1"/>
    <col min="6668" max="6668" width="4.5703125" style="10" bestFit="1" customWidth="1"/>
    <col min="6669" max="6912" width="9.140625" style="10"/>
    <col min="6913" max="6913" width="4.5703125" style="10" bestFit="1" customWidth="1"/>
    <col min="6914" max="6914" width="14.5703125" style="10" customWidth="1"/>
    <col min="6915" max="6915" width="13.140625" style="10" bestFit="1" customWidth="1"/>
    <col min="6916" max="6916" width="13.140625" style="10" customWidth="1"/>
    <col min="6917" max="6917" width="13.7109375" style="10" customWidth="1"/>
    <col min="6918" max="6918" width="15.5703125" style="10" customWidth="1"/>
    <col min="6919" max="6919" width="13.140625" style="10" bestFit="1" customWidth="1"/>
    <col min="6920" max="6920" width="13.7109375" style="10" customWidth="1"/>
    <col min="6921" max="6921" width="13" style="10" customWidth="1"/>
    <col min="6922" max="6922" width="13.85546875" style="10" bestFit="1" customWidth="1"/>
    <col min="6923" max="6923" width="12.140625" style="10" bestFit="1" customWidth="1"/>
    <col min="6924" max="6924" width="4.5703125" style="10" bestFit="1" customWidth="1"/>
    <col min="6925" max="7168" width="9.140625" style="10"/>
    <col min="7169" max="7169" width="4.5703125" style="10" bestFit="1" customWidth="1"/>
    <col min="7170" max="7170" width="14.5703125" style="10" customWidth="1"/>
    <col min="7171" max="7171" width="13.140625" style="10" bestFit="1" customWidth="1"/>
    <col min="7172" max="7172" width="13.140625" style="10" customWidth="1"/>
    <col min="7173" max="7173" width="13.7109375" style="10" customWidth="1"/>
    <col min="7174" max="7174" width="15.5703125" style="10" customWidth="1"/>
    <col min="7175" max="7175" width="13.140625" style="10" bestFit="1" customWidth="1"/>
    <col min="7176" max="7176" width="13.7109375" style="10" customWidth="1"/>
    <col min="7177" max="7177" width="13" style="10" customWidth="1"/>
    <col min="7178" max="7178" width="13.85546875" style="10" bestFit="1" customWidth="1"/>
    <col min="7179" max="7179" width="12.140625" style="10" bestFit="1" customWidth="1"/>
    <col min="7180" max="7180" width="4.5703125" style="10" bestFit="1" customWidth="1"/>
    <col min="7181" max="7424" width="9.140625" style="10"/>
    <col min="7425" max="7425" width="4.5703125" style="10" bestFit="1" customWidth="1"/>
    <col min="7426" max="7426" width="14.5703125" style="10" customWidth="1"/>
    <col min="7427" max="7427" width="13.140625" style="10" bestFit="1" customWidth="1"/>
    <col min="7428" max="7428" width="13.140625" style="10" customWidth="1"/>
    <col min="7429" max="7429" width="13.7109375" style="10" customWidth="1"/>
    <col min="7430" max="7430" width="15.5703125" style="10" customWidth="1"/>
    <col min="7431" max="7431" width="13.140625" style="10" bestFit="1" customWidth="1"/>
    <col min="7432" max="7432" width="13.7109375" style="10" customWidth="1"/>
    <col min="7433" max="7433" width="13" style="10" customWidth="1"/>
    <col min="7434" max="7434" width="13.85546875" style="10" bestFit="1" customWidth="1"/>
    <col min="7435" max="7435" width="12.140625" style="10" bestFit="1" customWidth="1"/>
    <col min="7436" max="7436" width="4.5703125" style="10" bestFit="1" customWidth="1"/>
    <col min="7437" max="7680" width="9.140625" style="10"/>
    <col min="7681" max="7681" width="4.5703125" style="10" bestFit="1" customWidth="1"/>
    <col min="7682" max="7682" width="14.5703125" style="10" customWidth="1"/>
    <col min="7683" max="7683" width="13.140625" style="10" bestFit="1" customWidth="1"/>
    <col min="7684" max="7684" width="13.140625" style="10" customWidth="1"/>
    <col min="7685" max="7685" width="13.7109375" style="10" customWidth="1"/>
    <col min="7686" max="7686" width="15.5703125" style="10" customWidth="1"/>
    <col min="7687" max="7687" width="13.140625" style="10" bestFit="1" customWidth="1"/>
    <col min="7688" max="7688" width="13.7109375" style="10" customWidth="1"/>
    <col min="7689" max="7689" width="13" style="10" customWidth="1"/>
    <col min="7690" max="7690" width="13.85546875" style="10" bestFit="1" customWidth="1"/>
    <col min="7691" max="7691" width="12.140625" style="10" bestFit="1" customWidth="1"/>
    <col min="7692" max="7692" width="4.5703125" style="10" bestFit="1" customWidth="1"/>
    <col min="7693" max="7936" width="9.140625" style="10"/>
    <col min="7937" max="7937" width="4.5703125" style="10" bestFit="1" customWidth="1"/>
    <col min="7938" max="7938" width="14.5703125" style="10" customWidth="1"/>
    <col min="7939" max="7939" width="13.140625" style="10" bestFit="1" customWidth="1"/>
    <col min="7940" max="7940" width="13.140625" style="10" customWidth="1"/>
    <col min="7941" max="7941" width="13.7109375" style="10" customWidth="1"/>
    <col min="7942" max="7942" width="15.5703125" style="10" customWidth="1"/>
    <col min="7943" max="7943" width="13.140625" style="10" bestFit="1" customWidth="1"/>
    <col min="7944" max="7944" width="13.7109375" style="10" customWidth="1"/>
    <col min="7945" max="7945" width="13" style="10" customWidth="1"/>
    <col min="7946" max="7946" width="13.85546875" style="10" bestFit="1" customWidth="1"/>
    <col min="7947" max="7947" width="12.140625" style="10" bestFit="1" customWidth="1"/>
    <col min="7948" max="7948" width="4.5703125" style="10" bestFit="1" customWidth="1"/>
    <col min="7949" max="8192" width="9.140625" style="10"/>
    <col min="8193" max="8193" width="4.5703125" style="10" bestFit="1" customWidth="1"/>
    <col min="8194" max="8194" width="14.5703125" style="10" customWidth="1"/>
    <col min="8195" max="8195" width="13.140625" style="10" bestFit="1" customWidth="1"/>
    <col min="8196" max="8196" width="13.140625" style="10" customWidth="1"/>
    <col min="8197" max="8197" width="13.7109375" style="10" customWidth="1"/>
    <col min="8198" max="8198" width="15.5703125" style="10" customWidth="1"/>
    <col min="8199" max="8199" width="13.140625" style="10" bestFit="1" customWidth="1"/>
    <col min="8200" max="8200" width="13.7109375" style="10" customWidth="1"/>
    <col min="8201" max="8201" width="13" style="10" customWidth="1"/>
    <col min="8202" max="8202" width="13.85546875" style="10" bestFit="1" customWidth="1"/>
    <col min="8203" max="8203" width="12.140625" style="10" bestFit="1" customWidth="1"/>
    <col min="8204" max="8204" width="4.5703125" style="10" bestFit="1" customWidth="1"/>
    <col min="8205" max="8448" width="9.140625" style="10"/>
    <col min="8449" max="8449" width="4.5703125" style="10" bestFit="1" customWidth="1"/>
    <col min="8450" max="8450" width="14.5703125" style="10" customWidth="1"/>
    <col min="8451" max="8451" width="13.140625" style="10" bestFit="1" customWidth="1"/>
    <col min="8452" max="8452" width="13.140625" style="10" customWidth="1"/>
    <col min="8453" max="8453" width="13.7109375" style="10" customWidth="1"/>
    <col min="8454" max="8454" width="15.5703125" style="10" customWidth="1"/>
    <col min="8455" max="8455" width="13.140625" style="10" bestFit="1" customWidth="1"/>
    <col min="8456" max="8456" width="13.7109375" style="10" customWidth="1"/>
    <col min="8457" max="8457" width="13" style="10" customWidth="1"/>
    <col min="8458" max="8458" width="13.85546875" style="10" bestFit="1" customWidth="1"/>
    <col min="8459" max="8459" width="12.140625" style="10" bestFit="1" customWidth="1"/>
    <col min="8460" max="8460" width="4.5703125" style="10" bestFit="1" customWidth="1"/>
    <col min="8461" max="8704" width="9.140625" style="10"/>
    <col min="8705" max="8705" width="4.5703125" style="10" bestFit="1" customWidth="1"/>
    <col min="8706" max="8706" width="14.5703125" style="10" customWidth="1"/>
    <col min="8707" max="8707" width="13.140625" style="10" bestFit="1" customWidth="1"/>
    <col min="8708" max="8708" width="13.140625" style="10" customWidth="1"/>
    <col min="8709" max="8709" width="13.7109375" style="10" customWidth="1"/>
    <col min="8710" max="8710" width="15.5703125" style="10" customWidth="1"/>
    <col min="8711" max="8711" width="13.140625" style="10" bestFit="1" customWidth="1"/>
    <col min="8712" max="8712" width="13.7109375" style="10" customWidth="1"/>
    <col min="8713" max="8713" width="13" style="10" customWidth="1"/>
    <col min="8714" max="8714" width="13.85546875" style="10" bestFit="1" customWidth="1"/>
    <col min="8715" max="8715" width="12.140625" style="10" bestFit="1" customWidth="1"/>
    <col min="8716" max="8716" width="4.5703125" style="10" bestFit="1" customWidth="1"/>
    <col min="8717" max="8960" width="9.140625" style="10"/>
    <col min="8961" max="8961" width="4.5703125" style="10" bestFit="1" customWidth="1"/>
    <col min="8962" max="8962" width="14.5703125" style="10" customWidth="1"/>
    <col min="8963" max="8963" width="13.140625" style="10" bestFit="1" customWidth="1"/>
    <col min="8964" max="8964" width="13.140625" style="10" customWidth="1"/>
    <col min="8965" max="8965" width="13.7109375" style="10" customWidth="1"/>
    <col min="8966" max="8966" width="15.5703125" style="10" customWidth="1"/>
    <col min="8967" max="8967" width="13.140625" style="10" bestFit="1" customWidth="1"/>
    <col min="8968" max="8968" width="13.7109375" style="10" customWidth="1"/>
    <col min="8969" max="8969" width="13" style="10" customWidth="1"/>
    <col min="8970" max="8970" width="13.85546875" style="10" bestFit="1" customWidth="1"/>
    <col min="8971" max="8971" width="12.140625" style="10" bestFit="1" customWidth="1"/>
    <col min="8972" max="8972" width="4.5703125" style="10" bestFit="1" customWidth="1"/>
    <col min="8973" max="9216" width="9.140625" style="10"/>
    <col min="9217" max="9217" width="4.5703125" style="10" bestFit="1" customWidth="1"/>
    <col min="9218" max="9218" width="14.5703125" style="10" customWidth="1"/>
    <col min="9219" max="9219" width="13.140625" style="10" bestFit="1" customWidth="1"/>
    <col min="9220" max="9220" width="13.140625" style="10" customWidth="1"/>
    <col min="9221" max="9221" width="13.7109375" style="10" customWidth="1"/>
    <col min="9222" max="9222" width="15.5703125" style="10" customWidth="1"/>
    <col min="9223" max="9223" width="13.140625" style="10" bestFit="1" customWidth="1"/>
    <col min="9224" max="9224" width="13.7109375" style="10" customWidth="1"/>
    <col min="9225" max="9225" width="13" style="10" customWidth="1"/>
    <col min="9226" max="9226" width="13.85546875" style="10" bestFit="1" customWidth="1"/>
    <col min="9227" max="9227" width="12.140625" style="10" bestFit="1" customWidth="1"/>
    <col min="9228" max="9228" width="4.5703125" style="10" bestFit="1" customWidth="1"/>
    <col min="9229" max="9472" width="9.140625" style="10"/>
    <col min="9473" max="9473" width="4.5703125" style="10" bestFit="1" customWidth="1"/>
    <col min="9474" max="9474" width="14.5703125" style="10" customWidth="1"/>
    <col min="9475" max="9475" width="13.140625" style="10" bestFit="1" customWidth="1"/>
    <col min="9476" max="9476" width="13.140625" style="10" customWidth="1"/>
    <col min="9477" max="9477" width="13.7109375" style="10" customWidth="1"/>
    <col min="9478" max="9478" width="15.5703125" style="10" customWidth="1"/>
    <col min="9479" max="9479" width="13.140625" style="10" bestFit="1" customWidth="1"/>
    <col min="9480" max="9480" width="13.7109375" style="10" customWidth="1"/>
    <col min="9481" max="9481" width="13" style="10" customWidth="1"/>
    <col min="9482" max="9482" width="13.85546875" style="10" bestFit="1" customWidth="1"/>
    <col min="9483" max="9483" width="12.140625" style="10" bestFit="1" customWidth="1"/>
    <col min="9484" max="9484" width="4.5703125" style="10" bestFit="1" customWidth="1"/>
    <col min="9485" max="9728" width="9.140625" style="10"/>
    <col min="9729" max="9729" width="4.5703125" style="10" bestFit="1" customWidth="1"/>
    <col min="9730" max="9730" width="14.5703125" style="10" customWidth="1"/>
    <col min="9731" max="9731" width="13.140625" style="10" bestFit="1" customWidth="1"/>
    <col min="9732" max="9732" width="13.140625" style="10" customWidth="1"/>
    <col min="9733" max="9733" width="13.7109375" style="10" customWidth="1"/>
    <col min="9734" max="9734" width="15.5703125" style="10" customWidth="1"/>
    <col min="9735" max="9735" width="13.140625" style="10" bestFit="1" customWidth="1"/>
    <col min="9736" max="9736" width="13.7109375" style="10" customWidth="1"/>
    <col min="9737" max="9737" width="13" style="10" customWidth="1"/>
    <col min="9738" max="9738" width="13.85546875" style="10" bestFit="1" customWidth="1"/>
    <col min="9739" max="9739" width="12.140625" style="10" bestFit="1" customWidth="1"/>
    <col min="9740" max="9740" width="4.5703125" style="10" bestFit="1" customWidth="1"/>
    <col min="9741" max="9984" width="9.140625" style="10"/>
    <col min="9985" max="9985" width="4.5703125" style="10" bestFit="1" customWidth="1"/>
    <col min="9986" max="9986" width="14.5703125" style="10" customWidth="1"/>
    <col min="9987" max="9987" width="13.140625" style="10" bestFit="1" customWidth="1"/>
    <col min="9988" max="9988" width="13.140625" style="10" customWidth="1"/>
    <col min="9989" max="9989" width="13.7109375" style="10" customWidth="1"/>
    <col min="9990" max="9990" width="15.5703125" style="10" customWidth="1"/>
    <col min="9991" max="9991" width="13.140625" style="10" bestFit="1" customWidth="1"/>
    <col min="9992" max="9992" width="13.7109375" style="10" customWidth="1"/>
    <col min="9993" max="9993" width="13" style="10" customWidth="1"/>
    <col min="9994" max="9994" width="13.85546875" style="10" bestFit="1" customWidth="1"/>
    <col min="9995" max="9995" width="12.140625" style="10" bestFit="1" customWidth="1"/>
    <col min="9996" max="9996" width="4.5703125" style="10" bestFit="1" customWidth="1"/>
    <col min="9997" max="10240" width="9.140625" style="10"/>
    <col min="10241" max="10241" width="4.5703125" style="10" bestFit="1" customWidth="1"/>
    <col min="10242" max="10242" width="14.5703125" style="10" customWidth="1"/>
    <col min="10243" max="10243" width="13.140625" style="10" bestFit="1" customWidth="1"/>
    <col min="10244" max="10244" width="13.140625" style="10" customWidth="1"/>
    <col min="10245" max="10245" width="13.7109375" style="10" customWidth="1"/>
    <col min="10246" max="10246" width="15.5703125" style="10" customWidth="1"/>
    <col min="10247" max="10247" width="13.140625" style="10" bestFit="1" customWidth="1"/>
    <col min="10248" max="10248" width="13.7109375" style="10" customWidth="1"/>
    <col min="10249" max="10249" width="13" style="10" customWidth="1"/>
    <col min="10250" max="10250" width="13.85546875" style="10" bestFit="1" customWidth="1"/>
    <col min="10251" max="10251" width="12.140625" style="10" bestFit="1" customWidth="1"/>
    <col min="10252" max="10252" width="4.5703125" style="10" bestFit="1" customWidth="1"/>
    <col min="10253" max="10496" width="9.140625" style="10"/>
    <col min="10497" max="10497" width="4.5703125" style="10" bestFit="1" customWidth="1"/>
    <col min="10498" max="10498" width="14.5703125" style="10" customWidth="1"/>
    <col min="10499" max="10499" width="13.140625" style="10" bestFit="1" customWidth="1"/>
    <col min="10500" max="10500" width="13.140625" style="10" customWidth="1"/>
    <col min="10501" max="10501" width="13.7109375" style="10" customWidth="1"/>
    <col min="10502" max="10502" width="15.5703125" style="10" customWidth="1"/>
    <col min="10503" max="10503" width="13.140625" style="10" bestFit="1" customWidth="1"/>
    <col min="10504" max="10504" width="13.7109375" style="10" customWidth="1"/>
    <col min="10505" max="10505" width="13" style="10" customWidth="1"/>
    <col min="10506" max="10506" width="13.85546875" style="10" bestFit="1" customWidth="1"/>
    <col min="10507" max="10507" width="12.140625" style="10" bestFit="1" customWidth="1"/>
    <col min="10508" max="10508" width="4.5703125" style="10" bestFit="1" customWidth="1"/>
    <col min="10509" max="10752" width="9.140625" style="10"/>
    <col min="10753" max="10753" width="4.5703125" style="10" bestFit="1" customWidth="1"/>
    <col min="10754" max="10754" width="14.5703125" style="10" customWidth="1"/>
    <col min="10755" max="10755" width="13.140625" style="10" bestFit="1" customWidth="1"/>
    <col min="10756" max="10756" width="13.140625" style="10" customWidth="1"/>
    <col min="10757" max="10757" width="13.7109375" style="10" customWidth="1"/>
    <col min="10758" max="10758" width="15.5703125" style="10" customWidth="1"/>
    <col min="10759" max="10759" width="13.140625" style="10" bestFit="1" customWidth="1"/>
    <col min="10760" max="10760" width="13.7109375" style="10" customWidth="1"/>
    <col min="10761" max="10761" width="13" style="10" customWidth="1"/>
    <col min="10762" max="10762" width="13.85546875" style="10" bestFit="1" customWidth="1"/>
    <col min="10763" max="10763" width="12.140625" style="10" bestFit="1" customWidth="1"/>
    <col min="10764" max="10764" width="4.5703125" style="10" bestFit="1" customWidth="1"/>
    <col min="10765" max="11008" width="9.140625" style="10"/>
    <col min="11009" max="11009" width="4.5703125" style="10" bestFit="1" customWidth="1"/>
    <col min="11010" max="11010" width="14.5703125" style="10" customWidth="1"/>
    <col min="11011" max="11011" width="13.140625" style="10" bestFit="1" customWidth="1"/>
    <col min="11012" max="11012" width="13.140625" style="10" customWidth="1"/>
    <col min="11013" max="11013" width="13.7109375" style="10" customWidth="1"/>
    <col min="11014" max="11014" width="15.5703125" style="10" customWidth="1"/>
    <col min="11015" max="11015" width="13.140625" style="10" bestFit="1" customWidth="1"/>
    <col min="11016" max="11016" width="13.7109375" style="10" customWidth="1"/>
    <col min="11017" max="11017" width="13" style="10" customWidth="1"/>
    <col min="11018" max="11018" width="13.85546875" style="10" bestFit="1" customWidth="1"/>
    <col min="11019" max="11019" width="12.140625" style="10" bestFit="1" customWidth="1"/>
    <col min="11020" max="11020" width="4.5703125" style="10" bestFit="1" customWidth="1"/>
    <col min="11021" max="11264" width="9.140625" style="10"/>
    <col min="11265" max="11265" width="4.5703125" style="10" bestFit="1" customWidth="1"/>
    <col min="11266" max="11266" width="14.5703125" style="10" customWidth="1"/>
    <col min="11267" max="11267" width="13.140625" style="10" bestFit="1" customWidth="1"/>
    <col min="11268" max="11268" width="13.140625" style="10" customWidth="1"/>
    <col min="11269" max="11269" width="13.7109375" style="10" customWidth="1"/>
    <col min="11270" max="11270" width="15.5703125" style="10" customWidth="1"/>
    <col min="11271" max="11271" width="13.140625" style="10" bestFit="1" customWidth="1"/>
    <col min="11272" max="11272" width="13.7109375" style="10" customWidth="1"/>
    <col min="11273" max="11273" width="13" style="10" customWidth="1"/>
    <col min="11274" max="11274" width="13.85546875" style="10" bestFit="1" customWidth="1"/>
    <col min="11275" max="11275" width="12.140625" style="10" bestFit="1" customWidth="1"/>
    <col min="11276" max="11276" width="4.5703125" style="10" bestFit="1" customWidth="1"/>
    <col min="11277" max="11520" width="9.140625" style="10"/>
    <col min="11521" max="11521" width="4.5703125" style="10" bestFit="1" customWidth="1"/>
    <col min="11522" max="11522" width="14.5703125" style="10" customWidth="1"/>
    <col min="11523" max="11523" width="13.140625" style="10" bestFit="1" customWidth="1"/>
    <col min="11524" max="11524" width="13.140625" style="10" customWidth="1"/>
    <col min="11525" max="11525" width="13.7109375" style="10" customWidth="1"/>
    <col min="11526" max="11526" width="15.5703125" style="10" customWidth="1"/>
    <col min="11527" max="11527" width="13.140625" style="10" bestFit="1" customWidth="1"/>
    <col min="11528" max="11528" width="13.7109375" style="10" customWidth="1"/>
    <col min="11529" max="11529" width="13" style="10" customWidth="1"/>
    <col min="11530" max="11530" width="13.85546875" style="10" bestFit="1" customWidth="1"/>
    <col min="11531" max="11531" width="12.140625" style="10" bestFit="1" customWidth="1"/>
    <col min="11532" max="11532" width="4.5703125" style="10" bestFit="1" customWidth="1"/>
    <col min="11533" max="11776" width="9.140625" style="10"/>
    <col min="11777" max="11777" width="4.5703125" style="10" bestFit="1" customWidth="1"/>
    <col min="11778" max="11778" width="14.5703125" style="10" customWidth="1"/>
    <col min="11779" max="11779" width="13.140625" style="10" bestFit="1" customWidth="1"/>
    <col min="11780" max="11780" width="13.140625" style="10" customWidth="1"/>
    <col min="11781" max="11781" width="13.7109375" style="10" customWidth="1"/>
    <col min="11782" max="11782" width="15.5703125" style="10" customWidth="1"/>
    <col min="11783" max="11783" width="13.140625" style="10" bestFit="1" customWidth="1"/>
    <col min="11784" max="11784" width="13.7109375" style="10" customWidth="1"/>
    <col min="11785" max="11785" width="13" style="10" customWidth="1"/>
    <col min="11786" max="11786" width="13.85546875" style="10" bestFit="1" customWidth="1"/>
    <col min="11787" max="11787" width="12.140625" style="10" bestFit="1" customWidth="1"/>
    <col min="11788" max="11788" width="4.5703125" style="10" bestFit="1" customWidth="1"/>
    <col min="11789" max="12032" width="9.140625" style="10"/>
    <col min="12033" max="12033" width="4.5703125" style="10" bestFit="1" customWidth="1"/>
    <col min="12034" max="12034" width="14.5703125" style="10" customWidth="1"/>
    <col min="12035" max="12035" width="13.140625" style="10" bestFit="1" customWidth="1"/>
    <col min="12036" max="12036" width="13.140625" style="10" customWidth="1"/>
    <col min="12037" max="12037" width="13.7109375" style="10" customWidth="1"/>
    <col min="12038" max="12038" width="15.5703125" style="10" customWidth="1"/>
    <col min="12039" max="12039" width="13.140625" style="10" bestFit="1" customWidth="1"/>
    <col min="12040" max="12040" width="13.7109375" style="10" customWidth="1"/>
    <col min="12041" max="12041" width="13" style="10" customWidth="1"/>
    <col min="12042" max="12042" width="13.85546875" style="10" bestFit="1" customWidth="1"/>
    <col min="12043" max="12043" width="12.140625" style="10" bestFit="1" customWidth="1"/>
    <col min="12044" max="12044" width="4.5703125" style="10" bestFit="1" customWidth="1"/>
    <col min="12045" max="12288" width="9.140625" style="10"/>
    <col min="12289" max="12289" width="4.5703125" style="10" bestFit="1" customWidth="1"/>
    <col min="12290" max="12290" width="14.5703125" style="10" customWidth="1"/>
    <col min="12291" max="12291" width="13.140625" style="10" bestFit="1" customWidth="1"/>
    <col min="12292" max="12292" width="13.140625" style="10" customWidth="1"/>
    <col min="12293" max="12293" width="13.7109375" style="10" customWidth="1"/>
    <col min="12294" max="12294" width="15.5703125" style="10" customWidth="1"/>
    <col min="12295" max="12295" width="13.140625" style="10" bestFit="1" customWidth="1"/>
    <col min="12296" max="12296" width="13.7109375" style="10" customWidth="1"/>
    <col min="12297" max="12297" width="13" style="10" customWidth="1"/>
    <col min="12298" max="12298" width="13.85546875" style="10" bestFit="1" customWidth="1"/>
    <col min="12299" max="12299" width="12.140625" style="10" bestFit="1" customWidth="1"/>
    <col min="12300" max="12300" width="4.5703125" style="10" bestFit="1" customWidth="1"/>
    <col min="12301" max="12544" width="9.140625" style="10"/>
    <col min="12545" max="12545" width="4.5703125" style="10" bestFit="1" customWidth="1"/>
    <col min="12546" max="12546" width="14.5703125" style="10" customWidth="1"/>
    <col min="12547" max="12547" width="13.140625" style="10" bestFit="1" customWidth="1"/>
    <col min="12548" max="12548" width="13.140625" style="10" customWidth="1"/>
    <col min="12549" max="12549" width="13.7109375" style="10" customWidth="1"/>
    <col min="12550" max="12550" width="15.5703125" style="10" customWidth="1"/>
    <col min="12551" max="12551" width="13.140625" style="10" bestFit="1" customWidth="1"/>
    <col min="12552" max="12552" width="13.7109375" style="10" customWidth="1"/>
    <col min="12553" max="12553" width="13" style="10" customWidth="1"/>
    <col min="12554" max="12554" width="13.85546875" style="10" bestFit="1" customWidth="1"/>
    <col min="12555" max="12555" width="12.140625" style="10" bestFit="1" customWidth="1"/>
    <col min="12556" max="12556" width="4.5703125" style="10" bestFit="1" customWidth="1"/>
    <col min="12557" max="12800" width="9.140625" style="10"/>
    <col min="12801" max="12801" width="4.5703125" style="10" bestFit="1" customWidth="1"/>
    <col min="12802" max="12802" width="14.5703125" style="10" customWidth="1"/>
    <col min="12803" max="12803" width="13.140625" style="10" bestFit="1" customWidth="1"/>
    <col min="12804" max="12804" width="13.140625" style="10" customWidth="1"/>
    <col min="12805" max="12805" width="13.7109375" style="10" customWidth="1"/>
    <col min="12806" max="12806" width="15.5703125" style="10" customWidth="1"/>
    <col min="12807" max="12807" width="13.140625" style="10" bestFit="1" customWidth="1"/>
    <col min="12808" max="12808" width="13.7109375" style="10" customWidth="1"/>
    <col min="12809" max="12809" width="13" style="10" customWidth="1"/>
    <col min="12810" max="12810" width="13.85546875" style="10" bestFit="1" customWidth="1"/>
    <col min="12811" max="12811" width="12.140625" style="10" bestFit="1" customWidth="1"/>
    <col min="12812" max="12812" width="4.5703125" style="10" bestFit="1" customWidth="1"/>
    <col min="12813" max="13056" width="9.140625" style="10"/>
    <col min="13057" max="13057" width="4.5703125" style="10" bestFit="1" customWidth="1"/>
    <col min="13058" max="13058" width="14.5703125" style="10" customWidth="1"/>
    <col min="13059" max="13059" width="13.140625" style="10" bestFit="1" customWidth="1"/>
    <col min="13060" max="13060" width="13.140625" style="10" customWidth="1"/>
    <col min="13061" max="13061" width="13.7109375" style="10" customWidth="1"/>
    <col min="13062" max="13062" width="15.5703125" style="10" customWidth="1"/>
    <col min="13063" max="13063" width="13.140625" style="10" bestFit="1" customWidth="1"/>
    <col min="13064" max="13064" width="13.7109375" style="10" customWidth="1"/>
    <col min="13065" max="13065" width="13" style="10" customWidth="1"/>
    <col min="13066" max="13066" width="13.85546875" style="10" bestFit="1" customWidth="1"/>
    <col min="13067" max="13067" width="12.140625" style="10" bestFit="1" customWidth="1"/>
    <col min="13068" max="13068" width="4.5703125" style="10" bestFit="1" customWidth="1"/>
    <col min="13069" max="13312" width="9.140625" style="10"/>
    <col min="13313" max="13313" width="4.5703125" style="10" bestFit="1" customWidth="1"/>
    <col min="13314" max="13314" width="14.5703125" style="10" customWidth="1"/>
    <col min="13315" max="13315" width="13.140625" style="10" bestFit="1" customWidth="1"/>
    <col min="13316" max="13316" width="13.140625" style="10" customWidth="1"/>
    <col min="13317" max="13317" width="13.7109375" style="10" customWidth="1"/>
    <col min="13318" max="13318" width="15.5703125" style="10" customWidth="1"/>
    <col min="13319" max="13319" width="13.140625" style="10" bestFit="1" customWidth="1"/>
    <col min="13320" max="13320" width="13.7109375" style="10" customWidth="1"/>
    <col min="13321" max="13321" width="13" style="10" customWidth="1"/>
    <col min="13322" max="13322" width="13.85546875" style="10" bestFit="1" customWidth="1"/>
    <col min="13323" max="13323" width="12.140625" style="10" bestFit="1" customWidth="1"/>
    <col min="13324" max="13324" width="4.5703125" style="10" bestFit="1" customWidth="1"/>
    <col min="13325" max="13568" width="9.140625" style="10"/>
    <col min="13569" max="13569" width="4.5703125" style="10" bestFit="1" customWidth="1"/>
    <col min="13570" max="13570" width="14.5703125" style="10" customWidth="1"/>
    <col min="13571" max="13571" width="13.140625" style="10" bestFit="1" customWidth="1"/>
    <col min="13572" max="13572" width="13.140625" style="10" customWidth="1"/>
    <col min="13573" max="13573" width="13.7109375" style="10" customWidth="1"/>
    <col min="13574" max="13574" width="15.5703125" style="10" customWidth="1"/>
    <col min="13575" max="13575" width="13.140625" style="10" bestFit="1" customWidth="1"/>
    <col min="13576" max="13576" width="13.7109375" style="10" customWidth="1"/>
    <col min="13577" max="13577" width="13" style="10" customWidth="1"/>
    <col min="13578" max="13578" width="13.85546875" style="10" bestFit="1" customWidth="1"/>
    <col min="13579" max="13579" width="12.140625" style="10" bestFit="1" customWidth="1"/>
    <col min="13580" max="13580" width="4.5703125" style="10" bestFit="1" customWidth="1"/>
    <col min="13581" max="13824" width="9.140625" style="10"/>
    <col min="13825" max="13825" width="4.5703125" style="10" bestFit="1" customWidth="1"/>
    <col min="13826" max="13826" width="14.5703125" style="10" customWidth="1"/>
    <col min="13827" max="13827" width="13.140625" style="10" bestFit="1" customWidth="1"/>
    <col min="13828" max="13828" width="13.140625" style="10" customWidth="1"/>
    <col min="13829" max="13829" width="13.7109375" style="10" customWidth="1"/>
    <col min="13830" max="13830" width="15.5703125" style="10" customWidth="1"/>
    <col min="13831" max="13831" width="13.140625" style="10" bestFit="1" customWidth="1"/>
    <col min="13832" max="13832" width="13.7109375" style="10" customWidth="1"/>
    <col min="13833" max="13833" width="13" style="10" customWidth="1"/>
    <col min="13834" max="13834" width="13.85546875" style="10" bestFit="1" customWidth="1"/>
    <col min="13835" max="13835" width="12.140625" style="10" bestFit="1" customWidth="1"/>
    <col min="13836" max="13836" width="4.5703125" style="10" bestFit="1" customWidth="1"/>
    <col min="13837" max="14080" width="9.140625" style="10"/>
    <col min="14081" max="14081" width="4.5703125" style="10" bestFit="1" customWidth="1"/>
    <col min="14082" max="14082" width="14.5703125" style="10" customWidth="1"/>
    <col min="14083" max="14083" width="13.140625" style="10" bestFit="1" customWidth="1"/>
    <col min="14084" max="14084" width="13.140625" style="10" customWidth="1"/>
    <col min="14085" max="14085" width="13.7109375" style="10" customWidth="1"/>
    <col min="14086" max="14086" width="15.5703125" style="10" customWidth="1"/>
    <col min="14087" max="14087" width="13.140625" style="10" bestFit="1" customWidth="1"/>
    <col min="14088" max="14088" width="13.7109375" style="10" customWidth="1"/>
    <col min="14089" max="14089" width="13" style="10" customWidth="1"/>
    <col min="14090" max="14090" width="13.85546875" style="10" bestFit="1" customWidth="1"/>
    <col min="14091" max="14091" width="12.140625" style="10" bestFit="1" customWidth="1"/>
    <col min="14092" max="14092" width="4.5703125" style="10" bestFit="1" customWidth="1"/>
    <col min="14093" max="14336" width="9.140625" style="10"/>
    <col min="14337" max="14337" width="4.5703125" style="10" bestFit="1" customWidth="1"/>
    <col min="14338" max="14338" width="14.5703125" style="10" customWidth="1"/>
    <col min="14339" max="14339" width="13.140625" style="10" bestFit="1" customWidth="1"/>
    <col min="14340" max="14340" width="13.140625" style="10" customWidth="1"/>
    <col min="14341" max="14341" width="13.7109375" style="10" customWidth="1"/>
    <col min="14342" max="14342" width="15.5703125" style="10" customWidth="1"/>
    <col min="14343" max="14343" width="13.140625" style="10" bestFit="1" customWidth="1"/>
    <col min="14344" max="14344" width="13.7109375" style="10" customWidth="1"/>
    <col min="14345" max="14345" width="13" style="10" customWidth="1"/>
    <col min="14346" max="14346" width="13.85546875" style="10" bestFit="1" customWidth="1"/>
    <col min="14347" max="14347" width="12.140625" style="10" bestFit="1" customWidth="1"/>
    <col min="14348" max="14348" width="4.5703125" style="10" bestFit="1" customWidth="1"/>
    <col min="14349" max="14592" width="9.140625" style="10"/>
    <col min="14593" max="14593" width="4.5703125" style="10" bestFit="1" customWidth="1"/>
    <col min="14594" max="14594" width="14.5703125" style="10" customWidth="1"/>
    <col min="14595" max="14595" width="13.140625" style="10" bestFit="1" customWidth="1"/>
    <col min="14596" max="14596" width="13.140625" style="10" customWidth="1"/>
    <col min="14597" max="14597" width="13.7109375" style="10" customWidth="1"/>
    <col min="14598" max="14598" width="15.5703125" style="10" customWidth="1"/>
    <col min="14599" max="14599" width="13.140625" style="10" bestFit="1" customWidth="1"/>
    <col min="14600" max="14600" width="13.7109375" style="10" customWidth="1"/>
    <col min="14601" max="14601" width="13" style="10" customWidth="1"/>
    <col min="14602" max="14602" width="13.85546875" style="10" bestFit="1" customWidth="1"/>
    <col min="14603" max="14603" width="12.140625" style="10" bestFit="1" customWidth="1"/>
    <col min="14604" max="14604" width="4.5703125" style="10" bestFit="1" customWidth="1"/>
    <col min="14605" max="14848" width="9.140625" style="10"/>
    <col min="14849" max="14849" width="4.5703125" style="10" bestFit="1" customWidth="1"/>
    <col min="14850" max="14850" width="14.5703125" style="10" customWidth="1"/>
    <col min="14851" max="14851" width="13.140625" style="10" bestFit="1" customWidth="1"/>
    <col min="14852" max="14852" width="13.140625" style="10" customWidth="1"/>
    <col min="14853" max="14853" width="13.7109375" style="10" customWidth="1"/>
    <col min="14854" max="14854" width="15.5703125" style="10" customWidth="1"/>
    <col min="14855" max="14855" width="13.140625" style="10" bestFit="1" customWidth="1"/>
    <col min="14856" max="14856" width="13.7109375" style="10" customWidth="1"/>
    <col min="14857" max="14857" width="13" style="10" customWidth="1"/>
    <col min="14858" max="14858" width="13.85546875" style="10" bestFit="1" customWidth="1"/>
    <col min="14859" max="14859" width="12.140625" style="10" bestFit="1" customWidth="1"/>
    <col min="14860" max="14860" width="4.5703125" style="10" bestFit="1" customWidth="1"/>
    <col min="14861" max="15104" width="9.140625" style="10"/>
    <col min="15105" max="15105" width="4.5703125" style="10" bestFit="1" customWidth="1"/>
    <col min="15106" max="15106" width="14.5703125" style="10" customWidth="1"/>
    <col min="15107" max="15107" width="13.140625" style="10" bestFit="1" customWidth="1"/>
    <col min="15108" max="15108" width="13.140625" style="10" customWidth="1"/>
    <col min="15109" max="15109" width="13.7109375" style="10" customWidth="1"/>
    <col min="15110" max="15110" width="15.5703125" style="10" customWidth="1"/>
    <col min="15111" max="15111" width="13.140625" style="10" bestFit="1" customWidth="1"/>
    <col min="15112" max="15112" width="13.7109375" style="10" customWidth="1"/>
    <col min="15113" max="15113" width="13" style="10" customWidth="1"/>
    <col min="15114" max="15114" width="13.85546875" style="10" bestFit="1" customWidth="1"/>
    <col min="15115" max="15115" width="12.140625" style="10" bestFit="1" customWidth="1"/>
    <col min="15116" max="15116" width="4.5703125" style="10" bestFit="1" customWidth="1"/>
    <col min="15117" max="15360" width="9.140625" style="10"/>
    <col min="15361" max="15361" width="4.5703125" style="10" bestFit="1" customWidth="1"/>
    <col min="15362" max="15362" width="14.5703125" style="10" customWidth="1"/>
    <col min="15363" max="15363" width="13.140625" style="10" bestFit="1" customWidth="1"/>
    <col min="15364" max="15364" width="13.140625" style="10" customWidth="1"/>
    <col min="15365" max="15365" width="13.7109375" style="10" customWidth="1"/>
    <col min="15366" max="15366" width="15.5703125" style="10" customWidth="1"/>
    <col min="15367" max="15367" width="13.140625" style="10" bestFit="1" customWidth="1"/>
    <col min="15368" max="15368" width="13.7109375" style="10" customWidth="1"/>
    <col min="15369" max="15369" width="13" style="10" customWidth="1"/>
    <col min="15370" max="15370" width="13.85546875" style="10" bestFit="1" customWidth="1"/>
    <col min="15371" max="15371" width="12.140625" style="10" bestFit="1" customWidth="1"/>
    <col min="15372" max="15372" width="4.5703125" style="10" bestFit="1" customWidth="1"/>
    <col min="15373" max="15616" width="9.140625" style="10"/>
    <col min="15617" max="15617" width="4.5703125" style="10" bestFit="1" customWidth="1"/>
    <col min="15618" max="15618" width="14.5703125" style="10" customWidth="1"/>
    <col min="15619" max="15619" width="13.140625" style="10" bestFit="1" customWidth="1"/>
    <col min="15620" max="15620" width="13.140625" style="10" customWidth="1"/>
    <col min="15621" max="15621" width="13.7109375" style="10" customWidth="1"/>
    <col min="15622" max="15622" width="15.5703125" style="10" customWidth="1"/>
    <col min="15623" max="15623" width="13.140625" style="10" bestFit="1" customWidth="1"/>
    <col min="15624" max="15624" width="13.7109375" style="10" customWidth="1"/>
    <col min="15625" max="15625" width="13" style="10" customWidth="1"/>
    <col min="15626" max="15626" width="13.85546875" style="10" bestFit="1" customWidth="1"/>
    <col min="15627" max="15627" width="12.140625" style="10" bestFit="1" customWidth="1"/>
    <col min="15628" max="15628" width="4.5703125" style="10" bestFit="1" customWidth="1"/>
    <col min="15629" max="15872" width="9.140625" style="10"/>
    <col min="15873" max="15873" width="4.5703125" style="10" bestFit="1" customWidth="1"/>
    <col min="15874" max="15874" width="14.5703125" style="10" customWidth="1"/>
    <col min="15875" max="15875" width="13.140625" style="10" bestFit="1" customWidth="1"/>
    <col min="15876" max="15876" width="13.140625" style="10" customWidth="1"/>
    <col min="15877" max="15877" width="13.7109375" style="10" customWidth="1"/>
    <col min="15878" max="15878" width="15.5703125" style="10" customWidth="1"/>
    <col min="15879" max="15879" width="13.140625" style="10" bestFit="1" customWidth="1"/>
    <col min="15880" max="15880" width="13.7109375" style="10" customWidth="1"/>
    <col min="15881" max="15881" width="13" style="10" customWidth="1"/>
    <col min="15882" max="15882" width="13.85546875" style="10" bestFit="1" customWidth="1"/>
    <col min="15883" max="15883" width="12.140625" style="10" bestFit="1" customWidth="1"/>
    <col min="15884" max="15884" width="4.5703125" style="10" bestFit="1" customWidth="1"/>
    <col min="15885" max="16128" width="9.140625" style="10"/>
    <col min="16129" max="16129" width="4.5703125" style="10" bestFit="1" customWidth="1"/>
    <col min="16130" max="16130" width="14.5703125" style="10" customWidth="1"/>
    <col min="16131" max="16131" width="13.140625" style="10" bestFit="1" customWidth="1"/>
    <col min="16132" max="16132" width="13.140625" style="10" customWidth="1"/>
    <col min="16133" max="16133" width="13.7109375" style="10" customWidth="1"/>
    <col min="16134" max="16134" width="15.5703125" style="10" customWidth="1"/>
    <col min="16135" max="16135" width="13.140625" style="10" bestFit="1" customWidth="1"/>
    <col min="16136" max="16136" width="13.7109375" style="10" customWidth="1"/>
    <col min="16137" max="16137" width="13" style="10" customWidth="1"/>
    <col min="16138" max="16138" width="13.85546875" style="10" bestFit="1" customWidth="1"/>
    <col min="16139" max="16139" width="12.140625" style="10" bestFit="1" customWidth="1"/>
    <col min="16140" max="16140" width="4.5703125" style="10" bestFit="1" customWidth="1"/>
    <col min="16141" max="16384" width="9.140625" style="10"/>
  </cols>
  <sheetData>
    <row r="1" spans="1:12" x14ac:dyDescent="0.2">
      <c r="A1" s="78" t="s">
        <v>42</v>
      </c>
      <c r="B1" s="78"/>
      <c r="C1" s="78"/>
      <c r="D1" s="78"/>
      <c r="E1" s="78"/>
      <c r="F1" s="78"/>
      <c r="G1" s="78"/>
      <c r="H1" s="78"/>
      <c r="I1" s="78"/>
      <c r="J1" s="78"/>
      <c r="K1" s="78"/>
      <c r="L1" s="78"/>
    </row>
    <row r="2" spans="1:12" x14ac:dyDescent="0.2">
      <c r="A2" s="93" t="s">
        <v>522</v>
      </c>
      <c r="B2" s="78"/>
      <c r="C2" s="78"/>
      <c r="D2" s="78"/>
      <c r="E2" s="78"/>
      <c r="F2" s="78"/>
      <c r="G2" s="80"/>
      <c r="H2" s="81"/>
      <c r="I2" s="78"/>
      <c r="J2" s="78"/>
      <c r="K2" s="79"/>
      <c r="L2" s="80"/>
    </row>
    <row r="3" spans="1:12" x14ac:dyDescent="0.2">
      <c r="A3" s="94" t="s">
        <v>496</v>
      </c>
      <c r="B3" s="78"/>
      <c r="C3" s="78"/>
      <c r="D3" s="78"/>
      <c r="E3" s="78"/>
      <c r="F3" s="78"/>
      <c r="G3" s="80"/>
      <c r="H3" s="81"/>
      <c r="I3" s="78"/>
      <c r="J3" s="78"/>
      <c r="K3" s="79"/>
      <c r="L3" s="80"/>
    </row>
    <row r="4" spans="1:12" x14ac:dyDescent="0.2">
      <c r="A4" s="79"/>
      <c r="B4" s="78"/>
      <c r="C4" s="78"/>
      <c r="D4" s="78"/>
      <c r="E4" s="78"/>
      <c r="F4" s="78"/>
      <c r="G4" s="78"/>
      <c r="H4" s="85"/>
      <c r="I4" s="85"/>
      <c r="J4" s="85"/>
      <c r="K4" s="85"/>
      <c r="L4" s="78"/>
    </row>
    <row r="5" spans="1:12" x14ac:dyDescent="0.2">
      <c r="A5" s="79"/>
      <c r="B5" s="78"/>
      <c r="C5" s="86" t="s">
        <v>295</v>
      </c>
      <c r="D5" s="86"/>
      <c r="E5" s="86"/>
      <c r="F5" s="78"/>
      <c r="G5" s="78"/>
      <c r="H5" s="84"/>
      <c r="I5" s="84"/>
      <c r="J5" s="84"/>
      <c r="K5" s="85"/>
      <c r="L5" s="78"/>
    </row>
    <row r="6" spans="1:12" x14ac:dyDescent="0.2">
      <c r="A6" s="79"/>
      <c r="B6" s="78"/>
      <c r="C6" s="78"/>
      <c r="D6" s="86" t="s">
        <v>281</v>
      </c>
      <c r="E6" s="86"/>
      <c r="F6" s="78"/>
      <c r="G6" s="78"/>
      <c r="H6" s="16" t="s">
        <v>282</v>
      </c>
      <c r="I6" s="16"/>
      <c r="J6" s="16"/>
      <c r="K6" s="16"/>
      <c r="L6" s="78"/>
    </row>
    <row r="7" spans="1:12" s="89" customFormat="1" ht="25.5" x14ac:dyDescent="0.2">
      <c r="A7" s="87" t="s">
        <v>49</v>
      </c>
      <c r="B7" s="87" t="s">
        <v>51</v>
      </c>
      <c r="C7" s="87" t="s">
        <v>284</v>
      </c>
      <c r="D7" s="88" t="s">
        <v>296</v>
      </c>
      <c r="E7" s="87" t="s">
        <v>297</v>
      </c>
      <c r="F7" s="92" t="s">
        <v>298</v>
      </c>
      <c r="G7" s="87" t="s">
        <v>102</v>
      </c>
      <c r="H7" s="20" t="s">
        <v>293</v>
      </c>
      <c r="I7" s="20" t="s">
        <v>53</v>
      </c>
      <c r="J7" s="20" t="s">
        <v>54</v>
      </c>
      <c r="K7" s="20" t="s">
        <v>294</v>
      </c>
      <c r="L7" s="87" t="s">
        <v>49</v>
      </c>
    </row>
    <row r="8" spans="1:12" x14ac:dyDescent="0.2">
      <c r="A8" s="78">
        <v>1</v>
      </c>
      <c r="B8" s="78" t="s">
        <v>103</v>
      </c>
      <c r="C8" s="206">
        <v>1286771</v>
      </c>
      <c r="D8" s="206">
        <v>492153</v>
      </c>
      <c r="E8" s="206">
        <v>618675</v>
      </c>
      <c r="F8" s="206">
        <v>406378</v>
      </c>
      <c r="G8" s="52">
        <f t="shared" ref="G8:G71" si="0">(C8+F8)</f>
        <v>1693149</v>
      </c>
      <c r="H8" s="206">
        <v>936003</v>
      </c>
      <c r="I8" s="206">
        <v>0</v>
      </c>
      <c r="J8" s="206">
        <v>0</v>
      </c>
      <c r="K8" s="206">
        <v>91672</v>
      </c>
      <c r="L8" s="78">
        <v>1</v>
      </c>
    </row>
    <row r="9" spans="1:12" x14ac:dyDescent="0.2">
      <c r="A9" s="78">
        <v>2</v>
      </c>
      <c r="B9" s="78" t="s">
        <v>104</v>
      </c>
      <c r="C9" s="206">
        <v>4797311</v>
      </c>
      <c r="D9" s="206">
        <v>971547</v>
      </c>
      <c r="E9" s="206">
        <v>3824333</v>
      </c>
      <c r="F9" s="206">
        <v>1484627</v>
      </c>
      <c r="G9" s="52">
        <f t="shared" si="0"/>
        <v>6281938</v>
      </c>
      <c r="H9" s="206">
        <v>1750329</v>
      </c>
      <c r="I9" s="206">
        <v>0</v>
      </c>
      <c r="J9" s="206">
        <v>0</v>
      </c>
      <c r="K9" s="206">
        <v>446783</v>
      </c>
      <c r="L9" s="78">
        <v>2</v>
      </c>
    </row>
    <row r="10" spans="1:12" x14ac:dyDescent="0.2">
      <c r="A10" s="78">
        <v>3</v>
      </c>
      <c r="B10" s="78" t="s">
        <v>105</v>
      </c>
      <c r="C10" s="206">
        <v>1083337</v>
      </c>
      <c r="D10" s="206">
        <v>490705</v>
      </c>
      <c r="E10" s="206">
        <v>495330</v>
      </c>
      <c r="F10" s="206">
        <v>834715</v>
      </c>
      <c r="G10" s="52">
        <f t="shared" si="0"/>
        <v>1918052</v>
      </c>
      <c r="H10" s="206">
        <v>954283</v>
      </c>
      <c r="I10" s="206">
        <v>0</v>
      </c>
      <c r="J10" s="206">
        <v>0</v>
      </c>
      <c r="K10" s="206">
        <v>61051</v>
      </c>
      <c r="L10" s="78">
        <v>3</v>
      </c>
    </row>
    <row r="11" spans="1:12" x14ac:dyDescent="0.2">
      <c r="A11" s="78">
        <v>4</v>
      </c>
      <c r="B11" s="78" t="s">
        <v>106</v>
      </c>
      <c r="C11" s="206">
        <v>506029</v>
      </c>
      <c r="D11" s="206">
        <v>292611</v>
      </c>
      <c r="E11" s="206">
        <v>91297</v>
      </c>
      <c r="F11" s="206">
        <v>302036</v>
      </c>
      <c r="G11" s="52">
        <f t="shared" si="0"/>
        <v>808065</v>
      </c>
      <c r="H11" s="206">
        <v>481471</v>
      </c>
      <c r="I11" s="206">
        <v>52667</v>
      </c>
      <c r="J11" s="206">
        <v>0</v>
      </c>
      <c r="K11" s="206">
        <v>30031</v>
      </c>
      <c r="L11" s="78">
        <v>4</v>
      </c>
    </row>
    <row r="12" spans="1:12" x14ac:dyDescent="0.2">
      <c r="A12" s="78">
        <v>5</v>
      </c>
      <c r="B12" s="78" t="s">
        <v>107</v>
      </c>
      <c r="C12" s="206">
        <v>1086903</v>
      </c>
      <c r="D12" s="206">
        <v>620840</v>
      </c>
      <c r="E12" s="206">
        <v>382753</v>
      </c>
      <c r="F12" s="206">
        <v>724845</v>
      </c>
      <c r="G12" s="52">
        <f t="shared" si="0"/>
        <v>1811748</v>
      </c>
      <c r="H12" s="206">
        <v>989943</v>
      </c>
      <c r="I12" s="206">
        <v>3843</v>
      </c>
      <c r="J12" s="206">
        <v>0</v>
      </c>
      <c r="K12" s="206">
        <v>250500</v>
      </c>
      <c r="L12" s="78">
        <v>5</v>
      </c>
    </row>
    <row r="13" spans="1:12" x14ac:dyDescent="0.2">
      <c r="A13" s="78">
        <v>6</v>
      </c>
      <c r="B13" s="78" t="s">
        <v>108</v>
      </c>
      <c r="C13" s="206">
        <v>706817</v>
      </c>
      <c r="D13" s="206">
        <v>304192</v>
      </c>
      <c r="E13" s="206">
        <v>168288</v>
      </c>
      <c r="F13" s="206">
        <v>477861</v>
      </c>
      <c r="G13" s="52">
        <f t="shared" si="0"/>
        <v>1184678</v>
      </c>
      <c r="H13" s="206">
        <v>568054</v>
      </c>
      <c r="I13" s="206">
        <v>0</v>
      </c>
      <c r="J13" s="206">
        <v>0</v>
      </c>
      <c r="K13" s="206">
        <v>36162</v>
      </c>
      <c r="L13" s="78">
        <v>6</v>
      </c>
    </row>
    <row r="14" spans="1:12" x14ac:dyDescent="0.2">
      <c r="A14" s="78">
        <v>7</v>
      </c>
      <c r="B14" s="78" t="s">
        <v>109</v>
      </c>
      <c r="C14" s="206">
        <v>14186473</v>
      </c>
      <c r="D14" s="206">
        <v>5431303</v>
      </c>
      <c r="E14" s="206">
        <v>8097512</v>
      </c>
      <c r="F14" s="206">
        <v>5162868</v>
      </c>
      <c r="G14" s="52">
        <f t="shared" si="0"/>
        <v>19349341</v>
      </c>
      <c r="H14" s="206">
        <v>4582115</v>
      </c>
      <c r="I14" s="206">
        <v>325</v>
      </c>
      <c r="J14" s="206">
        <v>0</v>
      </c>
      <c r="K14" s="206">
        <v>578178</v>
      </c>
      <c r="L14" s="78">
        <v>7</v>
      </c>
    </row>
    <row r="15" spans="1:12" x14ac:dyDescent="0.2">
      <c r="A15" s="78">
        <v>8</v>
      </c>
      <c r="B15" s="78" t="s">
        <v>110</v>
      </c>
      <c r="C15" s="206">
        <v>1325142</v>
      </c>
      <c r="D15" s="206">
        <v>843554</v>
      </c>
      <c r="E15" s="206">
        <v>280796</v>
      </c>
      <c r="F15" s="206">
        <v>1125280</v>
      </c>
      <c r="G15" s="52">
        <f t="shared" si="0"/>
        <v>2450422</v>
      </c>
      <c r="H15" s="206">
        <v>1223317</v>
      </c>
      <c r="I15" s="206">
        <v>152798</v>
      </c>
      <c r="J15" s="206">
        <v>0</v>
      </c>
      <c r="K15" s="206">
        <v>281445</v>
      </c>
      <c r="L15" s="78">
        <v>8</v>
      </c>
    </row>
    <row r="16" spans="1:12" x14ac:dyDescent="0.2">
      <c r="A16" s="78">
        <v>9</v>
      </c>
      <c r="B16" s="78" t="s">
        <v>111</v>
      </c>
      <c r="C16" s="206">
        <v>435072</v>
      </c>
      <c r="D16" s="206">
        <v>263353</v>
      </c>
      <c r="E16" s="206">
        <v>132324</v>
      </c>
      <c r="F16" s="206">
        <v>123294</v>
      </c>
      <c r="G16" s="52">
        <f t="shared" si="0"/>
        <v>558366</v>
      </c>
      <c r="H16" s="206">
        <v>316733</v>
      </c>
      <c r="I16" s="206">
        <v>0</v>
      </c>
      <c r="J16" s="206">
        <v>0</v>
      </c>
      <c r="K16" s="206">
        <v>23807</v>
      </c>
      <c r="L16" s="78">
        <v>9</v>
      </c>
    </row>
    <row r="17" spans="1:12" x14ac:dyDescent="0.2">
      <c r="A17" s="78">
        <v>10</v>
      </c>
      <c r="B17" s="78" t="s">
        <v>112</v>
      </c>
      <c r="C17" s="206">
        <v>2769479</v>
      </c>
      <c r="D17" s="206">
        <v>1084897</v>
      </c>
      <c r="E17" s="206">
        <v>1333952</v>
      </c>
      <c r="F17" s="206">
        <v>953089</v>
      </c>
      <c r="G17" s="52">
        <f t="shared" si="0"/>
        <v>3722568</v>
      </c>
      <c r="H17" s="206">
        <v>1407525</v>
      </c>
      <c r="I17" s="206">
        <v>114100</v>
      </c>
      <c r="J17" s="206">
        <v>0</v>
      </c>
      <c r="K17" s="206">
        <v>143175</v>
      </c>
      <c r="L17" s="78">
        <v>10</v>
      </c>
    </row>
    <row r="18" spans="1:12" x14ac:dyDescent="0.2">
      <c r="A18" s="78">
        <v>11</v>
      </c>
      <c r="B18" s="78" t="s">
        <v>113</v>
      </c>
      <c r="C18" s="206">
        <v>471207</v>
      </c>
      <c r="D18" s="206">
        <v>224313</v>
      </c>
      <c r="E18" s="206">
        <v>170219</v>
      </c>
      <c r="F18" s="206">
        <v>215888</v>
      </c>
      <c r="G18" s="52">
        <f t="shared" si="0"/>
        <v>687095</v>
      </c>
      <c r="H18" s="206">
        <v>448212</v>
      </c>
      <c r="I18" s="206">
        <v>0</v>
      </c>
      <c r="J18" s="206">
        <v>0</v>
      </c>
      <c r="K18" s="206">
        <v>1176</v>
      </c>
      <c r="L18" s="78">
        <v>11</v>
      </c>
    </row>
    <row r="19" spans="1:12" x14ac:dyDescent="0.2">
      <c r="A19" s="78">
        <v>12</v>
      </c>
      <c r="B19" s="78" t="s">
        <v>114</v>
      </c>
      <c r="C19" s="206">
        <v>1762511</v>
      </c>
      <c r="D19" s="206">
        <v>707749</v>
      </c>
      <c r="E19" s="206">
        <v>1030144</v>
      </c>
      <c r="F19" s="206">
        <v>792513</v>
      </c>
      <c r="G19" s="52">
        <f t="shared" si="0"/>
        <v>2555024</v>
      </c>
      <c r="H19" s="206">
        <v>1135533</v>
      </c>
      <c r="I19" s="206">
        <v>0</v>
      </c>
      <c r="J19" s="206">
        <v>0</v>
      </c>
      <c r="K19" s="206">
        <v>154995</v>
      </c>
      <c r="L19" s="78">
        <v>12</v>
      </c>
    </row>
    <row r="20" spans="1:12" x14ac:dyDescent="0.2">
      <c r="A20" s="78">
        <v>13</v>
      </c>
      <c r="B20" s="78" t="s">
        <v>115</v>
      </c>
      <c r="C20" s="206">
        <v>1037385</v>
      </c>
      <c r="D20" s="206">
        <v>319033</v>
      </c>
      <c r="E20" s="206">
        <v>523721</v>
      </c>
      <c r="F20" s="206">
        <v>625361</v>
      </c>
      <c r="G20" s="52">
        <f t="shared" si="0"/>
        <v>1662746</v>
      </c>
      <c r="H20" s="206">
        <v>747507</v>
      </c>
      <c r="I20" s="206">
        <v>85157</v>
      </c>
      <c r="J20" s="206">
        <v>0</v>
      </c>
      <c r="K20" s="206">
        <v>289051</v>
      </c>
      <c r="L20" s="78">
        <v>13</v>
      </c>
    </row>
    <row r="21" spans="1:12" x14ac:dyDescent="0.2">
      <c r="A21" s="78">
        <v>14</v>
      </c>
      <c r="B21" s="78" t="s">
        <v>116</v>
      </c>
      <c r="C21" s="206">
        <v>1677911</v>
      </c>
      <c r="D21" s="206">
        <v>630669</v>
      </c>
      <c r="E21" s="206">
        <v>621021</v>
      </c>
      <c r="F21" s="206">
        <v>827568</v>
      </c>
      <c r="G21" s="52">
        <f t="shared" si="0"/>
        <v>2505479</v>
      </c>
      <c r="H21" s="206">
        <v>1067467</v>
      </c>
      <c r="I21" s="206">
        <v>0</v>
      </c>
      <c r="J21" s="206">
        <v>0</v>
      </c>
      <c r="K21" s="206">
        <v>29638</v>
      </c>
      <c r="L21" s="78">
        <v>14</v>
      </c>
    </row>
    <row r="22" spans="1:12" x14ac:dyDescent="0.2">
      <c r="A22" s="78">
        <v>15</v>
      </c>
      <c r="B22" s="78" t="s">
        <v>117</v>
      </c>
      <c r="C22" s="206">
        <v>806489</v>
      </c>
      <c r="D22" s="206">
        <v>356969</v>
      </c>
      <c r="E22" s="206">
        <v>358278</v>
      </c>
      <c r="F22" s="206">
        <v>413446</v>
      </c>
      <c r="G22" s="52">
        <f t="shared" si="0"/>
        <v>1219935</v>
      </c>
      <c r="H22" s="206">
        <v>622061</v>
      </c>
      <c r="I22" s="206">
        <v>47836</v>
      </c>
      <c r="J22" s="206">
        <v>0</v>
      </c>
      <c r="K22" s="206">
        <v>10260</v>
      </c>
      <c r="L22" s="78">
        <v>15</v>
      </c>
    </row>
    <row r="23" spans="1:12" x14ac:dyDescent="0.2">
      <c r="A23" s="78">
        <v>16</v>
      </c>
      <c r="B23" s="78" t="s">
        <v>118</v>
      </c>
      <c r="C23" s="206">
        <v>1637653</v>
      </c>
      <c r="D23" s="206">
        <v>553218</v>
      </c>
      <c r="E23" s="206">
        <v>742338</v>
      </c>
      <c r="F23" s="206">
        <v>820122</v>
      </c>
      <c r="G23" s="52">
        <f t="shared" si="0"/>
        <v>2457775</v>
      </c>
      <c r="H23" s="206">
        <v>1292806</v>
      </c>
      <c r="I23" s="206">
        <v>0</v>
      </c>
      <c r="J23" s="206">
        <v>0</v>
      </c>
      <c r="K23" s="206">
        <v>6118</v>
      </c>
      <c r="L23" s="78">
        <v>16</v>
      </c>
    </row>
    <row r="24" spans="1:12" x14ac:dyDescent="0.2">
      <c r="A24" s="78">
        <v>17</v>
      </c>
      <c r="B24" s="78" t="s">
        <v>119</v>
      </c>
      <c r="C24" s="206">
        <v>1700720</v>
      </c>
      <c r="D24" s="206">
        <v>614650</v>
      </c>
      <c r="E24" s="206">
        <v>817952</v>
      </c>
      <c r="F24" s="206">
        <v>483665</v>
      </c>
      <c r="G24" s="52">
        <f t="shared" si="0"/>
        <v>2184385</v>
      </c>
      <c r="H24" s="206">
        <v>917801</v>
      </c>
      <c r="I24" s="206">
        <v>0</v>
      </c>
      <c r="J24" s="206">
        <v>0</v>
      </c>
      <c r="K24" s="206">
        <v>207766</v>
      </c>
      <c r="L24" s="78">
        <v>17</v>
      </c>
    </row>
    <row r="25" spans="1:12" x14ac:dyDescent="0.2">
      <c r="A25" s="78">
        <v>18</v>
      </c>
      <c r="B25" s="78" t="s">
        <v>120</v>
      </c>
      <c r="C25" s="206">
        <v>880206</v>
      </c>
      <c r="D25" s="206">
        <v>500886</v>
      </c>
      <c r="E25" s="206">
        <v>193764</v>
      </c>
      <c r="F25" s="206">
        <v>606905</v>
      </c>
      <c r="G25" s="52">
        <f t="shared" si="0"/>
        <v>1487111</v>
      </c>
      <c r="H25" s="206">
        <v>1068319</v>
      </c>
      <c r="I25" s="206">
        <v>0</v>
      </c>
      <c r="J25" s="206">
        <v>0</v>
      </c>
      <c r="K25" s="206">
        <v>19603</v>
      </c>
      <c r="L25" s="78">
        <v>18</v>
      </c>
    </row>
    <row r="26" spans="1:12" x14ac:dyDescent="0.2">
      <c r="A26" s="78">
        <v>19</v>
      </c>
      <c r="B26" s="78" t="s">
        <v>121</v>
      </c>
      <c r="C26" s="206">
        <v>625542</v>
      </c>
      <c r="D26" s="206">
        <v>214738</v>
      </c>
      <c r="E26" s="206">
        <v>242253</v>
      </c>
      <c r="F26" s="206">
        <v>220092</v>
      </c>
      <c r="G26" s="52">
        <f t="shared" si="0"/>
        <v>845634</v>
      </c>
      <c r="H26" s="206">
        <v>407574</v>
      </c>
      <c r="I26" s="206">
        <v>0</v>
      </c>
      <c r="J26" s="206">
        <v>0</v>
      </c>
      <c r="K26" s="206">
        <v>16730</v>
      </c>
      <c r="L26" s="78">
        <v>19</v>
      </c>
    </row>
    <row r="27" spans="1:12" x14ac:dyDescent="0.2">
      <c r="A27" s="78">
        <v>20</v>
      </c>
      <c r="B27" s="78" t="s">
        <v>122</v>
      </c>
      <c r="C27" s="206">
        <v>849627</v>
      </c>
      <c r="D27" s="206">
        <v>323107</v>
      </c>
      <c r="E27" s="206">
        <v>490675</v>
      </c>
      <c r="F27" s="206">
        <v>223928</v>
      </c>
      <c r="G27" s="52">
        <f t="shared" si="0"/>
        <v>1073555</v>
      </c>
      <c r="H27" s="206">
        <v>522861</v>
      </c>
      <c r="I27" s="206">
        <v>0</v>
      </c>
      <c r="J27" s="206">
        <v>0</v>
      </c>
      <c r="K27" s="206">
        <v>57804</v>
      </c>
      <c r="L27" s="78">
        <v>20</v>
      </c>
    </row>
    <row r="28" spans="1:12" x14ac:dyDescent="0.2">
      <c r="A28" s="78">
        <v>21</v>
      </c>
      <c r="B28" s="78" t="s">
        <v>123</v>
      </c>
      <c r="C28" s="206">
        <v>15478870</v>
      </c>
      <c r="D28" s="206">
        <v>4291174</v>
      </c>
      <c r="E28" s="206">
        <v>9010990</v>
      </c>
      <c r="F28" s="206">
        <v>5103052</v>
      </c>
      <c r="G28" s="52">
        <f t="shared" si="0"/>
        <v>20581922</v>
      </c>
      <c r="H28" s="206">
        <v>5981025</v>
      </c>
      <c r="I28" s="206">
        <v>4500</v>
      </c>
      <c r="J28" s="206">
        <v>37266</v>
      </c>
      <c r="K28" s="206">
        <v>739557</v>
      </c>
      <c r="L28" s="78">
        <v>21</v>
      </c>
    </row>
    <row r="29" spans="1:12" x14ac:dyDescent="0.2">
      <c r="A29" s="78">
        <v>22</v>
      </c>
      <c r="B29" s="78" t="s">
        <v>124</v>
      </c>
      <c r="C29" s="206">
        <v>523387</v>
      </c>
      <c r="D29" s="206">
        <v>251729</v>
      </c>
      <c r="E29" s="206">
        <v>168923</v>
      </c>
      <c r="F29" s="206">
        <v>379318</v>
      </c>
      <c r="G29" s="52">
        <f t="shared" si="0"/>
        <v>902705</v>
      </c>
      <c r="H29" s="206">
        <v>425769</v>
      </c>
      <c r="I29" s="206">
        <v>6481</v>
      </c>
      <c r="J29" s="206">
        <v>0</v>
      </c>
      <c r="K29" s="206">
        <v>65127</v>
      </c>
      <c r="L29" s="78">
        <v>22</v>
      </c>
    </row>
    <row r="30" spans="1:12" x14ac:dyDescent="0.2">
      <c r="A30" s="78">
        <v>23</v>
      </c>
      <c r="B30" s="78" t="s">
        <v>125</v>
      </c>
      <c r="C30" s="206">
        <v>469820</v>
      </c>
      <c r="D30" s="206">
        <v>231176</v>
      </c>
      <c r="E30" s="206">
        <v>231883</v>
      </c>
      <c r="F30" s="206">
        <v>97608</v>
      </c>
      <c r="G30" s="52">
        <f t="shared" si="0"/>
        <v>567428</v>
      </c>
      <c r="H30" s="206">
        <v>364495</v>
      </c>
      <c r="I30" s="206">
        <v>0</v>
      </c>
      <c r="J30" s="206">
        <v>0</v>
      </c>
      <c r="K30" s="206">
        <v>2016</v>
      </c>
      <c r="L30" s="78">
        <v>23</v>
      </c>
    </row>
    <row r="31" spans="1:12" x14ac:dyDescent="0.2">
      <c r="A31" s="78">
        <v>24</v>
      </c>
      <c r="B31" s="78" t="s">
        <v>126</v>
      </c>
      <c r="C31" s="206">
        <v>2482477</v>
      </c>
      <c r="D31" s="206">
        <v>773937</v>
      </c>
      <c r="E31" s="206">
        <v>1402655</v>
      </c>
      <c r="F31" s="206">
        <v>1770852</v>
      </c>
      <c r="G31" s="52">
        <f t="shared" si="0"/>
        <v>4253329</v>
      </c>
      <c r="H31" s="206">
        <v>1401379</v>
      </c>
      <c r="I31" s="206">
        <v>0</v>
      </c>
      <c r="J31" s="206">
        <v>0</v>
      </c>
      <c r="K31" s="206">
        <v>138677</v>
      </c>
      <c r="L31" s="78">
        <v>24</v>
      </c>
    </row>
    <row r="32" spans="1:12" x14ac:dyDescent="0.2">
      <c r="A32" s="78">
        <v>25</v>
      </c>
      <c r="B32" s="78" t="s">
        <v>127</v>
      </c>
      <c r="C32" s="206">
        <v>540009</v>
      </c>
      <c r="D32" s="206">
        <v>254197</v>
      </c>
      <c r="E32" s="206">
        <v>245244</v>
      </c>
      <c r="F32" s="206">
        <v>216370</v>
      </c>
      <c r="G32" s="52">
        <f t="shared" si="0"/>
        <v>756379</v>
      </c>
      <c r="H32" s="206">
        <v>456033</v>
      </c>
      <c r="I32" s="206">
        <v>20690</v>
      </c>
      <c r="J32" s="206">
        <v>0</v>
      </c>
      <c r="K32" s="206">
        <v>43796</v>
      </c>
      <c r="L32" s="78">
        <v>25</v>
      </c>
    </row>
    <row r="33" spans="1:12" x14ac:dyDescent="0.2">
      <c r="A33" s="78">
        <v>26</v>
      </c>
      <c r="B33" s="78" t="s">
        <v>128</v>
      </c>
      <c r="C33" s="206">
        <v>1130156</v>
      </c>
      <c r="D33" s="206">
        <v>408936</v>
      </c>
      <c r="E33" s="206">
        <v>384207</v>
      </c>
      <c r="F33" s="206">
        <v>553610</v>
      </c>
      <c r="G33" s="52">
        <f t="shared" si="0"/>
        <v>1683766</v>
      </c>
      <c r="H33" s="206">
        <v>746890</v>
      </c>
      <c r="I33" s="206">
        <v>0</v>
      </c>
      <c r="J33" s="206">
        <v>0</v>
      </c>
      <c r="K33" s="206">
        <v>68057</v>
      </c>
      <c r="L33" s="78">
        <v>26</v>
      </c>
    </row>
    <row r="34" spans="1:12" x14ac:dyDescent="0.2">
      <c r="A34" s="78">
        <v>27</v>
      </c>
      <c r="B34" s="78" t="s">
        <v>129</v>
      </c>
      <c r="C34" s="206">
        <v>1136880</v>
      </c>
      <c r="D34" s="206">
        <v>493120</v>
      </c>
      <c r="E34" s="206">
        <v>466687</v>
      </c>
      <c r="F34" s="206">
        <v>473203</v>
      </c>
      <c r="G34" s="52">
        <f t="shared" si="0"/>
        <v>1610083</v>
      </c>
      <c r="H34" s="206">
        <v>786575</v>
      </c>
      <c r="I34" s="206">
        <v>107773</v>
      </c>
      <c r="J34" s="206">
        <v>0</v>
      </c>
      <c r="K34" s="206">
        <v>132379</v>
      </c>
      <c r="L34" s="78">
        <v>27</v>
      </c>
    </row>
    <row r="35" spans="1:12" x14ac:dyDescent="0.2">
      <c r="A35" s="78">
        <v>28</v>
      </c>
      <c r="B35" s="78" t="s">
        <v>130</v>
      </c>
      <c r="C35" s="206">
        <v>408403</v>
      </c>
      <c r="D35" s="206">
        <v>278010</v>
      </c>
      <c r="E35" s="206">
        <v>85675</v>
      </c>
      <c r="F35" s="206">
        <v>332193</v>
      </c>
      <c r="G35" s="52">
        <f t="shared" si="0"/>
        <v>740596</v>
      </c>
      <c r="H35" s="206">
        <v>462030</v>
      </c>
      <c r="I35" s="206">
        <v>60476</v>
      </c>
      <c r="J35" s="206">
        <v>0</v>
      </c>
      <c r="K35" s="206">
        <v>55731</v>
      </c>
      <c r="L35" s="78">
        <v>28</v>
      </c>
    </row>
    <row r="36" spans="1:12" x14ac:dyDescent="0.2">
      <c r="A36" s="78">
        <v>29</v>
      </c>
      <c r="B36" s="78" t="s">
        <v>72</v>
      </c>
      <c r="C36" s="206">
        <v>54244779</v>
      </c>
      <c r="D36" s="206">
        <v>12396187</v>
      </c>
      <c r="E36" s="206">
        <v>29387381</v>
      </c>
      <c r="F36" s="206">
        <v>5556563</v>
      </c>
      <c r="G36" s="52">
        <f t="shared" si="0"/>
        <v>59801342</v>
      </c>
      <c r="H36" s="206">
        <v>16682700</v>
      </c>
      <c r="I36" s="206">
        <v>140773</v>
      </c>
      <c r="J36" s="206">
        <v>1085797</v>
      </c>
      <c r="K36" s="206">
        <v>856190</v>
      </c>
      <c r="L36" s="78">
        <v>29</v>
      </c>
    </row>
    <row r="37" spans="1:12" x14ac:dyDescent="0.2">
      <c r="A37" s="78">
        <v>30</v>
      </c>
      <c r="B37" s="78" t="s">
        <v>131</v>
      </c>
      <c r="C37" s="206">
        <v>5429817</v>
      </c>
      <c r="D37" s="206">
        <v>1335893</v>
      </c>
      <c r="E37" s="206">
        <v>2785194</v>
      </c>
      <c r="F37" s="206">
        <v>1623634</v>
      </c>
      <c r="G37" s="52">
        <f t="shared" si="0"/>
        <v>7053451</v>
      </c>
      <c r="H37" s="206">
        <v>1848409</v>
      </c>
      <c r="I37" s="206">
        <v>4777</v>
      </c>
      <c r="J37" s="206">
        <v>0</v>
      </c>
      <c r="K37" s="206">
        <v>187253</v>
      </c>
      <c r="L37" s="78">
        <v>30</v>
      </c>
    </row>
    <row r="38" spans="1:12" x14ac:dyDescent="0.2">
      <c r="A38" s="78">
        <v>31</v>
      </c>
      <c r="B38" s="78" t="s">
        <v>132</v>
      </c>
      <c r="C38" s="206">
        <v>627500</v>
      </c>
      <c r="D38" s="206">
        <v>314078</v>
      </c>
      <c r="E38" s="206">
        <v>298790</v>
      </c>
      <c r="F38" s="206">
        <v>322010</v>
      </c>
      <c r="G38" s="52">
        <f t="shared" si="0"/>
        <v>949510</v>
      </c>
      <c r="H38" s="206">
        <v>610608</v>
      </c>
      <c r="I38" s="206">
        <v>0</v>
      </c>
      <c r="J38" s="206">
        <v>0</v>
      </c>
      <c r="K38" s="206">
        <v>110170</v>
      </c>
      <c r="L38" s="78">
        <v>31</v>
      </c>
    </row>
    <row r="39" spans="1:12" x14ac:dyDescent="0.2">
      <c r="A39" s="78">
        <v>32</v>
      </c>
      <c r="B39" s="78" t="s">
        <v>133</v>
      </c>
      <c r="C39" s="206">
        <v>2127006</v>
      </c>
      <c r="D39" s="206">
        <v>617874</v>
      </c>
      <c r="E39" s="206">
        <v>1468222</v>
      </c>
      <c r="F39" s="206">
        <v>497669</v>
      </c>
      <c r="G39" s="52">
        <f t="shared" si="0"/>
        <v>2624675</v>
      </c>
      <c r="H39" s="206">
        <v>1027331</v>
      </c>
      <c r="I39" s="206">
        <v>0</v>
      </c>
      <c r="J39" s="206">
        <v>0</v>
      </c>
      <c r="K39" s="206">
        <v>48429</v>
      </c>
      <c r="L39" s="78">
        <v>32</v>
      </c>
    </row>
    <row r="40" spans="1:12" x14ac:dyDescent="0.2">
      <c r="A40" s="78">
        <v>33</v>
      </c>
      <c r="B40" s="78" t="s">
        <v>74</v>
      </c>
      <c r="C40" s="206">
        <v>1873598</v>
      </c>
      <c r="D40" s="206">
        <v>737075</v>
      </c>
      <c r="E40" s="206">
        <v>729262</v>
      </c>
      <c r="F40" s="206">
        <v>794685</v>
      </c>
      <c r="G40" s="52">
        <f t="shared" si="0"/>
        <v>2668283</v>
      </c>
      <c r="H40" s="206">
        <v>1520547</v>
      </c>
      <c r="I40" s="206">
        <v>0</v>
      </c>
      <c r="J40" s="206">
        <v>0</v>
      </c>
      <c r="K40" s="206">
        <v>77270</v>
      </c>
      <c r="L40" s="78">
        <v>33</v>
      </c>
    </row>
    <row r="41" spans="1:12" x14ac:dyDescent="0.2">
      <c r="A41" s="78">
        <v>34</v>
      </c>
      <c r="B41" s="78" t="s">
        <v>134</v>
      </c>
      <c r="C41" s="206">
        <v>2271597</v>
      </c>
      <c r="D41" s="206">
        <v>745030</v>
      </c>
      <c r="E41" s="206">
        <v>784202</v>
      </c>
      <c r="F41" s="206">
        <v>1694077</v>
      </c>
      <c r="G41" s="52">
        <f t="shared" si="0"/>
        <v>3965674</v>
      </c>
      <c r="H41" s="206">
        <v>1147779</v>
      </c>
      <c r="I41" s="206">
        <v>0</v>
      </c>
      <c r="J41" s="206">
        <v>0</v>
      </c>
      <c r="K41" s="206">
        <v>755006</v>
      </c>
      <c r="L41" s="78">
        <v>34</v>
      </c>
    </row>
    <row r="42" spans="1:12" x14ac:dyDescent="0.2">
      <c r="A42" s="78">
        <v>35</v>
      </c>
      <c r="B42" s="78" t="s">
        <v>135</v>
      </c>
      <c r="C42" s="206">
        <v>889207</v>
      </c>
      <c r="D42" s="206">
        <v>360557</v>
      </c>
      <c r="E42" s="206">
        <v>486911</v>
      </c>
      <c r="F42" s="206">
        <v>456378</v>
      </c>
      <c r="G42" s="52">
        <f t="shared" si="0"/>
        <v>1345585</v>
      </c>
      <c r="H42" s="206">
        <v>799928</v>
      </c>
      <c r="I42" s="206">
        <v>0</v>
      </c>
      <c r="J42" s="206">
        <v>0</v>
      </c>
      <c r="K42" s="206">
        <v>3816</v>
      </c>
      <c r="L42" s="78">
        <v>35</v>
      </c>
    </row>
    <row r="43" spans="1:12" x14ac:dyDescent="0.2">
      <c r="A43" s="78">
        <v>36</v>
      </c>
      <c r="B43" s="78" t="s">
        <v>136</v>
      </c>
      <c r="C43" s="206">
        <v>1734192</v>
      </c>
      <c r="D43" s="206">
        <v>540203</v>
      </c>
      <c r="E43" s="206">
        <v>579178</v>
      </c>
      <c r="F43" s="206">
        <v>857194</v>
      </c>
      <c r="G43" s="52">
        <f t="shared" si="0"/>
        <v>2591386</v>
      </c>
      <c r="H43" s="206">
        <v>1407793</v>
      </c>
      <c r="I43" s="206">
        <v>89849</v>
      </c>
      <c r="J43" s="206">
        <v>0</v>
      </c>
      <c r="K43" s="206">
        <v>117975</v>
      </c>
      <c r="L43" s="78">
        <v>36</v>
      </c>
    </row>
    <row r="44" spans="1:12" x14ac:dyDescent="0.2">
      <c r="A44" s="78">
        <v>37</v>
      </c>
      <c r="B44" s="78" t="s">
        <v>137</v>
      </c>
      <c r="C44" s="206">
        <v>1568953</v>
      </c>
      <c r="D44" s="206">
        <v>572881</v>
      </c>
      <c r="E44" s="206">
        <v>479754</v>
      </c>
      <c r="F44" s="206">
        <v>541153</v>
      </c>
      <c r="G44" s="52">
        <f t="shared" si="0"/>
        <v>2110106</v>
      </c>
      <c r="H44" s="206">
        <v>652959</v>
      </c>
      <c r="I44" s="206">
        <v>53447</v>
      </c>
      <c r="J44" s="206">
        <v>0</v>
      </c>
      <c r="K44" s="206">
        <v>55531</v>
      </c>
      <c r="L44" s="78">
        <v>37</v>
      </c>
    </row>
    <row r="45" spans="1:12" x14ac:dyDescent="0.2">
      <c r="A45" s="78">
        <v>38</v>
      </c>
      <c r="B45" s="78" t="s">
        <v>138</v>
      </c>
      <c r="C45" s="206">
        <v>1210755</v>
      </c>
      <c r="D45" s="206">
        <v>410357</v>
      </c>
      <c r="E45" s="206">
        <v>617987</v>
      </c>
      <c r="F45" s="206">
        <v>402043</v>
      </c>
      <c r="G45" s="52">
        <f t="shared" si="0"/>
        <v>1612798</v>
      </c>
      <c r="H45" s="206">
        <v>811205</v>
      </c>
      <c r="I45" s="206">
        <v>0</v>
      </c>
      <c r="J45" s="206">
        <v>0</v>
      </c>
      <c r="K45" s="206">
        <v>12681</v>
      </c>
      <c r="L45" s="78">
        <v>38</v>
      </c>
    </row>
    <row r="46" spans="1:12" x14ac:dyDescent="0.2">
      <c r="A46" s="78">
        <v>39</v>
      </c>
      <c r="B46" s="78" t="s">
        <v>139</v>
      </c>
      <c r="C46" s="206">
        <v>1126100</v>
      </c>
      <c r="D46" s="206">
        <v>337910</v>
      </c>
      <c r="E46" s="206">
        <v>612170</v>
      </c>
      <c r="F46" s="206">
        <v>355071</v>
      </c>
      <c r="G46" s="52">
        <f t="shared" si="0"/>
        <v>1481171</v>
      </c>
      <c r="H46" s="206">
        <v>594861</v>
      </c>
      <c r="I46" s="206">
        <v>0</v>
      </c>
      <c r="J46" s="206">
        <v>0</v>
      </c>
      <c r="K46" s="206">
        <v>32881</v>
      </c>
      <c r="L46" s="78">
        <v>39</v>
      </c>
    </row>
    <row r="47" spans="1:12" x14ac:dyDescent="0.2">
      <c r="A47" s="78">
        <v>40</v>
      </c>
      <c r="B47" s="78" t="s">
        <v>140</v>
      </c>
      <c r="C47" s="206">
        <v>746404</v>
      </c>
      <c r="D47" s="207">
        <v>212246</v>
      </c>
      <c r="E47" s="207">
        <v>328709</v>
      </c>
      <c r="F47" s="207">
        <v>553793</v>
      </c>
      <c r="G47" s="52">
        <f t="shared" si="0"/>
        <v>1300197</v>
      </c>
      <c r="H47" s="207">
        <v>918380</v>
      </c>
      <c r="I47" s="207">
        <v>0</v>
      </c>
      <c r="J47" s="207">
        <v>0</v>
      </c>
      <c r="K47" s="207">
        <v>176721</v>
      </c>
      <c r="L47" s="78">
        <v>40</v>
      </c>
    </row>
    <row r="48" spans="1:12" x14ac:dyDescent="0.2">
      <c r="A48" s="78">
        <v>41</v>
      </c>
      <c r="B48" s="78" t="s">
        <v>141</v>
      </c>
      <c r="C48" s="206">
        <v>1230771</v>
      </c>
      <c r="D48" s="206">
        <v>528234</v>
      </c>
      <c r="E48" s="206">
        <v>430043</v>
      </c>
      <c r="F48" s="207">
        <v>828210</v>
      </c>
      <c r="G48" s="52">
        <f t="shared" si="0"/>
        <v>2058981</v>
      </c>
      <c r="H48" s="207">
        <v>1148717</v>
      </c>
      <c r="I48" s="207">
        <v>61582</v>
      </c>
      <c r="J48" s="207">
        <v>0</v>
      </c>
      <c r="K48" s="206">
        <v>96960</v>
      </c>
      <c r="L48" s="78">
        <v>41</v>
      </c>
    </row>
    <row r="49" spans="1:12" x14ac:dyDescent="0.2">
      <c r="A49" s="78">
        <v>42</v>
      </c>
      <c r="B49" s="78" t="s">
        <v>142</v>
      </c>
      <c r="C49" s="206">
        <v>4565224</v>
      </c>
      <c r="D49" s="206">
        <v>1476306</v>
      </c>
      <c r="E49" s="206">
        <v>2652857</v>
      </c>
      <c r="F49" s="207">
        <v>2087255</v>
      </c>
      <c r="G49" s="52">
        <f t="shared" si="0"/>
        <v>6652479</v>
      </c>
      <c r="H49" s="207">
        <v>1912707</v>
      </c>
      <c r="I49" s="207">
        <v>121830</v>
      </c>
      <c r="J49" s="207">
        <v>0</v>
      </c>
      <c r="K49" s="206">
        <v>157690</v>
      </c>
      <c r="L49" s="78">
        <v>42</v>
      </c>
    </row>
    <row r="50" spans="1:12" x14ac:dyDescent="0.2">
      <c r="A50" s="78">
        <v>43</v>
      </c>
      <c r="B50" s="78" t="s">
        <v>143</v>
      </c>
      <c r="C50" s="206">
        <v>9454453</v>
      </c>
      <c r="D50" s="206">
        <v>2671360</v>
      </c>
      <c r="E50" s="206">
        <v>3665675</v>
      </c>
      <c r="F50" s="207">
        <v>6609987</v>
      </c>
      <c r="G50" s="52">
        <f t="shared" si="0"/>
        <v>16064440</v>
      </c>
      <c r="H50" s="207">
        <v>7543747</v>
      </c>
      <c r="I50" s="207">
        <v>511839</v>
      </c>
      <c r="J50" s="207">
        <v>0</v>
      </c>
      <c r="K50" s="206">
        <v>26478</v>
      </c>
      <c r="L50" s="78">
        <v>43</v>
      </c>
    </row>
    <row r="51" spans="1:12" x14ac:dyDescent="0.2">
      <c r="A51" s="78">
        <v>44</v>
      </c>
      <c r="B51" s="78" t="s">
        <v>144</v>
      </c>
      <c r="C51" s="206">
        <v>2081677</v>
      </c>
      <c r="D51" s="206">
        <v>847938</v>
      </c>
      <c r="E51" s="206">
        <v>1007672</v>
      </c>
      <c r="F51" s="207">
        <v>870206</v>
      </c>
      <c r="G51" s="52">
        <f t="shared" si="0"/>
        <v>2951883</v>
      </c>
      <c r="H51" s="207">
        <v>1596768</v>
      </c>
      <c r="I51" s="207">
        <v>135449</v>
      </c>
      <c r="J51" s="207">
        <v>0</v>
      </c>
      <c r="K51" s="206">
        <v>106747</v>
      </c>
      <c r="L51" s="78">
        <v>44</v>
      </c>
    </row>
    <row r="52" spans="1:12" x14ac:dyDescent="0.2">
      <c r="A52" s="78">
        <v>45</v>
      </c>
      <c r="B52" s="78" t="s">
        <v>145</v>
      </c>
      <c r="C52" s="206">
        <v>437160</v>
      </c>
      <c r="D52" s="206">
        <v>317756</v>
      </c>
      <c r="E52" s="206">
        <v>115239</v>
      </c>
      <c r="F52" s="207">
        <v>134077</v>
      </c>
      <c r="G52" s="52">
        <f t="shared" si="0"/>
        <v>571237</v>
      </c>
      <c r="H52" s="207">
        <v>318746</v>
      </c>
      <c r="I52" s="207">
        <v>0</v>
      </c>
      <c r="J52" s="207">
        <v>0</v>
      </c>
      <c r="K52" s="206">
        <v>3471</v>
      </c>
      <c r="L52" s="78">
        <v>45</v>
      </c>
    </row>
    <row r="53" spans="1:12" x14ac:dyDescent="0.2">
      <c r="A53" s="78">
        <v>46</v>
      </c>
      <c r="B53" s="78" t="s">
        <v>146</v>
      </c>
      <c r="C53" s="206">
        <v>1816749</v>
      </c>
      <c r="D53" s="206">
        <v>543977</v>
      </c>
      <c r="E53" s="206">
        <v>938744</v>
      </c>
      <c r="F53" s="207">
        <v>784994</v>
      </c>
      <c r="G53" s="52">
        <f t="shared" si="0"/>
        <v>2601743</v>
      </c>
      <c r="H53" s="207">
        <v>952677</v>
      </c>
      <c r="I53" s="207">
        <v>0</v>
      </c>
      <c r="J53" s="207">
        <v>0</v>
      </c>
      <c r="K53" s="206">
        <v>54855</v>
      </c>
      <c r="L53" s="78">
        <v>46</v>
      </c>
    </row>
    <row r="54" spans="1:12" x14ac:dyDescent="0.2">
      <c r="A54" s="78">
        <v>47</v>
      </c>
      <c r="B54" s="78" t="s">
        <v>147</v>
      </c>
      <c r="C54" s="206">
        <v>5243925</v>
      </c>
      <c r="D54" s="206">
        <v>865578</v>
      </c>
      <c r="E54" s="206">
        <v>2002130</v>
      </c>
      <c r="F54" s="207">
        <v>1288486</v>
      </c>
      <c r="G54" s="52">
        <f t="shared" si="0"/>
        <v>6532411</v>
      </c>
      <c r="H54" s="207">
        <v>2821545</v>
      </c>
      <c r="I54" s="207">
        <v>171011</v>
      </c>
      <c r="J54" s="207">
        <v>0</v>
      </c>
      <c r="K54" s="206">
        <v>169673</v>
      </c>
      <c r="L54" s="78">
        <v>47</v>
      </c>
    </row>
    <row r="55" spans="1:12" x14ac:dyDescent="0.2">
      <c r="A55" s="78">
        <v>48</v>
      </c>
      <c r="B55" s="78" t="s">
        <v>148</v>
      </c>
      <c r="C55" s="206">
        <v>566565</v>
      </c>
      <c r="D55" s="206">
        <v>257458</v>
      </c>
      <c r="E55" s="206">
        <v>263015</v>
      </c>
      <c r="F55" s="207">
        <v>221887</v>
      </c>
      <c r="G55" s="52">
        <f t="shared" si="0"/>
        <v>788452</v>
      </c>
      <c r="H55" s="207">
        <v>393294</v>
      </c>
      <c r="I55" s="207">
        <v>0</v>
      </c>
      <c r="J55" s="207">
        <v>0</v>
      </c>
      <c r="K55" s="206">
        <v>13874</v>
      </c>
      <c r="L55" s="78">
        <v>48</v>
      </c>
    </row>
    <row r="56" spans="1:12" x14ac:dyDescent="0.2">
      <c r="A56" s="78">
        <v>49</v>
      </c>
      <c r="B56" s="78" t="s">
        <v>149</v>
      </c>
      <c r="C56" s="206">
        <v>1533012</v>
      </c>
      <c r="D56" s="206">
        <v>484696</v>
      </c>
      <c r="E56" s="206">
        <v>867205</v>
      </c>
      <c r="F56" s="207">
        <v>588178</v>
      </c>
      <c r="G56" s="52">
        <f t="shared" si="0"/>
        <v>2121190</v>
      </c>
      <c r="H56" s="207">
        <v>716331</v>
      </c>
      <c r="I56" s="207">
        <v>0</v>
      </c>
      <c r="J56" s="207">
        <v>0</v>
      </c>
      <c r="K56" s="206">
        <v>36355</v>
      </c>
      <c r="L56" s="78">
        <v>49</v>
      </c>
    </row>
    <row r="57" spans="1:12" x14ac:dyDescent="0.2">
      <c r="A57" s="78">
        <v>50</v>
      </c>
      <c r="B57" s="78" t="s">
        <v>150</v>
      </c>
      <c r="C57" s="206">
        <v>878864</v>
      </c>
      <c r="D57" s="206">
        <v>273595</v>
      </c>
      <c r="E57" s="206">
        <v>555800</v>
      </c>
      <c r="F57" s="207">
        <v>320602</v>
      </c>
      <c r="G57" s="52">
        <f t="shared" si="0"/>
        <v>1199466</v>
      </c>
      <c r="H57" s="207">
        <v>690894</v>
      </c>
      <c r="I57" s="207">
        <v>1860</v>
      </c>
      <c r="J57" s="207">
        <v>0</v>
      </c>
      <c r="K57" s="206">
        <v>18975</v>
      </c>
      <c r="L57" s="78">
        <v>50</v>
      </c>
    </row>
    <row r="58" spans="1:12" x14ac:dyDescent="0.2">
      <c r="A58" s="78">
        <v>51</v>
      </c>
      <c r="B58" s="78" t="s">
        <v>151</v>
      </c>
      <c r="C58" s="206">
        <v>576450</v>
      </c>
      <c r="D58" s="206">
        <v>324969</v>
      </c>
      <c r="E58" s="206">
        <v>104202</v>
      </c>
      <c r="F58" s="207">
        <v>347795</v>
      </c>
      <c r="G58" s="52">
        <f t="shared" si="0"/>
        <v>924245</v>
      </c>
      <c r="H58" s="207">
        <v>498149</v>
      </c>
      <c r="I58" s="207">
        <v>52500</v>
      </c>
      <c r="J58" s="207">
        <v>0</v>
      </c>
      <c r="K58" s="206">
        <v>14726</v>
      </c>
      <c r="L58" s="78">
        <v>51</v>
      </c>
    </row>
    <row r="59" spans="1:12" x14ac:dyDescent="0.2">
      <c r="A59" s="78">
        <v>52</v>
      </c>
      <c r="B59" s="78" t="s">
        <v>152</v>
      </c>
      <c r="C59" s="206">
        <v>0</v>
      </c>
      <c r="D59" s="206">
        <v>0</v>
      </c>
      <c r="E59" s="206">
        <v>0</v>
      </c>
      <c r="F59" s="207">
        <v>0</v>
      </c>
      <c r="G59" s="52">
        <f t="shared" si="0"/>
        <v>0</v>
      </c>
      <c r="H59" s="207">
        <v>0</v>
      </c>
      <c r="I59" s="207">
        <v>0</v>
      </c>
      <c r="J59" s="207">
        <v>0</v>
      </c>
      <c r="K59" s="206">
        <v>0</v>
      </c>
      <c r="L59" s="78">
        <v>52</v>
      </c>
    </row>
    <row r="60" spans="1:12" x14ac:dyDescent="0.2">
      <c r="A60" s="78">
        <v>53</v>
      </c>
      <c r="B60" s="78" t="s">
        <v>153</v>
      </c>
      <c r="C60" s="206">
        <v>12044335</v>
      </c>
      <c r="D60" s="206">
        <v>4806852</v>
      </c>
      <c r="E60" s="206">
        <v>4860924</v>
      </c>
      <c r="F60" s="207">
        <v>4154249</v>
      </c>
      <c r="G60" s="52">
        <f t="shared" si="0"/>
        <v>16198584</v>
      </c>
      <c r="H60" s="207">
        <v>2801293</v>
      </c>
      <c r="I60" s="207">
        <v>0</v>
      </c>
      <c r="J60" s="207">
        <v>0</v>
      </c>
      <c r="K60" s="206">
        <v>1300027</v>
      </c>
      <c r="L60" s="78">
        <v>53</v>
      </c>
    </row>
    <row r="61" spans="1:12" x14ac:dyDescent="0.2">
      <c r="A61" s="78">
        <v>54</v>
      </c>
      <c r="B61" s="78" t="s">
        <v>154</v>
      </c>
      <c r="C61" s="206">
        <v>1328403</v>
      </c>
      <c r="D61" s="206">
        <v>470052</v>
      </c>
      <c r="E61" s="206">
        <v>767455</v>
      </c>
      <c r="F61" s="207">
        <v>774152</v>
      </c>
      <c r="G61" s="52">
        <f t="shared" si="0"/>
        <v>2102555</v>
      </c>
      <c r="H61" s="207">
        <v>829438</v>
      </c>
      <c r="I61" s="207">
        <v>0</v>
      </c>
      <c r="J61" s="207">
        <v>0</v>
      </c>
      <c r="K61" s="206">
        <v>81502</v>
      </c>
      <c r="L61" s="78">
        <v>54</v>
      </c>
    </row>
    <row r="62" spans="1:12" x14ac:dyDescent="0.2">
      <c r="A62" s="78">
        <v>55</v>
      </c>
      <c r="B62" s="78" t="s">
        <v>155</v>
      </c>
      <c r="C62" s="206">
        <v>708553</v>
      </c>
      <c r="D62" s="206">
        <v>317509</v>
      </c>
      <c r="E62" s="206">
        <v>253553</v>
      </c>
      <c r="F62" s="207">
        <v>289024</v>
      </c>
      <c r="G62" s="52">
        <f t="shared" si="0"/>
        <v>997577</v>
      </c>
      <c r="H62" s="207">
        <v>588095</v>
      </c>
      <c r="I62" s="207">
        <v>0</v>
      </c>
      <c r="J62" s="207">
        <v>0</v>
      </c>
      <c r="K62" s="206">
        <v>22355</v>
      </c>
      <c r="L62" s="78">
        <v>55</v>
      </c>
    </row>
    <row r="63" spans="1:12" x14ac:dyDescent="0.2">
      <c r="A63" s="78">
        <v>56</v>
      </c>
      <c r="B63" s="78" t="s">
        <v>156</v>
      </c>
      <c r="C63" s="206">
        <v>1309703</v>
      </c>
      <c r="D63" s="206">
        <v>310723</v>
      </c>
      <c r="E63" s="206">
        <v>898412</v>
      </c>
      <c r="F63" s="207">
        <v>337859</v>
      </c>
      <c r="G63" s="52">
        <f t="shared" si="0"/>
        <v>1647562</v>
      </c>
      <c r="H63" s="207">
        <v>656275</v>
      </c>
      <c r="I63" s="207">
        <v>0</v>
      </c>
      <c r="J63" s="207">
        <v>0</v>
      </c>
      <c r="K63" s="206">
        <v>35726</v>
      </c>
      <c r="L63" s="78">
        <v>56</v>
      </c>
    </row>
    <row r="64" spans="1:12" x14ac:dyDescent="0.2">
      <c r="A64" s="78">
        <v>57</v>
      </c>
      <c r="B64" s="78" t="s">
        <v>157</v>
      </c>
      <c r="C64" s="206">
        <v>596346</v>
      </c>
      <c r="D64" s="206">
        <v>225783</v>
      </c>
      <c r="E64" s="206">
        <v>286179</v>
      </c>
      <c r="F64" s="207">
        <v>277035</v>
      </c>
      <c r="G64" s="52">
        <f t="shared" si="0"/>
        <v>873381</v>
      </c>
      <c r="H64" s="207">
        <v>453367</v>
      </c>
      <c r="I64" s="207">
        <v>0</v>
      </c>
      <c r="J64" s="207">
        <v>0</v>
      </c>
      <c r="K64" s="206">
        <v>19791</v>
      </c>
      <c r="L64" s="78">
        <v>57</v>
      </c>
    </row>
    <row r="65" spans="1:12" x14ac:dyDescent="0.2">
      <c r="A65" s="78">
        <v>58</v>
      </c>
      <c r="B65" s="78" t="s">
        <v>158</v>
      </c>
      <c r="C65" s="206">
        <v>1539729</v>
      </c>
      <c r="D65" s="206">
        <v>644232</v>
      </c>
      <c r="E65" s="206">
        <v>459</v>
      </c>
      <c r="F65" s="207">
        <v>703528</v>
      </c>
      <c r="G65" s="52">
        <f t="shared" si="0"/>
        <v>2243257</v>
      </c>
      <c r="H65" s="207">
        <v>1350173</v>
      </c>
      <c r="I65" s="207">
        <v>0</v>
      </c>
      <c r="J65" s="207">
        <v>0</v>
      </c>
      <c r="K65" s="206">
        <v>57026</v>
      </c>
      <c r="L65" s="78">
        <v>58</v>
      </c>
    </row>
    <row r="66" spans="1:12" x14ac:dyDescent="0.2">
      <c r="A66" s="78">
        <v>59</v>
      </c>
      <c r="B66" s="78" t="s">
        <v>159</v>
      </c>
      <c r="C66" s="206">
        <v>644950</v>
      </c>
      <c r="D66" s="206">
        <v>264434</v>
      </c>
      <c r="E66" s="206">
        <v>185898</v>
      </c>
      <c r="F66" s="207">
        <v>222543</v>
      </c>
      <c r="G66" s="52">
        <f t="shared" si="0"/>
        <v>867493</v>
      </c>
      <c r="H66" s="207">
        <v>530357</v>
      </c>
      <c r="I66" s="207">
        <v>52100</v>
      </c>
      <c r="J66" s="207">
        <v>0</v>
      </c>
      <c r="K66" s="206">
        <v>14091</v>
      </c>
      <c r="L66" s="78">
        <v>59</v>
      </c>
    </row>
    <row r="67" spans="1:12" x14ac:dyDescent="0.2">
      <c r="A67" s="78">
        <v>60</v>
      </c>
      <c r="B67" s="78" t="s">
        <v>160</v>
      </c>
      <c r="C67" s="206">
        <v>2173260</v>
      </c>
      <c r="D67" s="206">
        <v>740878</v>
      </c>
      <c r="E67" s="206">
        <v>1256699</v>
      </c>
      <c r="F67" s="207">
        <v>1095842</v>
      </c>
      <c r="G67" s="52">
        <f t="shared" si="0"/>
        <v>3269102</v>
      </c>
      <c r="H67" s="207">
        <v>1712132</v>
      </c>
      <c r="I67" s="207">
        <v>0</v>
      </c>
      <c r="J67" s="207">
        <v>0</v>
      </c>
      <c r="K67" s="206">
        <v>37511</v>
      </c>
      <c r="L67" s="78">
        <v>60</v>
      </c>
    </row>
    <row r="68" spans="1:12" x14ac:dyDescent="0.2">
      <c r="A68" s="78">
        <v>61</v>
      </c>
      <c r="B68" s="78" t="s">
        <v>161</v>
      </c>
      <c r="C68" s="206">
        <v>667775</v>
      </c>
      <c r="D68" s="206">
        <v>316814</v>
      </c>
      <c r="E68" s="206">
        <v>294701</v>
      </c>
      <c r="F68" s="207">
        <v>422749</v>
      </c>
      <c r="G68" s="52">
        <f t="shared" si="0"/>
        <v>1090524</v>
      </c>
      <c r="H68" s="207">
        <v>594406</v>
      </c>
      <c r="I68" s="207">
        <v>52500</v>
      </c>
      <c r="J68" s="207">
        <v>0</v>
      </c>
      <c r="K68" s="206">
        <v>13865</v>
      </c>
      <c r="L68" s="78">
        <v>61</v>
      </c>
    </row>
    <row r="69" spans="1:12" x14ac:dyDescent="0.2">
      <c r="A69" s="78">
        <v>62</v>
      </c>
      <c r="B69" s="78" t="s">
        <v>162</v>
      </c>
      <c r="C69" s="206">
        <v>1206796</v>
      </c>
      <c r="D69" s="206">
        <v>374237</v>
      </c>
      <c r="E69" s="206">
        <v>608723</v>
      </c>
      <c r="F69" s="207">
        <v>424306</v>
      </c>
      <c r="G69" s="52">
        <f t="shared" si="0"/>
        <v>1631102</v>
      </c>
      <c r="H69" s="207">
        <v>866472</v>
      </c>
      <c r="I69" s="207">
        <v>0</v>
      </c>
      <c r="J69" s="207">
        <v>0</v>
      </c>
      <c r="K69" s="206">
        <v>152526</v>
      </c>
      <c r="L69" s="78">
        <v>62</v>
      </c>
    </row>
    <row r="70" spans="1:12" x14ac:dyDescent="0.2">
      <c r="A70" s="78">
        <v>63</v>
      </c>
      <c r="B70" s="78" t="s">
        <v>163</v>
      </c>
      <c r="C70" s="206">
        <v>1003464</v>
      </c>
      <c r="D70" s="206">
        <v>305276</v>
      </c>
      <c r="E70" s="206">
        <v>605836</v>
      </c>
      <c r="F70" s="207">
        <v>275862</v>
      </c>
      <c r="G70" s="52">
        <f t="shared" si="0"/>
        <v>1279326</v>
      </c>
      <c r="H70" s="207">
        <v>682716</v>
      </c>
      <c r="I70" s="207">
        <v>41554</v>
      </c>
      <c r="J70" s="207">
        <v>0</v>
      </c>
      <c r="K70" s="206">
        <v>263860</v>
      </c>
      <c r="L70" s="78">
        <v>63</v>
      </c>
    </row>
    <row r="71" spans="1:12" x14ac:dyDescent="0.2">
      <c r="A71" s="78">
        <v>64</v>
      </c>
      <c r="B71" s="78" t="s">
        <v>164</v>
      </c>
      <c r="C71" s="206">
        <v>1010657</v>
      </c>
      <c r="D71" s="206">
        <v>366186</v>
      </c>
      <c r="E71" s="206">
        <v>508714</v>
      </c>
      <c r="F71" s="207">
        <v>340047</v>
      </c>
      <c r="G71" s="52">
        <f t="shared" si="0"/>
        <v>1350704</v>
      </c>
      <c r="H71" s="207">
        <v>660855</v>
      </c>
      <c r="I71" s="207">
        <v>0</v>
      </c>
      <c r="J71" s="207">
        <v>0</v>
      </c>
      <c r="K71" s="206">
        <v>17910</v>
      </c>
      <c r="L71" s="78">
        <v>64</v>
      </c>
    </row>
    <row r="72" spans="1:12" x14ac:dyDescent="0.2">
      <c r="A72" s="78">
        <v>65</v>
      </c>
      <c r="B72" s="78" t="s">
        <v>165</v>
      </c>
      <c r="C72" s="206">
        <v>417422</v>
      </c>
      <c r="D72" s="206">
        <v>236037</v>
      </c>
      <c r="E72" s="206">
        <v>139755</v>
      </c>
      <c r="F72" s="207">
        <v>335236</v>
      </c>
      <c r="G72" s="52">
        <f t="shared" ref="G72:G102" si="1">(C72+F72)</f>
        <v>752658</v>
      </c>
      <c r="H72" s="207">
        <v>464318</v>
      </c>
      <c r="I72" s="207">
        <v>0</v>
      </c>
      <c r="J72" s="207">
        <v>0</v>
      </c>
      <c r="K72" s="206">
        <v>45083</v>
      </c>
      <c r="L72" s="78">
        <v>65</v>
      </c>
    </row>
    <row r="73" spans="1:12" x14ac:dyDescent="0.2">
      <c r="A73" s="78">
        <v>66</v>
      </c>
      <c r="B73" s="78" t="s">
        <v>166</v>
      </c>
      <c r="C73" s="206">
        <v>1461952</v>
      </c>
      <c r="D73" s="206">
        <v>477369</v>
      </c>
      <c r="E73" s="206">
        <v>766566</v>
      </c>
      <c r="F73" s="207">
        <v>634860</v>
      </c>
      <c r="G73" s="52">
        <f t="shared" si="1"/>
        <v>2096812</v>
      </c>
      <c r="H73" s="207">
        <v>597652</v>
      </c>
      <c r="I73" s="207">
        <v>57028</v>
      </c>
      <c r="J73" s="207">
        <v>0</v>
      </c>
      <c r="K73" s="206">
        <v>75133</v>
      </c>
      <c r="L73" s="78">
        <v>66</v>
      </c>
    </row>
    <row r="74" spans="1:12" x14ac:dyDescent="0.2">
      <c r="A74" s="78">
        <v>67</v>
      </c>
      <c r="B74" s="78" t="s">
        <v>167</v>
      </c>
      <c r="C74" s="206">
        <v>814371</v>
      </c>
      <c r="D74" s="206">
        <v>475786</v>
      </c>
      <c r="E74" s="206">
        <v>227678</v>
      </c>
      <c r="F74" s="207">
        <v>564873</v>
      </c>
      <c r="G74" s="52">
        <f t="shared" si="1"/>
        <v>1379244</v>
      </c>
      <c r="H74" s="207">
        <v>731228</v>
      </c>
      <c r="I74" s="207">
        <v>79032</v>
      </c>
      <c r="J74" s="207">
        <v>0</v>
      </c>
      <c r="K74" s="206">
        <v>4800</v>
      </c>
      <c r="L74" s="78">
        <v>67</v>
      </c>
    </row>
    <row r="75" spans="1:12" x14ac:dyDescent="0.2">
      <c r="A75" s="78">
        <v>68</v>
      </c>
      <c r="B75" s="78" t="s">
        <v>168</v>
      </c>
      <c r="C75" s="206">
        <v>1501549</v>
      </c>
      <c r="D75" s="206">
        <v>368236</v>
      </c>
      <c r="E75" s="206">
        <v>812857</v>
      </c>
      <c r="F75" s="207">
        <v>450745</v>
      </c>
      <c r="G75" s="52">
        <f t="shared" si="1"/>
        <v>1952294</v>
      </c>
      <c r="H75" s="207">
        <v>793975</v>
      </c>
      <c r="I75" s="207">
        <v>0</v>
      </c>
      <c r="J75" s="207">
        <v>0</v>
      </c>
      <c r="K75" s="206">
        <v>4428</v>
      </c>
      <c r="L75" s="78">
        <v>68</v>
      </c>
    </row>
    <row r="76" spans="1:12" x14ac:dyDescent="0.2">
      <c r="A76" s="78">
        <v>69</v>
      </c>
      <c r="B76" s="78" t="s">
        <v>169</v>
      </c>
      <c r="C76" s="206">
        <v>1204150</v>
      </c>
      <c r="D76" s="206">
        <v>730071</v>
      </c>
      <c r="E76" s="206">
        <v>183925</v>
      </c>
      <c r="F76" s="207">
        <v>759433</v>
      </c>
      <c r="G76" s="52">
        <f t="shared" si="1"/>
        <v>1963583</v>
      </c>
      <c r="H76" s="207">
        <v>1155647</v>
      </c>
      <c r="I76" s="207">
        <v>79254</v>
      </c>
      <c r="J76" s="207">
        <v>0</v>
      </c>
      <c r="K76" s="206">
        <v>73271</v>
      </c>
      <c r="L76" s="78">
        <v>69</v>
      </c>
    </row>
    <row r="77" spans="1:12" x14ac:dyDescent="0.2">
      <c r="A77" s="78">
        <v>70</v>
      </c>
      <c r="B77" s="78" t="s">
        <v>170</v>
      </c>
      <c r="C77" s="206">
        <v>1277614</v>
      </c>
      <c r="D77" s="206">
        <v>438960</v>
      </c>
      <c r="E77" s="206">
        <v>719110</v>
      </c>
      <c r="F77" s="207">
        <v>484304</v>
      </c>
      <c r="G77" s="52">
        <f t="shared" si="1"/>
        <v>1761918</v>
      </c>
      <c r="H77" s="207">
        <v>854011</v>
      </c>
      <c r="I77" s="207">
        <v>0</v>
      </c>
      <c r="J77" s="207">
        <v>0</v>
      </c>
      <c r="K77" s="206">
        <v>123305</v>
      </c>
      <c r="L77" s="78">
        <v>70</v>
      </c>
    </row>
    <row r="78" spans="1:12" x14ac:dyDescent="0.2">
      <c r="A78" s="78">
        <v>71</v>
      </c>
      <c r="B78" s="78" t="s">
        <v>171</v>
      </c>
      <c r="C78" s="206">
        <v>0</v>
      </c>
      <c r="D78" s="206">
        <v>0</v>
      </c>
      <c r="E78" s="206">
        <v>0</v>
      </c>
      <c r="F78" s="207">
        <v>0</v>
      </c>
      <c r="G78" s="52">
        <f t="shared" si="1"/>
        <v>0</v>
      </c>
      <c r="H78" s="207">
        <v>0</v>
      </c>
      <c r="I78" s="207">
        <v>0</v>
      </c>
      <c r="J78" s="207">
        <v>0</v>
      </c>
      <c r="K78" s="206">
        <v>0</v>
      </c>
      <c r="L78" s="78">
        <v>71</v>
      </c>
    </row>
    <row r="79" spans="1:12" x14ac:dyDescent="0.2">
      <c r="A79" s="78">
        <v>72</v>
      </c>
      <c r="B79" s="78" t="s">
        <v>172</v>
      </c>
      <c r="C79" s="206">
        <v>1914865</v>
      </c>
      <c r="D79" s="206">
        <v>522301</v>
      </c>
      <c r="E79" s="206">
        <v>1099247</v>
      </c>
      <c r="F79" s="207">
        <v>589271</v>
      </c>
      <c r="G79" s="52">
        <f t="shared" si="1"/>
        <v>2504136</v>
      </c>
      <c r="H79" s="207">
        <v>1332248</v>
      </c>
      <c r="I79" s="207">
        <v>0</v>
      </c>
      <c r="J79" s="207">
        <v>0</v>
      </c>
      <c r="K79" s="206">
        <v>138701</v>
      </c>
      <c r="L79" s="78">
        <v>72</v>
      </c>
    </row>
    <row r="80" spans="1:12" x14ac:dyDescent="0.2">
      <c r="A80" s="78">
        <v>73</v>
      </c>
      <c r="B80" s="78" t="s">
        <v>173</v>
      </c>
      <c r="C80" s="206">
        <v>14614000</v>
      </c>
      <c r="D80" s="206">
        <v>4284000</v>
      </c>
      <c r="E80" s="206">
        <v>9793000</v>
      </c>
      <c r="F80" s="207">
        <v>5839000</v>
      </c>
      <c r="G80" s="52">
        <f t="shared" si="1"/>
        <v>20453000</v>
      </c>
      <c r="H80" s="207">
        <v>5895000</v>
      </c>
      <c r="I80" s="207">
        <v>258000</v>
      </c>
      <c r="J80" s="207">
        <v>5000</v>
      </c>
      <c r="K80" s="206">
        <v>1821000</v>
      </c>
      <c r="L80" s="78">
        <v>73</v>
      </c>
    </row>
    <row r="81" spans="1:12" x14ac:dyDescent="0.2">
      <c r="A81" s="78">
        <v>74</v>
      </c>
      <c r="B81" s="78" t="s">
        <v>174</v>
      </c>
      <c r="C81" s="206">
        <v>1880443</v>
      </c>
      <c r="D81" s="206">
        <v>679881</v>
      </c>
      <c r="E81" s="206">
        <v>787632</v>
      </c>
      <c r="F81" s="207">
        <v>949490</v>
      </c>
      <c r="G81" s="52">
        <f t="shared" si="1"/>
        <v>2829933</v>
      </c>
      <c r="H81" s="207">
        <v>1460186</v>
      </c>
      <c r="I81" s="207">
        <v>0</v>
      </c>
      <c r="J81" s="207">
        <v>0</v>
      </c>
      <c r="K81" s="206">
        <v>12847</v>
      </c>
      <c r="L81" s="78">
        <v>74</v>
      </c>
    </row>
    <row r="82" spans="1:12" x14ac:dyDescent="0.2">
      <c r="A82" s="78">
        <v>75</v>
      </c>
      <c r="B82" s="78" t="s">
        <v>175</v>
      </c>
      <c r="C82" s="206">
        <v>1146430</v>
      </c>
      <c r="D82" s="206">
        <v>303739</v>
      </c>
      <c r="E82" s="206">
        <v>803747</v>
      </c>
      <c r="F82" s="207">
        <v>276769</v>
      </c>
      <c r="G82" s="52">
        <f t="shared" si="1"/>
        <v>1423199</v>
      </c>
      <c r="H82" s="207">
        <v>553195</v>
      </c>
      <c r="I82" s="207">
        <v>0</v>
      </c>
      <c r="J82" s="207">
        <v>0</v>
      </c>
      <c r="K82" s="206">
        <v>35954</v>
      </c>
      <c r="L82" s="78">
        <v>75</v>
      </c>
    </row>
    <row r="83" spans="1:12" x14ac:dyDescent="0.2">
      <c r="A83" s="78">
        <v>76</v>
      </c>
      <c r="B83" s="78" t="s">
        <v>93</v>
      </c>
      <c r="C83" s="206">
        <v>606363</v>
      </c>
      <c r="D83" s="206">
        <v>242976</v>
      </c>
      <c r="E83" s="206">
        <v>310666</v>
      </c>
      <c r="F83" s="207">
        <v>287919</v>
      </c>
      <c r="G83" s="52">
        <f t="shared" si="1"/>
        <v>894282</v>
      </c>
      <c r="H83" s="207">
        <v>467516</v>
      </c>
      <c r="I83" s="207">
        <v>0</v>
      </c>
      <c r="J83" s="207">
        <v>0</v>
      </c>
      <c r="K83" s="206">
        <v>28651</v>
      </c>
      <c r="L83" s="78">
        <v>76</v>
      </c>
    </row>
    <row r="84" spans="1:12" x14ac:dyDescent="0.2">
      <c r="A84" s="78">
        <v>77</v>
      </c>
      <c r="B84" s="78" t="s">
        <v>94</v>
      </c>
      <c r="C84" s="206">
        <v>3624616</v>
      </c>
      <c r="D84" s="206">
        <v>1109046</v>
      </c>
      <c r="E84" s="206">
        <v>2064281</v>
      </c>
      <c r="F84" s="207">
        <v>1323567</v>
      </c>
      <c r="G84" s="52">
        <f t="shared" si="1"/>
        <v>4948183</v>
      </c>
      <c r="H84" s="207">
        <v>1447742</v>
      </c>
      <c r="I84" s="207">
        <v>117260</v>
      </c>
      <c r="J84" s="207">
        <v>0</v>
      </c>
      <c r="K84" s="206">
        <v>84273</v>
      </c>
      <c r="L84" s="78">
        <v>77</v>
      </c>
    </row>
    <row r="85" spans="1:12" x14ac:dyDescent="0.2">
      <c r="A85" s="78">
        <v>78</v>
      </c>
      <c r="B85" s="78" t="s">
        <v>176</v>
      </c>
      <c r="C85" s="206">
        <v>1075172</v>
      </c>
      <c r="D85" s="206">
        <v>464593</v>
      </c>
      <c r="E85" s="206">
        <v>428834</v>
      </c>
      <c r="F85" s="207">
        <v>573110</v>
      </c>
      <c r="G85" s="52">
        <f t="shared" si="1"/>
        <v>1648282</v>
      </c>
      <c r="H85" s="207">
        <v>921760</v>
      </c>
      <c r="I85" s="207">
        <v>55063</v>
      </c>
      <c r="J85" s="207">
        <v>0</v>
      </c>
      <c r="K85" s="206">
        <v>223202</v>
      </c>
      <c r="L85" s="78">
        <v>78</v>
      </c>
    </row>
    <row r="86" spans="1:12" x14ac:dyDescent="0.2">
      <c r="A86" s="78">
        <v>79</v>
      </c>
      <c r="B86" s="78" t="s">
        <v>177</v>
      </c>
      <c r="C86" s="206">
        <v>1737317</v>
      </c>
      <c r="D86" s="206">
        <v>919014</v>
      </c>
      <c r="E86" s="206">
        <v>753633</v>
      </c>
      <c r="F86" s="207">
        <v>1847012</v>
      </c>
      <c r="G86" s="52">
        <f t="shared" si="1"/>
        <v>3584329</v>
      </c>
      <c r="H86" s="207">
        <v>2645928</v>
      </c>
      <c r="I86" s="207">
        <v>0</v>
      </c>
      <c r="J86" s="207">
        <v>180333</v>
      </c>
      <c r="K86" s="206">
        <v>692028</v>
      </c>
      <c r="L86" s="78">
        <v>79</v>
      </c>
    </row>
    <row r="87" spans="1:12" x14ac:dyDescent="0.2">
      <c r="A87" s="78">
        <v>80</v>
      </c>
      <c r="B87" s="78" t="s">
        <v>178</v>
      </c>
      <c r="C87" s="206">
        <v>1813174</v>
      </c>
      <c r="D87" s="206">
        <v>490258</v>
      </c>
      <c r="E87" s="206">
        <v>1095723</v>
      </c>
      <c r="F87" s="207">
        <v>866932</v>
      </c>
      <c r="G87" s="52">
        <f t="shared" si="1"/>
        <v>2680106</v>
      </c>
      <c r="H87" s="207">
        <v>1232388</v>
      </c>
      <c r="I87" s="207">
        <v>0</v>
      </c>
      <c r="J87" s="207">
        <v>0</v>
      </c>
      <c r="K87" s="206">
        <v>17283</v>
      </c>
      <c r="L87" s="78">
        <v>80</v>
      </c>
    </row>
    <row r="88" spans="1:12" x14ac:dyDescent="0.2">
      <c r="A88" s="78">
        <v>81</v>
      </c>
      <c r="B88" s="78" t="s">
        <v>179</v>
      </c>
      <c r="C88" s="206">
        <v>994240</v>
      </c>
      <c r="D88" s="206">
        <v>442722</v>
      </c>
      <c r="E88" s="206">
        <v>280314</v>
      </c>
      <c r="F88" s="207">
        <v>553520</v>
      </c>
      <c r="G88" s="52">
        <f t="shared" si="1"/>
        <v>1547760</v>
      </c>
      <c r="H88" s="207">
        <v>826637</v>
      </c>
      <c r="I88" s="207">
        <v>96292</v>
      </c>
      <c r="J88" s="207">
        <v>0</v>
      </c>
      <c r="K88" s="206">
        <v>4457</v>
      </c>
      <c r="L88" s="78">
        <v>81</v>
      </c>
    </row>
    <row r="89" spans="1:12" x14ac:dyDescent="0.2">
      <c r="A89" s="78">
        <v>82</v>
      </c>
      <c r="B89" s="78" t="s">
        <v>180</v>
      </c>
      <c r="C89" s="206">
        <v>1723121</v>
      </c>
      <c r="D89" s="206">
        <v>600747</v>
      </c>
      <c r="E89" s="206">
        <v>917089</v>
      </c>
      <c r="F89" s="207">
        <v>574319</v>
      </c>
      <c r="G89" s="52">
        <f t="shared" si="1"/>
        <v>2297440</v>
      </c>
      <c r="H89" s="207">
        <v>974969</v>
      </c>
      <c r="I89" s="207">
        <v>71633</v>
      </c>
      <c r="J89" s="207">
        <v>0</v>
      </c>
      <c r="K89" s="206">
        <v>136739</v>
      </c>
      <c r="L89" s="78">
        <v>82</v>
      </c>
    </row>
    <row r="90" spans="1:12" x14ac:dyDescent="0.2">
      <c r="A90" s="78">
        <v>83</v>
      </c>
      <c r="B90" s="78" t="s">
        <v>181</v>
      </c>
      <c r="C90" s="206">
        <v>1337321</v>
      </c>
      <c r="D90" s="206">
        <v>542888</v>
      </c>
      <c r="E90" s="206">
        <v>292192</v>
      </c>
      <c r="F90" s="207">
        <v>762618</v>
      </c>
      <c r="G90" s="52">
        <f t="shared" si="1"/>
        <v>2099939</v>
      </c>
      <c r="H90" s="207">
        <v>1009819</v>
      </c>
      <c r="I90" s="207">
        <v>0</v>
      </c>
      <c r="J90" s="207">
        <v>0</v>
      </c>
      <c r="K90" s="206">
        <v>105943</v>
      </c>
      <c r="L90" s="78">
        <v>83</v>
      </c>
    </row>
    <row r="91" spans="1:12" x14ac:dyDescent="0.2">
      <c r="A91" s="78">
        <v>84</v>
      </c>
      <c r="B91" s="78" t="s">
        <v>182</v>
      </c>
      <c r="C91" s="206">
        <v>1352092</v>
      </c>
      <c r="D91" s="206">
        <v>618535</v>
      </c>
      <c r="E91" s="206">
        <v>484957</v>
      </c>
      <c r="F91" s="207">
        <v>642532</v>
      </c>
      <c r="G91" s="52">
        <f t="shared" si="1"/>
        <v>1994624</v>
      </c>
      <c r="H91" s="207">
        <v>1113011</v>
      </c>
      <c r="I91" s="207">
        <v>61326</v>
      </c>
      <c r="J91" s="207">
        <v>0</v>
      </c>
      <c r="K91" s="206">
        <v>51371</v>
      </c>
      <c r="L91" s="78">
        <v>84</v>
      </c>
    </row>
    <row r="92" spans="1:12" x14ac:dyDescent="0.2">
      <c r="A92" s="78">
        <v>85</v>
      </c>
      <c r="B92" s="78" t="s">
        <v>183</v>
      </c>
      <c r="C92" s="206">
        <v>5903486</v>
      </c>
      <c r="D92" s="206">
        <v>1814103</v>
      </c>
      <c r="E92" s="206">
        <v>3411843</v>
      </c>
      <c r="F92" s="207">
        <v>2220913</v>
      </c>
      <c r="G92" s="52">
        <f t="shared" si="1"/>
        <v>8124399</v>
      </c>
      <c r="H92" s="207">
        <v>3185458</v>
      </c>
      <c r="I92" s="207">
        <v>239761</v>
      </c>
      <c r="J92" s="207">
        <v>7363</v>
      </c>
      <c r="K92" s="206">
        <v>236286</v>
      </c>
      <c r="L92" s="78">
        <v>85</v>
      </c>
    </row>
    <row r="93" spans="1:12" x14ac:dyDescent="0.2">
      <c r="A93" s="78">
        <v>86</v>
      </c>
      <c r="B93" s="78" t="s">
        <v>184</v>
      </c>
      <c r="C93" s="206">
        <v>4961295</v>
      </c>
      <c r="D93" s="206">
        <v>1907489</v>
      </c>
      <c r="E93" s="206">
        <v>2851648</v>
      </c>
      <c r="F93" s="207">
        <v>3222630</v>
      </c>
      <c r="G93" s="52">
        <f t="shared" si="1"/>
        <v>8183925</v>
      </c>
      <c r="H93" s="207">
        <v>2386714</v>
      </c>
      <c r="I93" s="207">
        <v>0</v>
      </c>
      <c r="J93" s="207">
        <v>0</v>
      </c>
      <c r="K93" s="206">
        <v>388160</v>
      </c>
      <c r="L93" s="78">
        <v>86</v>
      </c>
    </row>
    <row r="94" spans="1:12" x14ac:dyDescent="0.2">
      <c r="A94" s="78">
        <v>87</v>
      </c>
      <c r="B94" s="78" t="s">
        <v>185</v>
      </c>
      <c r="C94" s="206">
        <v>725790</v>
      </c>
      <c r="D94" s="206">
        <v>271570</v>
      </c>
      <c r="E94" s="206">
        <v>327219</v>
      </c>
      <c r="F94" s="207">
        <v>226990</v>
      </c>
      <c r="G94" s="52">
        <f t="shared" si="1"/>
        <v>952780</v>
      </c>
      <c r="H94" s="207">
        <v>463593</v>
      </c>
      <c r="I94" s="207">
        <v>0</v>
      </c>
      <c r="J94" s="207">
        <v>0</v>
      </c>
      <c r="K94" s="206">
        <v>8693</v>
      </c>
      <c r="L94" s="78">
        <v>87</v>
      </c>
    </row>
    <row r="95" spans="1:12" x14ac:dyDescent="0.2">
      <c r="A95" s="78">
        <v>88</v>
      </c>
      <c r="B95" s="78" t="s">
        <v>186</v>
      </c>
      <c r="C95" s="206">
        <v>755270</v>
      </c>
      <c r="D95" s="206">
        <v>376478</v>
      </c>
      <c r="E95" s="206">
        <v>190748</v>
      </c>
      <c r="F95" s="207">
        <v>470356</v>
      </c>
      <c r="G95" s="52">
        <f t="shared" si="1"/>
        <v>1225626</v>
      </c>
      <c r="H95" s="207">
        <v>562172</v>
      </c>
      <c r="I95" s="207">
        <v>79106</v>
      </c>
      <c r="J95" s="207">
        <v>0</v>
      </c>
      <c r="K95" s="206">
        <v>168619</v>
      </c>
      <c r="L95" s="78">
        <v>88</v>
      </c>
    </row>
    <row r="96" spans="1:12" x14ac:dyDescent="0.2">
      <c r="A96" s="78">
        <v>89</v>
      </c>
      <c r="B96" s="78" t="s">
        <v>187</v>
      </c>
      <c r="C96" s="206">
        <v>1456440</v>
      </c>
      <c r="D96" s="206">
        <v>807746</v>
      </c>
      <c r="E96" s="206">
        <v>248083</v>
      </c>
      <c r="F96" s="207">
        <v>1116482</v>
      </c>
      <c r="G96" s="52">
        <f t="shared" si="1"/>
        <v>2572922</v>
      </c>
      <c r="H96" s="207">
        <v>1649113</v>
      </c>
      <c r="I96" s="207">
        <v>0</v>
      </c>
      <c r="J96" s="207">
        <v>0</v>
      </c>
      <c r="K96" s="206">
        <v>809253</v>
      </c>
      <c r="L96" s="78">
        <v>89</v>
      </c>
    </row>
    <row r="97" spans="1:12" x14ac:dyDescent="0.2">
      <c r="A97" s="78">
        <v>90</v>
      </c>
      <c r="B97" s="78" t="s">
        <v>188</v>
      </c>
      <c r="C97" s="206">
        <v>1730643</v>
      </c>
      <c r="D97" s="206">
        <v>591866</v>
      </c>
      <c r="E97" s="206">
        <v>1021896</v>
      </c>
      <c r="F97" s="207">
        <v>785036</v>
      </c>
      <c r="G97" s="52">
        <f t="shared" si="1"/>
        <v>2515679</v>
      </c>
      <c r="H97" s="207">
        <v>1068358</v>
      </c>
      <c r="I97" s="207">
        <v>0</v>
      </c>
      <c r="J97" s="207">
        <v>0</v>
      </c>
      <c r="K97" s="207">
        <v>143026</v>
      </c>
      <c r="L97" s="78">
        <v>90</v>
      </c>
    </row>
    <row r="98" spans="1:12" x14ac:dyDescent="0.2">
      <c r="A98" s="78">
        <v>91</v>
      </c>
      <c r="B98" s="78" t="s">
        <v>189</v>
      </c>
      <c r="C98" s="206">
        <v>1449469</v>
      </c>
      <c r="D98" s="206">
        <v>691399</v>
      </c>
      <c r="E98" s="206">
        <v>692122</v>
      </c>
      <c r="F98" s="207">
        <v>951851</v>
      </c>
      <c r="G98" s="52">
        <f t="shared" si="1"/>
        <v>2401320</v>
      </c>
      <c r="H98" s="207">
        <v>1335003</v>
      </c>
      <c r="I98" s="207">
        <v>0</v>
      </c>
      <c r="J98" s="207">
        <v>0</v>
      </c>
      <c r="K98" s="206">
        <v>4575</v>
      </c>
      <c r="L98" s="78">
        <v>91</v>
      </c>
    </row>
    <row r="99" spans="1:12" x14ac:dyDescent="0.2">
      <c r="A99" s="78">
        <v>92</v>
      </c>
      <c r="B99" s="78" t="s">
        <v>190</v>
      </c>
      <c r="C99" s="206">
        <v>1210521</v>
      </c>
      <c r="D99" s="206">
        <v>446289</v>
      </c>
      <c r="E99" s="206">
        <v>647011</v>
      </c>
      <c r="F99" s="207">
        <v>489668</v>
      </c>
      <c r="G99" s="52">
        <f t="shared" si="1"/>
        <v>1700189</v>
      </c>
      <c r="H99" s="207">
        <v>711405</v>
      </c>
      <c r="I99" s="207">
        <v>0</v>
      </c>
      <c r="J99" s="207">
        <v>0</v>
      </c>
      <c r="K99" s="206">
        <v>28833</v>
      </c>
      <c r="L99" s="78">
        <v>92</v>
      </c>
    </row>
    <row r="100" spans="1:12" x14ac:dyDescent="0.2">
      <c r="A100" s="78">
        <v>93</v>
      </c>
      <c r="B100" s="78" t="s">
        <v>191</v>
      </c>
      <c r="C100" s="206">
        <v>0</v>
      </c>
      <c r="D100" s="206">
        <v>0</v>
      </c>
      <c r="E100" s="206">
        <v>0</v>
      </c>
      <c r="F100" s="207">
        <v>0</v>
      </c>
      <c r="G100" s="52">
        <f t="shared" si="1"/>
        <v>0</v>
      </c>
      <c r="H100" s="207">
        <v>0</v>
      </c>
      <c r="I100" s="207">
        <v>0</v>
      </c>
      <c r="J100" s="207">
        <v>0</v>
      </c>
      <c r="K100" s="206">
        <v>0</v>
      </c>
      <c r="L100" s="78">
        <v>93</v>
      </c>
    </row>
    <row r="101" spans="1:12" x14ac:dyDescent="0.2">
      <c r="A101" s="78">
        <v>94</v>
      </c>
      <c r="B101" s="78" t="s">
        <v>192</v>
      </c>
      <c r="C101" s="206">
        <v>1363944</v>
      </c>
      <c r="D101" s="206">
        <v>443664</v>
      </c>
      <c r="E101" s="206">
        <v>684260</v>
      </c>
      <c r="F101" s="207">
        <v>615877</v>
      </c>
      <c r="G101" s="52">
        <f t="shared" si="1"/>
        <v>1979821</v>
      </c>
      <c r="H101" s="207">
        <v>1128812</v>
      </c>
      <c r="I101" s="207">
        <v>0</v>
      </c>
      <c r="J101" s="207">
        <v>0</v>
      </c>
      <c r="K101" s="206">
        <v>186081</v>
      </c>
      <c r="L101" s="78">
        <v>94</v>
      </c>
    </row>
    <row r="102" spans="1:12" x14ac:dyDescent="0.2">
      <c r="A102" s="90">
        <v>95</v>
      </c>
      <c r="B102" s="78" t="s">
        <v>193</v>
      </c>
      <c r="C102" s="208">
        <v>2315864</v>
      </c>
      <c r="D102" s="208">
        <v>893976</v>
      </c>
      <c r="E102" s="208">
        <v>1328718</v>
      </c>
      <c r="F102" s="208">
        <v>1314213</v>
      </c>
      <c r="G102" s="54">
        <f t="shared" si="1"/>
        <v>3630077</v>
      </c>
      <c r="H102" s="208">
        <v>1443998</v>
      </c>
      <c r="I102" s="208">
        <v>144264</v>
      </c>
      <c r="J102" s="208">
        <v>0</v>
      </c>
      <c r="K102" s="208">
        <v>111487</v>
      </c>
      <c r="L102" s="90">
        <v>95</v>
      </c>
    </row>
    <row r="103" spans="1:12" x14ac:dyDescent="0.2">
      <c r="A103" s="90">
        <f>A102</f>
        <v>95</v>
      </c>
      <c r="B103" s="91" t="s">
        <v>102</v>
      </c>
      <c r="C103" s="56">
        <f t="shared" ref="C103:K103" si="2">SUM(C8:C102)</f>
        <v>250640250</v>
      </c>
      <c r="D103" s="56">
        <f t="shared" si="2"/>
        <v>80729639</v>
      </c>
      <c r="E103" s="56">
        <f t="shared" si="2"/>
        <v>127664538</v>
      </c>
      <c r="F103" s="56">
        <f t="shared" si="2"/>
        <v>92533356</v>
      </c>
      <c r="G103" s="56">
        <f t="shared" si="2"/>
        <v>343173606</v>
      </c>
      <c r="H103" s="56">
        <f t="shared" si="2"/>
        <v>128817620</v>
      </c>
      <c r="I103" s="56">
        <f t="shared" si="2"/>
        <v>3485736</v>
      </c>
      <c r="J103" s="56">
        <f t="shared" si="2"/>
        <v>1315759</v>
      </c>
      <c r="K103" s="56">
        <f t="shared" si="2"/>
        <v>14894684</v>
      </c>
      <c r="L103" s="90">
        <f>L102</f>
        <v>95</v>
      </c>
    </row>
    <row r="104" spans="1:12" x14ac:dyDescent="0.2">
      <c r="A104" s="79"/>
      <c r="B104" s="78"/>
      <c r="C104" s="78"/>
      <c r="D104" s="78"/>
      <c r="E104" s="78"/>
      <c r="F104" s="78"/>
      <c r="G104" s="78"/>
      <c r="H104" s="78"/>
      <c r="I104" s="78"/>
      <c r="J104" s="78"/>
      <c r="K104" s="78"/>
      <c r="L104" s="78"/>
    </row>
    <row r="105" spans="1:12" x14ac:dyDescent="0.2">
      <c r="A105" s="79"/>
      <c r="B105" s="78"/>
      <c r="C105" s="78"/>
      <c r="D105" s="78"/>
      <c r="E105" s="78"/>
      <c r="F105" s="78"/>
      <c r="G105" s="78"/>
      <c r="H105" s="78"/>
      <c r="I105" s="78"/>
      <c r="J105" s="78"/>
      <c r="K105" s="78"/>
      <c r="L105" s="78"/>
    </row>
    <row r="106" spans="1:12" x14ac:dyDescent="0.2">
      <c r="A106" s="79"/>
      <c r="B106" s="78"/>
      <c r="C106" s="78"/>
      <c r="D106" s="78"/>
      <c r="E106" s="78"/>
      <c r="F106" s="78"/>
      <c r="G106" s="78"/>
      <c r="H106" s="78"/>
      <c r="I106" s="78"/>
      <c r="J106" s="78"/>
      <c r="K106" s="78"/>
      <c r="L106" s="78"/>
    </row>
    <row r="107" spans="1:12" x14ac:dyDescent="0.2">
      <c r="A107" s="79"/>
      <c r="B107" s="78"/>
      <c r="C107" s="78"/>
      <c r="D107" s="78"/>
      <c r="E107" s="78"/>
      <c r="F107" s="78"/>
      <c r="G107" s="78"/>
      <c r="H107" s="78"/>
      <c r="I107" s="78"/>
      <c r="J107" s="78"/>
      <c r="K107" s="78"/>
      <c r="L107" s="78"/>
    </row>
  </sheetData>
  <printOptions gridLines="1"/>
  <pageMargins left="0.75" right="0.5" top="0.75" bottom="0.76" header="0.5" footer="0.17"/>
  <pageSetup paperSize="5" scale="90" orientation="landscape" r:id="rId1"/>
  <headerFooter alignWithMargins="0">
    <oddFooter>&amp;A&amp;RPage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workbookViewId="0"/>
  </sheetViews>
  <sheetFormatPr defaultRowHeight="12.75" x14ac:dyDescent="0.2"/>
  <cols>
    <col min="1" max="1" width="3.7109375" style="10" bestFit="1" customWidth="1"/>
    <col min="2" max="2" width="13.28515625" style="10" customWidth="1"/>
    <col min="3" max="3" width="10" style="10" bestFit="1" customWidth="1"/>
    <col min="4" max="4" width="12.42578125" style="10" customWidth="1"/>
    <col min="5" max="5" width="11.7109375" style="10" customWidth="1"/>
    <col min="6" max="6" width="15.85546875" style="10" customWidth="1"/>
    <col min="7" max="7" width="8.140625" style="10" bestFit="1" customWidth="1"/>
    <col min="8" max="8" width="15.140625" style="10" customWidth="1"/>
    <col min="9" max="9" width="12.7109375" style="10" customWidth="1"/>
    <col min="10" max="10" width="9.28515625" style="10" customWidth="1"/>
    <col min="11" max="11" width="11.140625" style="10" bestFit="1" customWidth="1"/>
    <col min="12" max="12" width="3.5703125" style="10" bestFit="1" customWidth="1"/>
    <col min="13" max="256" width="9.140625" style="10"/>
    <col min="257" max="257" width="3.7109375" style="10" bestFit="1" customWidth="1"/>
    <col min="258" max="258" width="13.28515625" style="10" customWidth="1"/>
    <col min="259" max="259" width="10" style="10" bestFit="1" customWidth="1"/>
    <col min="260" max="260" width="12.42578125" style="10" customWidth="1"/>
    <col min="261" max="261" width="11.7109375" style="10" customWidth="1"/>
    <col min="262" max="262" width="15.85546875" style="10" customWidth="1"/>
    <col min="263" max="263" width="8.140625" style="10" bestFit="1" customWidth="1"/>
    <col min="264" max="264" width="15.140625" style="10" customWidth="1"/>
    <col min="265" max="265" width="12.7109375" style="10" customWidth="1"/>
    <col min="266" max="266" width="9.28515625" style="10" customWidth="1"/>
    <col min="267" max="267" width="11.140625" style="10" bestFit="1" customWidth="1"/>
    <col min="268" max="268" width="3.5703125" style="10" bestFit="1" customWidth="1"/>
    <col min="269" max="512" width="9.140625" style="10"/>
    <col min="513" max="513" width="3.7109375" style="10" bestFit="1" customWidth="1"/>
    <col min="514" max="514" width="13.28515625" style="10" customWidth="1"/>
    <col min="515" max="515" width="10" style="10" bestFit="1" customWidth="1"/>
    <col min="516" max="516" width="12.42578125" style="10" customWidth="1"/>
    <col min="517" max="517" width="11.7109375" style="10" customWidth="1"/>
    <col min="518" max="518" width="15.85546875" style="10" customWidth="1"/>
    <col min="519" max="519" width="8.140625" style="10" bestFit="1" customWidth="1"/>
    <col min="520" max="520" width="15.140625" style="10" customWidth="1"/>
    <col min="521" max="521" width="12.7109375" style="10" customWidth="1"/>
    <col min="522" max="522" width="9.28515625" style="10" customWidth="1"/>
    <col min="523" max="523" width="11.140625" style="10" bestFit="1" customWidth="1"/>
    <col min="524" max="524" width="3.5703125" style="10" bestFit="1" customWidth="1"/>
    <col min="525" max="768" width="9.140625" style="10"/>
    <col min="769" max="769" width="3.7109375" style="10" bestFit="1" customWidth="1"/>
    <col min="770" max="770" width="13.28515625" style="10" customWidth="1"/>
    <col min="771" max="771" width="10" style="10" bestFit="1" customWidth="1"/>
    <col min="772" max="772" width="12.42578125" style="10" customWidth="1"/>
    <col min="773" max="773" width="11.7109375" style="10" customWidth="1"/>
    <col min="774" max="774" width="15.85546875" style="10" customWidth="1"/>
    <col min="775" max="775" width="8.140625" style="10" bestFit="1" customWidth="1"/>
    <col min="776" max="776" width="15.140625" style="10" customWidth="1"/>
    <col min="777" max="777" width="12.7109375" style="10" customWidth="1"/>
    <col min="778" max="778" width="9.28515625" style="10" customWidth="1"/>
    <col min="779" max="779" width="11.140625" style="10" bestFit="1" customWidth="1"/>
    <col min="780" max="780" width="3.5703125" style="10" bestFit="1" customWidth="1"/>
    <col min="781" max="1024" width="9.140625" style="10"/>
    <col min="1025" max="1025" width="3.7109375" style="10" bestFit="1" customWidth="1"/>
    <col min="1026" max="1026" width="13.28515625" style="10" customWidth="1"/>
    <col min="1027" max="1027" width="10" style="10" bestFit="1" customWidth="1"/>
    <col min="1028" max="1028" width="12.42578125" style="10" customWidth="1"/>
    <col min="1029" max="1029" width="11.7109375" style="10" customWidth="1"/>
    <col min="1030" max="1030" width="15.85546875" style="10" customWidth="1"/>
    <col min="1031" max="1031" width="8.140625" style="10" bestFit="1" customWidth="1"/>
    <col min="1032" max="1032" width="15.140625" style="10" customWidth="1"/>
    <col min="1033" max="1033" width="12.7109375" style="10" customWidth="1"/>
    <col min="1034" max="1034" width="9.28515625" style="10" customWidth="1"/>
    <col min="1035" max="1035" width="11.140625" style="10" bestFit="1" customWidth="1"/>
    <col min="1036" max="1036" width="3.5703125" style="10" bestFit="1" customWidth="1"/>
    <col min="1037" max="1280" width="9.140625" style="10"/>
    <col min="1281" max="1281" width="3.7109375" style="10" bestFit="1" customWidth="1"/>
    <col min="1282" max="1282" width="13.28515625" style="10" customWidth="1"/>
    <col min="1283" max="1283" width="10" style="10" bestFit="1" customWidth="1"/>
    <col min="1284" max="1284" width="12.42578125" style="10" customWidth="1"/>
    <col min="1285" max="1285" width="11.7109375" style="10" customWidth="1"/>
    <col min="1286" max="1286" width="15.85546875" style="10" customWidth="1"/>
    <col min="1287" max="1287" width="8.140625" style="10" bestFit="1" customWidth="1"/>
    <col min="1288" max="1288" width="15.140625" style="10" customWidth="1"/>
    <col min="1289" max="1289" width="12.7109375" style="10" customWidth="1"/>
    <col min="1290" max="1290" width="9.28515625" style="10" customWidth="1"/>
    <col min="1291" max="1291" width="11.140625" style="10" bestFit="1" customWidth="1"/>
    <col min="1292" max="1292" width="3.5703125" style="10" bestFit="1" customWidth="1"/>
    <col min="1293" max="1536" width="9.140625" style="10"/>
    <col min="1537" max="1537" width="3.7109375" style="10" bestFit="1" customWidth="1"/>
    <col min="1538" max="1538" width="13.28515625" style="10" customWidth="1"/>
    <col min="1539" max="1539" width="10" style="10" bestFit="1" customWidth="1"/>
    <col min="1540" max="1540" width="12.42578125" style="10" customWidth="1"/>
    <col min="1541" max="1541" width="11.7109375" style="10" customWidth="1"/>
    <col min="1542" max="1542" width="15.85546875" style="10" customWidth="1"/>
    <col min="1543" max="1543" width="8.140625" style="10" bestFit="1" customWidth="1"/>
    <col min="1544" max="1544" width="15.140625" style="10" customWidth="1"/>
    <col min="1545" max="1545" width="12.7109375" style="10" customWidth="1"/>
    <col min="1546" max="1546" width="9.28515625" style="10" customWidth="1"/>
    <col min="1547" max="1547" width="11.140625" style="10" bestFit="1" customWidth="1"/>
    <col min="1548" max="1548" width="3.5703125" style="10" bestFit="1" customWidth="1"/>
    <col min="1549" max="1792" width="9.140625" style="10"/>
    <col min="1793" max="1793" width="3.7109375" style="10" bestFit="1" customWidth="1"/>
    <col min="1794" max="1794" width="13.28515625" style="10" customWidth="1"/>
    <col min="1795" max="1795" width="10" style="10" bestFit="1" customWidth="1"/>
    <col min="1796" max="1796" width="12.42578125" style="10" customWidth="1"/>
    <col min="1797" max="1797" width="11.7109375" style="10" customWidth="1"/>
    <col min="1798" max="1798" width="15.85546875" style="10" customWidth="1"/>
    <col min="1799" max="1799" width="8.140625" style="10" bestFit="1" customWidth="1"/>
    <col min="1800" max="1800" width="15.140625" style="10" customWidth="1"/>
    <col min="1801" max="1801" width="12.7109375" style="10" customWidth="1"/>
    <col min="1802" max="1802" width="9.28515625" style="10" customWidth="1"/>
    <col min="1803" max="1803" width="11.140625" style="10" bestFit="1" customWidth="1"/>
    <col min="1804" max="1804" width="3.5703125" style="10" bestFit="1" customWidth="1"/>
    <col min="1805" max="2048" width="9.140625" style="10"/>
    <col min="2049" max="2049" width="3.7109375" style="10" bestFit="1" customWidth="1"/>
    <col min="2050" max="2050" width="13.28515625" style="10" customWidth="1"/>
    <col min="2051" max="2051" width="10" style="10" bestFit="1" customWidth="1"/>
    <col min="2052" max="2052" width="12.42578125" style="10" customWidth="1"/>
    <col min="2053" max="2053" width="11.7109375" style="10" customWidth="1"/>
    <col min="2054" max="2054" width="15.85546875" style="10" customWidth="1"/>
    <col min="2055" max="2055" width="8.140625" style="10" bestFit="1" customWidth="1"/>
    <col min="2056" max="2056" width="15.140625" style="10" customWidth="1"/>
    <col min="2057" max="2057" width="12.7109375" style="10" customWidth="1"/>
    <col min="2058" max="2058" width="9.28515625" style="10" customWidth="1"/>
    <col min="2059" max="2059" width="11.140625" style="10" bestFit="1" customWidth="1"/>
    <col min="2060" max="2060" width="3.5703125" style="10" bestFit="1" customWidth="1"/>
    <col min="2061" max="2304" width="9.140625" style="10"/>
    <col min="2305" max="2305" width="3.7109375" style="10" bestFit="1" customWidth="1"/>
    <col min="2306" max="2306" width="13.28515625" style="10" customWidth="1"/>
    <col min="2307" max="2307" width="10" style="10" bestFit="1" customWidth="1"/>
    <col min="2308" max="2308" width="12.42578125" style="10" customWidth="1"/>
    <col min="2309" max="2309" width="11.7109375" style="10" customWidth="1"/>
    <col min="2310" max="2310" width="15.85546875" style="10" customWidth="1"/>
    <col min="2311" max="2311" width="8.140625" style="10" bestFit="1" customWidth="1"/>
    <col min="2312" max="2312" width="15.140625" style="10" customWidth="1"/>
    <col min="2313" max="2313" width="12.7109375" style="10" customWidth="1"/>
    <col min="2314" max="2314" width="9.28515625" style="10" customWidth="1"/>
    <col min="2315" max="2315" width="11.140625" style="10" bestFit="1" customWidth="1"/>
    <col min="2316" max="2316" width="3.5703125" style="10" bestFit="1" customWidth="1"/>
    <col min="2317" max="2560" width="9.140625" style="10"/>
    <col min="2561" max="2561" width="3.7109375" style="10" bestFit="1" customWidth="1"/>
    <col min="2562" max="2562" width="13.28515625" style="10" customWidth="1"/>
    <col min="2563" max="2563" width="10" style="10" bestFit="1" customWidth="1"/>
    <col min="2564" max="2564" width="12.42578125" style="10" customWidth="1"/>
    <col min="2565" max="2565" width="11.7109375" style="10" customWidth="1"/>
    <col min="2566" max="2566" width="15.85546875" style="10" customWidth="1"/>
    <col min="2567" max="2567" width="8.140625" style="10" bestFit="1" customWidth="1"/>
    <col min="2568" max="2568" width="15.140625" style="10" customWidth="1"/>
    <col min="2569" max="2569" width="12.7109375" style="10" customWidth="1"/>
    <col min="2570" max="2570" width="9.28515625" style="10" customWidth="1"/>
    <col min="2571" max="2571" width="11.140625" style="10" bestFit="1" customWidth="1"/>
    <col min="2572" max="2572" width="3.5703125" style="10" bestFit="1" customWidth="1"/>
    <col min="2573" max="2816" width="9.140625" style="10"/>
    <col min="2817" max="2817" width="3.7109375" style="10" bestFit="1" customWidth="1"/>
    <col min="2818" max="2818" width="13.28515625" style="10" customWidth="1"/>
    <col min="2819" max="2819" width="10" style="10" bestFit="1" customWidth="1"/>
    <col min="2820" max="2820" width="12.42578125" style="10" customWidth="1"/>
    <col min="2821" max="2821" width="11.7109375" style="10" customWidth="1"/>
    <col min="2822" max="2822" width="15.85546875" style="10" customWidth="1"/>
    <col min="2823" max="2823" width="8.140625" style="10" bestFit="1" customWidth="1"/>
    <col min="2824" max="2824" width="15.140625" style="10" customWidth="1"/>
    <col min="2825" max="2825" width="12.7109375" style="10" customWidth="1"/>
    <col min="2826" max="2826" width="9.28515625" style="10" customWidth="1"/>
    <col min="2827" max="2827" width="11.140625" style="10" bestFit="1" customWidth="1"/>
    <col min="2828" max="2828" width="3.5703125" style="10" bestFit="1" customWidth="1"/>
    <col min="2829" max="3072" width="9.140625" style="10"/>
    <col min="3073" max="3073" width="3.7109375" style="10" bestFit="1" customWidth="1"/>
    <col min="3074" max="3074" width="13.28515625" style="10" customWidth="1"/>
    <col min="3075" max="3075" width="10" style="10" bestFit="1" customWidth="1"/>
    <col min="3076" max="3076" width="12.42578125" style="10" customWidth="1"/>
    <col min="3077" max="3077" width="11.7109375" style="10" customWidth="1"/>
    <col min="3078" max="3078" width="15.85546875" style="10" customWidth="1"/>
    <col min="3079" max="3079" width="8.140625" style="10" bestFit="1" customWidth="1"/>
    <col min="3080" max="3080" width="15.140625" style="10" customWidth="1"/>
    <col min="3081" max="3081" width="12.7109375" style="10" customWidth="1"/>
    <col min="3082" max="3082" width="9.28515625" style="10" customWidth="1"/>
    <col min="3083" max="3083" width="11.140625" style="10" bestFit="1" customWidth="1"/>
    <col min="3084" max="3084" width="3.5703125" style="10" bestFit="1" customWidth="1"/>
    <col min="3085" max="3328" width="9.140625" style="10"/>
    <col min="3329" max="3329" width="3.7109375" style="10" bestFit="1" customWidth="1"/>
    <col min="3330" max="3330" width="13.28515625" style="10" customWidth="1"/>
    <col min="3331" max="3331" width="10" style="10" bestFit="1" customWidth="1"/>
    <col min="3332" max="3332" width="12.42578125" style="10" customWidth="1"/>
    <col min="3333" max="3333" width="11.7109375" style="10" customWidth="1"/>
    <col min="3334" max="3334" width="15.85546875" style="10" customWidth="1"/>
    <col min="3335" max="3335" width="8.140625" style="10" bestFit="1" customWidth="1"/>
    <col min="3336" max="3336" width="15.140625" style="10" customWidth="1"/>
    <col min="3337" max="3337" width="12.7109375" style="10" customWidth="1"/>
    <col min="3338" max="3338" width="9.28515625" style="10" customWidth="1"/>
    <col min="3339" max="3339" width="11.140625" style="10" bestFit="1" customWidth="1"/>
    <col min="3340" max="3340" width="3.5703125" style="10" bestFit="1" customWidth="1"/>
    <col min="3341" max="3584" width="9.140625" style="10"/>
    <col min="3585" max="3585" width="3.7109375" style="10" bestFit="1" customWidth="1"/>
    <col min="3586" max="3586" width="13.28515625" style="10" customWidth="1"/>
    <col min="3587" max="3587" width="10" style="10" bestFit="1" customWidth="1"/>
    <col min="3588" max="3588" width="12.42578125" style="10" customWidth="1"/>
    <col min="3589" max="3589" width="11.7109375" style="10" customWidth="1"/>
    <col min="3590" max="3590" width="15.85546875" style="10" customWidth="1"/>
    <col min="3591" max="3591" width="8.140625" style="10" bestFit="1" customWidth="1"/>
    <col min="3592" max="3592" width="15.140625" style="10" customWidth="1"/>
    <col min="3593" max="3593" width="12.7109375" style="10" customWidth="1"/>
    <col min="3594" max="3594" width="9.28515625" style="10" customWidth="1"/>
    <col min="3595" max="3595" width="11.140625" style="10" bestFit="1" customWidth="1"/>
    <col min="3596" max="3596" width="3.5703125" style="10" bestFit="1" customWidth="1"/>
    <col min="3597" max="3840" width="9.140625" style="10"/>
    <col min="3841" max="3841" width="3.7109375" style="10" bestFit="1" customWidth="1"/>
    <col min="3842" max="3842" width="13.28515625" style="10" customWidth="1"/>
    <col min="3843" max="3843" width="10" style="10" bestFit="1" customWidth="1"/>
    <col min="3844" max="3844" width="12.42578125" style="10" customWidth="1"/>
    <col min="3845" max="3845" width="11.7109375" style="10" customWidth="1"/>
    <col min="3846" max="3846" width="15.85546875" style="10" customWidth="1"/>
    <col min="3847" max="3847" width="8.140625" style="10" bestFit="1" customWidth="1"/>
    <col min="3848" max="3848" width="15.140625" style="10" customWidth="1"/>
    <col min="3849" max="3849" width="12.7109375" style="10" customWidth="1"/>
    <col min="3850" max="3850" width="9.28515625" style="10" customWidth="1"/>
    <col min="3851" max="3851" width="11.140625" style="10" bestFit="1" customWidth="1"/>
    <col min="3852" max="3852" width="3.5703125" style="10" bestFit="1" customWidth="1"/>
    <col min="3853" max="4096" width="9.140625" style="10"/>
    <col min="4097" max="4097" width="3.7109375" style="10" bestFit="1" customWidth="1"/>
    <col min="4098" max="4098" width="13.28515625" style="10" customWidth="1"/>
    <col min="4099" max="4099" width="10" style="10" bestFit="1" customWidth="1"/>
    <col min="4100" max="4100" width="12.42578125" style="10" customWidth="1"/>
    <col min="4101" max="4101" width="11.7109375" style="10" customWidth="1"/>
    <col min="4102" max="4102" width="15.85546875" style="10" customWidth="1"/>
    <col min="4103" max="4103" width="8.140625" style="10" bestFit="1" customWidth="1"/>
    <col min="4104" max="4104" width="15.140625" style="10" customWidth="1"/>
    <col min="4105" max="4105" width="12.7109375" style="10" customWidth="1"/>
    <col min="4106" max="4106" width="9.28515625" style="10" customWidth="1"/>
    <col min="4107" max="4107" width="11.140625" style="10" bestFit="1" customWidth="1"/>
    <col min="4108" max="4108" width="3.5703125" style="10" bestFit="1" customWidth="1"/>
    <col min="4109" max="4352" width="9.140625" style="10"/>
    <col min="4353" max="4353" width="3.7109375" style="10" bestFit="1" customWidth="1"/>
    <col min="4354" max="4354" width="13.28515625" style="10" customWidth="1"/>
    <col min="4355" max="4355" width="10" style="10" bestFit="1" customWidth="1"/>
    <col min="4356" max="4356" width="12.42578125" style="10" customWidth="1"/>
    <col min="4357" max="4357" width="11.7109375" style="10" customWidth="1"/>
    <col min="4358" max="4358" width="15.85546875" style="10" customWidth="1"/>
    <col min="4359" max="4359" width="8.140625" style="10" bestFit="1" customWidth="1"/>
    <col min="4360" max="4360" width="15.140625" style="10" customWidth="1"/>
    <col min="4361" max="4361" width="12.7109375" style="10" customWidth="1"/>
    <col min="4362" max="4362" width="9.28515625" style="10" customWidth="1"/>
    <col min="4363" max="4363" width="11.140625" style="10" bestFit="1" customWidth="1"/>
    <col min="4364" max="4364" width="3.5703125" style="10" bestFit="1" customWidth="1"/>
    <col min="4365" max="4608" width="9.140625" style="10"/>
    <col min="4609" max="4609" width="3.7109375" style="10" bestFit="1" customWidth="1"/>
    <col min="4610" max="4610" width="13.28515625" style="10" customWidth="1"/>
    <col min="4611" max="4611" width="10" style="10" bestFit="1" customWidth="1"/>
    <col min="4612" max="4612" width="12.42578125" style="10" customWidth="1"/>
    <col min="4613" max="4613" width="11.7109375" style="10" customWidth="1"/>
    <col min="4614" max="4614" width="15.85546875" style="10" customWidth="1"/>
    <col min="4615" max="4615" width="8.140625" style="10" bestFit="1" customWidth="1"/>
    <col min="4616" max="4616" width="15.140625" style="10" customWidth="1"/>
    <col min="4617" max="4617" width="12.7109375" style="10" customWidth="1"/>
    <col min="4618" max="4618" width="9.28515625" style="10" customWidth="1"/>
    <col min="4619" max="4619" width="11.140625" style="10" bestFit="1" customWidth="1"/>
    <col min="4620" max="4620" width="3.5703125" style="10" bestFit="1" customWidth="1"/>
    <col min="4621" max="4864" width="9.140625" style="10"/>
    <col min="4865" max="4865" width="3.7109375" style="10" bestFit="1" customWidth="1"/>
    <col min="4866" max="4866" width="13.28515625" style="10" customWidth="1"/>
    <col min="4867" max="4867" width="10" style="10" bestFit="1" customWidth="1"/>
    <col min="4868" max="4868" width="12.42578125" style="10" customWidth="1"/>
    <col min="4869" max="4869" width="11.7109375" style="10" customWidth="1"/>
    <col min="4870" max="4870" width="15.85546875" style="10" customWidth="1"/>
    <col min="4871" max="4871" width="8.140625" style="10" bestFit="1" customWidth="1"/>
    <col min="4872" max="4872" width="15.140625" style="10" customWidth="1"/>
    <col min="4873" max="4873" width="12.7109375" style="10" customWidth="1"/>
    <col min="4874" max="4874" width="9.28515625" style="10" customWidth="1"/>
    <col min="4875" max="4875" width="11.140625" style="10" bestFit="1" customWidth="1"/>
    <col min="4876" max="4876" width="3.5703125" style="10" bestFit="1" customWidth="1"/>
    <col min="4877" max="5120" width="9.140625" style="10"/>
    <col min="5121" max="5121" width="3.7109375" style="10" bestFit="1" customWidth="1"/>
    <col min="5122" max="5122" width="13.28515625" style="10" customWidth="1"/>
    <col min="5123" max="5123" width="10" style="10" bestFit="1" customWidth="1"/>
    <col min="5124" max="5124" width="12.42578125" style="10" customWidth="1"/>
    <col min="5125" max="5125" width="11.7109375" style="10" customWidth="1"/>
    <col min="5126" max="5126" width="15.85546875" style="10" customWidth="1"/>
    <col min="5127" max="5127" width="8.140625" style="10" bestFit="1" customWidth="1"/>
    <col min="5128" max="5128" width="15.140625" style="10" customWidth="1"/>
    <col min="5129" max="5129" width="12.7109375" style="10" customWidth="1"/>
    <col min="5130" max="5130" width="9.28515625" style="10" customWidth="1"/>
    <col min="5131" max="5131" width="11.140625" style="10" bestFit="1" customWidth="1"/>
    <col min="5132" max="5132" width="3.5703125" style="10" bestFit="1" customWidth="1"/>
    <col min="5133" max="5376" width="9.140625" style="10"/>
    <col min="5377" max="5377" width="3.7109375" style="10" bestFit="1" customWidth="1"/>
    <col min="5378" max="5378" width="13.28515625" style="10" customWidth="1"/>
    <col min="5379" max="5379" width="10" style="10" bestFit="1" customWidth="1"/>
    <col min="5380" max="5380" width="12.42578125" style="10" customWidth="1"/>
    <col min="5381" max="5381" width="11.7109375" style="10" customWidth="1"/>
    <col min="5382" max="5382" width="15.85546875" style="10" customWidth="1"/>
    <col min="5383" max="5383" width="8.140625" style="10" bestFit="1" customWidth="1"/>
    <col min="5384" max="5384" width="15.140625" style="10" customWidth="1"/>
    <col min="5385" max="5385" width="12.7109375" style="10" customWidth="1"/>
    <col min="5386" max="5386" width="9.28515625" style="10" customWidth="1"/>
    <col min="5387" max="5387" width="11.140625" style="10" bestFit="1" customWidth="1"/>
    <col min="5388" max="5388" width="3.5703125" style="10" bestFit="1" customWidth="1"/>
    <col min="5389" max="5632" width="9.140625" style="10"/>
    <col min="5633" max="5633" width="3.7109375" style="10" bestFit="1" customWidth="1"/>
    <col min="5634" max="5634" width="13.28515625" style="10" customWidth="1"/>
    <col min="5635" max="5635" width="10" style="10" bestFit="1" customWidth="1"/>
    <col min="5636" max="5636" width="12.42578125" style="10" customWidth="1"/>
    <col min="5637" max="5637" width="11.7109375" style="10" customWidth="1"/>
    <col min="5638" max="5638" width="15.85546875" style="10" customWidth="1"/>
    <col min="5639" max="5639" width="8.140625" style="10" bestFit="1" customWidth="1"/>
    <col min="5640" max="5640" width="15.140625" style="10" customWidth="1"/>
    <col min="5641" max="5641" width="12.7109375" style="10" customWidth="1"/>
    <col min="5642" max="5642" width="9.28515625" style="10" customWidth="1"/>
    <col min="5643" max="5643" width="11.140625" style="10" bestFit="1" customWidth="1"/>
    <col min="5644" max="5644" width="3.5703125" style="10" bestFit="1" customWidth="1"/>
    <col min="5645" max="5888" width="9.140625" style="10"/>
    <col min="5889" max="5889" width="3.7109375" style="10" bestFit="1" customWidth="1"/>
    <col min="5890" max="5890" width="13.28515625" style="10" customWidth="1"/>
    <col min="5891" max="5891" width="10" style="10" bestFit="1" customWidth="1"/>
    <col min="5892" max="5892" width="12.42578125" style="10" customWidth="1"/>
    <col min="5893" max="5893" width="11.7109375" style="10" customWidth="1"/>
    <col min="5894" max="5894" width="15.85546875" style="10" customWidth="1"/>
    <col min="5895" max="5895" width="8.140625" style="10" bestFit="1" customWidth="1"/>
    <col min="5896" max="5896" width="15.140625" style="10" customWidth="1"/>
    <col min="5897" max="5897" width="12.7109375" style="10" customWidth="1"/>
    <col min="5898" max="5898" width="9.28515625" style="10" customWidth="1"/>
    <col min="5899" max="5899" width="11.140625" style="10" bestFit="1" customWidth="1"/>
    <col min="5900" max="5900" width="3.5703125" style="10" bestFit="1" customWidth="1"/>
    <col min="5901" max="6144" width="9.140625" style="10"/>
    <col min="6145" max="6145" width="3.7109375" style="10" bestFit="1" customWidth="1"/>
    <col min="6146" max="6146" width="13.28515625" style="10" customWidth="1"/>
    <col min="6147" max="6147" width="10" style="10" bestFit="1" customWidth="1"/>
    <col min="6148" max="6148" width="12.42578125" style="10" customWidth="1"/>
    <col min="6149" max="6149" width="11.7109375" style="10" customWidth="1"/>
    <col min="6150" max="6150" width="15.85546875" style="10" customWidth="1"/>
    <col min="6151" max="6151" width="8.140625" style="10" bestFit="1" customWidth="1"/>
    <col min="6152" max="6152" width="15.140625" style="10" customWidth="1"/>
    <col min="6153" max="6153" width="12.7109375" style="10" customWidth="1"/>
    <col min="6154" max="6154" width="9.28515625" style="10" customWidth="1"/>
    <col min="6155" max="6155" width="11.140625" style="10" bestFit="1" customWidth="1"/>
    <col min="6156" max="6156" width="3.5703125" style="10" bestFit="1" customWidth="1"/>
    <col min="6157" max="6400" width="9.140625" style="10"/>
    <col min="6401" max="6401" width="3.7109375" style="10" bestFit="1" customWidth="1"/>
    <col min="6402" max="6402" width="13.28515625" style="10" customWidth="1"/>
    <col min="6403" max="6403" width="10" style="10" bestFit="1" customWidth="1"/>
    <col min="6404" max="6404" width="12.42578125" style="10" customWidth="1"/>
    <col min="6405" max="6405" width="11.7109375" style="10" customWidth="1"/>
    <col min="6406" max="6406" width="15.85546875" style="10" customWidth="1"/>
    <col min="6407" max="6407" width="8.140625" style="10" bestFit="1" customWidth="1"/>
    <col min="6408" max="6408" width="15.140625" style="10" customWidth="1"/>
    <col min="6409" max="6409" width="12.7109375" style="10" customWidth="1"/>
    <col min="6410" max="6410" width="9.28515625" style="10" customWidth="1"/>
    <col min="6411" max="6411" width="11.140625" style="10" bestFit="1" customWidth="1"/>
    <col min="6412" max="6412" width="3.5703125" style="10" bestFit="1" customWidth="1"/>
    <col min="6413" max="6656" width="9.140625" style="10"/>
    <col min="6657" max="6657" width="3.7109375" style="10" bestFit="1" customWidth="1"/>
    <col min="6658" max="6658" width="13.28515625" style="10" customWidth="1"/>
    <col min="6659" max="6659" width="10" style="10" bestFit="1" customWidth="1"/>
    <col min="6660" max="6660" width="12.42578125" style="10" customWidth="1"/>
    <col min="6661" max="6661" width="11.7109375" style="10" customWidth="1"/>
    <col min="6662" max="6662" width="15.85546875" style="10" customWidth="1"/>
    <col min="6663" max="6663" width="8.140625" style="10" bestFit="1" customWidth="1"/>
    <col min="6664" max="6664" width="15.140625" style="10" customWidth="1"/>
    <col min="6665" max="6665" width="12.7109375" style="10" customWidth="1"/>
    <col min="6666" max="6666" width="9.28515625" style="10" customWidth="1"/>
    <col min="6667" max="6667" width="11.140625" style="10" bestFit="1" customWidth="1"/>
    <col min="6668" max="6668" width="3.5703125" style="10" bestFit="1" customWidth="1"/>
    <col min="6669" max="6912" width="9.140625" style="10"/>
    <col min="6913" max="6913" width="3.7109375" style="10" bestFit="1" customWidth="1"/>
    <col min="6914" max="6914" width="13.28515625" style="10" customWidth="1"/>
    <col min="6915" max="6915" width="10" style="10" bestFit="1" customWidth="1"/>
    <col min="6916" max="6916" width="12.42578125" style="10" customWidth="1"/>
    <col min="6917" max="6917" width="11.7109375" style="10" customWidth="1"/>
    <col min="6918" max="6918" width="15.85546875" style="10" customWidth="1"/>
    <col min="6919" max="6919" width="8.140625" style="10" bestFit="1" customWidth="1"/>
    <col min="6920" max="6920" width="15.140625" style="10" customWidth="1"/>
    <col min="6921" max="6921" width="12.7109375" style="10" customWidth="1"/>
    <col min="6922" max="6922" width="9.28515625" style="10" customWidth="1"/>
    <col min="6923" max="6923" width="11.140625" style="10" bestFit="1" customWidth="1"/>
    <col min="6924" max="6924" width="3.5703125" style="10" bestFit="1" customWidth="1"/>
    <col min="6925" max="7168" width="9.140625" style="10"/>
    <col min="7169" max="7169" width="3.7109375" style="10" bestFit="1" customWidth="1"/>
    <col min="7170" max="7170" width="13.28515625" style="10" customWidth="1"/>
    <col min="7171" max="7171" width="10" style="10" bestFit="1" customWidth="1"/>
    <col min="7172" max="7172" width="12.42578125" style="10" customWidth="1"/>
    <col min="7173" max="7173" width="11.7109375" style="10" customWidth="1"/>
    <col min="7174" max="7174" width="15.85546875" style="10" customWidth="1"/>
    <col min="7175" max="7175" width="8.140625" style="10" bestFit="1" customWidth="1"/>
    <col min="7176" max="7176" width="15.140625" style="10" customWidth="1"/>
    <col min="7177" max="7177" width="12.7109375" style="10" customWidth="1"/>
    <col min="7178" max="7178" width="9.28515625" style="10" customWidth="1"/>
    <col min="7179" max="7179" width="11.140625" style="10" bestFit="1" customWidth="1"/>
    <col min="7180" max="7180" width="3.5703125" style="10" bestFit="1" customWidth="1"/>
    <col min="7181" max="7424" width="9.140625" style="10"/>
    <col min="7425" max="7425" width="3.7109375" style="10" bestFit="1" customWidth="1"/>
    <col min="7426" max="7426" width="13.28515625" style="10" customWidth="1"/>
    <col min="7427" max="7427" width="10" style="10" bestFit="1" customWidth="1"/>
    <col min="7428" max="7428" width="12.42578125" style="10" customWidth="1"/>
    <col min="7429" max="7429" width="11.7109375" style="10" customWidth="1"/>
    <col min="7430" max="7430" width="15.85546875" style="10" customWidth="1"/>
    <col min="7431" max="7431" width="8.140625" style="10" bestFit="1" customWidth="1"/>
    <col min="7432" max="7432" width="15.140625" style="10" customWidth="1"/>
    <col min="7433" max="7433" width="12.7109375" style="10" customWidth="1"/>
    <col min="7434" max="7434" width="9.28515625" style="10" customWidth="1"/>
    <col min="7435" max="7435" width="11.140625" style="10" bestFit="1" customWidth="1"/>
    <col min="7436" max="7436" width="3.5703125" style="10" bestFit="1" customWidth="1"/>
    <col min="7437" max="7680" width="9.140625" style="10"/>
    <col min="7681" max="7681" width="3.7109375" style="10" bestFit="1" customWidth="1"/>
    <col min="7682" max="7682" width="13.28515625" style="10" customWidth="1"/>
    <col min="7683" max="7683" width="10" style="10" bestFit="1" customWidth="1"/>
    <col min="7684" max="7684" width="12.42578125" style="10" customWidth="1"/>
    <col min="7685" max="7685" width="11.7109375" style="10" customWidth="1"/>
    <col min="7686" max="7686" width="15.85546875" style="10" customWidth="1"/>
    <col min="7687" max="7687" width="8.140625" style="10" bestFit="1" customWidth="1"/>
    <col min="7688" max="7688" width="15.140625" style="10" customWidth="1"/>
    <col min="7689" max="7689" width="12.7109375" style="10" customWidth="1"/>
    <col min="7690" max="7690" width="9.28515625" style="10" customWidth="1"/>
    <col min="7691" max="7691" width="11.140625" style="10" bestFit="1" customWidth="1"/>
    <col min="7692" max="7692" width="3.5703125" style="10" bestFit="1" customWidth="1"/>
    <col min="7693" max="7936" width="9.140625" style="10"/>
    <col min="7937" max="7937" width="3.7109375" style="10" bestFit="1" customWidth="1"/>
    <col min="7938" max="7938" width="13.28515625" style="10" customWidth="1"/>
    <col min="7939" max="7939" width="10" style="10" bestFit="1" customWidth="1"/>
    <col min="7940" max="7940" width="12.42578125" style="10" customWidth="1"/>
    <col min="7941" max="7941" width="11.7109375" style="10" customWidth="1"/>
    <col min="7942" max="7942" width="15.85546875" style="10" customWidth="1"/>
    <col min="7943" max="7943" width="8.140625" style="10" bestFit="1" customWidth="1"/>
    <col min="7944" max="7944" width="15.140625" style="10" customWidth="1"/>
    <col min="7945" max="7945" width="12.7109375" style="10" customWidth="1"/>
    <col min="7946" max="7946" width="9.28515625" style="10" customWidth="1"/>
    <col min="7947" max="7947" width="11.140625" style="10" bestFit="1" customWidth="1"/>
    <col min="7948" max="7948" width="3.5703125" style="10" bestFit="1" customWidth="1"/>
    <col min="7949" max="8192" width="9.140625" style="10"/>
    <col min="8193" max="8193" width="3.7109375" style="10" bestFit="1" customWidth="1"/>
    <col min="8194" max="8194" width="13.28515625" style="10" customWidth="1"/>
    <col min="8195" max="8195" width="10" style="10" bestFit="1" customWidth="1"/>
    <col min="8196" max="8196" width="12.42578125" style="10" customWidth="1"/>
    <col min="8197" max="8197" width="11.7109375" style="10" customWidth="1"/>
    <col min="8198" max="8198" width="15.85546875" style="10" customWidth="1"/>
    <col min="8199" max="8199" width="8.140625" style="10" bestFit="1" customWidth="1"/>
    <col min="8200" max="8200" width="15.140625" style="10" customWidth="1"/>
    <col min="8201" max="8201" width="12.7109375" style="10" customWidth="1"/>
    <col min="8202" max="8202" width="9.28515625" style="10" customWidth="1"/>
    <col min="8203" max="8203" width="11.140625" style="10" bestFit="1" customWidth="1"/>
    <col min="8204" max="8204" width="3.5703125" style="10" bestFit="1" customWidth="1"/>
    <col min="8205" max="8448" width="9.140625" style="10"/>
    <col min="8449" max="8449" width="3.7109375" style="10" bestFit="1" customWidth="1"/>
    <col min="8450" max="8450" width="13.28515625" style="10" customWidth="1"/>
    <col min="8451" max="8451" width="10" style="10" bestFit="1" customWidth="1"/>
    <col min="8452" max="8452" width="12.42578125" style="10" customWidth="1"/>
    <col min="8453" max="8453" width="11.7109375" style="10" customWidth="1"/>
    <col min="8454" max="8454" width="15.85546875" style="10" customWidth="1"/>
    <col min="8455" max="8455" width="8.140625" style="10" bestFit="1" customWidth="1"/>
    <col min="8456" max="8456" width="15.140625" style="10" customWidth="1"/>
    <col min="8457" max="8457" width="12.7109375" style="10" customWidth="1"/>
    <col min="8458" max="8458" width="9.28515625" style="10" customWidth="1"/>
    <col min="8459" max="8459" width="11.140625" style="10" bestFit="1" customWidth="1"/>
    <col min="8460" max="8460" width="3.5703125" style="10" bestFit="1" customWidth="1"/>
    <col min="8461" max="8704" width="9.140625" style="10"/>
    <col min="8705" max="8705" width="3.7109375" style="10" bestFit="1" customWidth="1"/>
    <col min="8706" max="8706" width="13.28515625" style="10" customWidth="1"/>
    <col min="8707" max="8707" width="10" style="10" bestFit="1" customWidth="1"/>
    <col min="8708" max="8708" width="12.42578125" style="10" customWidth="1"/>
    <col min="8709" max="8709" width="11.7109375" style="10" customWidth="1"/>
    <col min="8710" max="8710" width="15.85546875" style="10" customWidth="1"/>
    <col min="8711" max="8711" width="8.140625" style="10" bestFit="1" customWidth="1"/>
    <col min="8712" max="8712" width="15.140625" style="10" customWidth="1"/>
    <col min="8713" max="8713" width="12.7109375" style="10" customWidth="1"/>
    <col min="8714" max="8714" width="9.28515625" style="10" customWidth="1"/>
    <col min="8715" max="8715" width="11.140625" style="10" bestFit="1" customWidth="1"/>
    <col min="8716" max="8716" width="3.5703125" style="10" bestFit="1" customWidth="1"/>
    <col min="8717" max="8960" width="9.140625" style="10"/>
    <col min="8961" max="8961" width="3.7109375" style="10" bestFit="1" customWidth="1"/>
    <col min="8962" max="8962" width="13.28515625" style="10" customWidth="1"/>
    <col min="8963" max="8963" width="10" style="10" bestFit="1" customWidth="1"/>
    <col min="8964" max="8964" width="12.42578125" style="10" customWidth="1"/>
    <col min="8965" max="8965" width="11.7109375" style="10" customWidth="1"/>
    <col min="8966" max="8966" width="15.85546875" style="10" customWidth="1"/>
    <col min="8967" max="8967" width="8.140625" style="10" bestFit="1" customWidth="1"/>
    <col min="8968" max="8968" width="15.140625" style="10" customWidth="1"/>
    <col min="8969" max="8969" width="12.7109375" style="10" customWidth="1"/>
    <col min="8970" max="8970" width="9.28515625" style="10" customWidth="1"/>
    <col min="8971" max="8971" width="11.140625" style="10" bestFit="1" customWidth="1"/>
    <col min="8972" max="8972" width="3.5703125" style="10" bestFit="1" customWidth="1"/>
    <col min="8973" max="9216" width="9.140625" style="10"/>
    <col min="9217" max="9217" width="3.7109375" style="10" bestFit="1" customWidth="1"/>
    <col min="9218" max="9218" width="13.28515625" style="10" customWidth="1"/>
    <col min="9219" max="9219" width="10" style="10" bestFit="1" customWidth="1"/>
    <col min="9220" max="9220" width="12.42578125" style="10" customWidth="1"/>
    <col min="9221" max="9221" width="11.7109375" style="10" customWidth="1"/>
    <col min="9222" max="9222" width="15.85546875" style="10" customWidth="1"/>
    <col min="9223" max="9223" width="8.140625" style="10" bestFit="1" customWidth="1"/>
    <col min="9224" max="9224" width="15.140625" style="10" customWidth="1"/>
    <col min="9225" max="9225" width="12.7109375" style="10" customWidth="1"/>
    <col min="9226" max="9226" width="9.28515625" style="10" customWidth="1"/>
    <col min="9227" max="9227" width="11.140625" style="10" bestFit="1" customWidth="1"/>
    <col min="9228" max="9228" width="3.5703125" style="10" bestFit="1" customWidth="1"/>
    <col min="9229" max="9472" width="9.140625" style="10"/>
    <col min="9473" max="9473" width="3.7109375" style="10" bestFit="1" customWidth="1"/>
    <col min="9474" max="9474" width="13.28515625" style="10" customWidth="1"/>
    <col min="9475" max="9475" width="10" style="10" bestFit="1" customWidth="1"/>
    <col min="9476" max="9476" width="12.42578125" style="10" customWidth="1"/>
    <col min="9477" max="9477" width="11.7109375" style="10" customWidth="1"/>
    <col min="9478" max="9478" width="15.85546875" style="10" customWidth="1"/>
    <col min="9479" max="9479" width="8.140625" style="10" bestFit="1" customWidth="1"/>
    <col min="9480" max="9480" width="15.140625" style="10" customWidth="1"/>
    <col min="9481" max="9481" width="12.7109375" style="10" customWidth="1"/>
    <col min="9482" max="9482" width="9.28515625" style="10" customWidth="1"/>
    <col min="9483" max="9483" width="11.140625" style="10" bestFit="1" customWidth="1"/>
    <col min="9484" max="9484" width="3.5703125" style="10" bestFit="1" customWidth="1"/>
    <col min="9485" max="9728" width="9.140625" style="10"/>
    <col min="9729" max="9729" width="3.7109375" style="10" bestFit="1" customWidth="1"/>
    <col min="9730" max="9730" width="13.28515625" style="10" customWidth="1"/>
    <col min="9731" max="9731" width="10" style="10" bestFit="1" customWidth="1"/>
    <col min="9732" max="9732" width="12.42578125" style="10" customWidth="1"/>
    <col min="9733" max="9733" width="11.7109375" style="10" customWidth="1"/>
    <col min="9734" max="9734" width="15.85546875" style="10" customWidth="1"/>
    <col min="9735" max="9735" width="8.140625" style="10" bestFit="1" customWidth="1"/>
    <col min="9736" max="9736" width="15.140625" style="10" customWidth="1"/>
    <col min="9737" max="9737" width="12.7109375" style="10" customWidth="1"/>
    <col min="9738" max="9738" width="9.28515625" style="10" customWidth="1"/>
    <col min="9739" max="9739" width="11.140625" style="10" bestFit="1" customWidth="1"/>
    <col min="9740" max="9740" width="3.5703125" style="10" bestFit="1" customWidth="1"/>
    <col min="9741" max="9984" width="9.140625" style="10"/>
    <col min="9985" max="9985" width="3.7109375" style="10" bestFit="1" customWidth="1"/>
    <col min="9986" max="9986" width="13.28515625" style="10" customWidth="1"/>
    <col min="9987" max="9987" width="10" style="10" bestFit="1" customWidth="1"/>
    <col min="9988" max="9988" width="12.42578125" style="10" customWidth="1"/>
    <col min="9989" max="9989" width="11.7109375" style="10" customWidth="1"/>
    <col min="9990" max="9990" width="15.85546875" style="10" customWidth="1"/>
    <col min="9991" max="9991" width="8.140625" style="10" bestFit="1" customWidth="1"/>
    <col min="9992" max="9992" width="15.140625" style="10" customWidth="1"/>
    <col min="9993" max="9993" width="12.7109375" style="10" customWidth="1"/>
    <col min="9994" max="9994" width="9.28515625" style="10" customWidth="1"/>
    <col min="9995" max="9995" width="11.140625" style="10" bestFit="1" customWidth="1"/>
    <col min="9996" max="9996" width="3.5703125" style="10" bestFit="1" customWidth="1"/>
    <col min="9997" max="10240" width="9.140625" style="10"/>
    <col min="10241" max="10241" width="3.7109375" style="10" bestFit="1" customWidth="1"/>
    <col min="10242" max="10242" width="13.28515625" style="10" customWidth="1"/>
    <col min="10243" max="10243" width="10" style="10" bestFit="1" customWidth="1"/>
    <col min="10244" max="10244" width="12.42578125" style="10" customWidth="1"/>
    <col min="10245" max="10245" width="11.7109375" style="10" customWidth="1"/>
    <col min="10246" max="10246" width="15.85546875" style="10" customWidth="1"/>
    <col min="10247" max="10247" width="8.140625" style="10" bestFit="1" customWidth="1"/>
    <col min="10248" max="10248" width="15.140625" style="10" customWidth="1"/>
    <col min="10249" max="10249" width="12.7109375" style="10" customWidth="1"/>
    <col min="10250" max="10250" width="9.28515625" style="10" customWidth="1"/>
    <col min="10251" max="10251" width="11.140625" style="10" bestFit="1" customWidth="1"/>
    <col min="10252" max="10252" width="3.5703125" style="10" bestFit="1" customWidth="1"/>
    <col min="10253" max="10496" width="9.140625" style="10"/>
    <col min="10497" max="10497" width="3.7109375" style="10" bestFit="1" customWidth="1"/>
    <col min="10498" max="10498" width="13.28515625" style="10" customWidth="1"/>
    <col min="10499" max="10499" width="10" style="10" bestFit="1" customWidth="1"/>
    <col min="10500" max="10500" width="12.42578125" style="10" customWidth="1"/>
    <col min="10501" max="10501" width="11.7109375" style="10" customWidth="1"/>
    <col min="10502" max="10502" width="15.85546875" style="10" customWidth="1"/>
    <col min="10503" max="10503" width="8.140625" style="10" bestFit="1" customWidth="1"/>
    <col min="10504" max="10504" width="15.140625" style="10" customWidth="1"/>
    <col min="10505" max="10505" width="12.7109375" style="10" customWidth="1"/>
    <col min="10506" max="10506" width="9.28515625" style="10" customWidth="1"/>
    <col min="10507" max="10507" width="11.140625" style="10" bestFit="1" customWidth="1"/>
    <col min="10508" max="10508" width="3.5703125" style="10" bestFit="1" customWidth="1"/>
    <col min="10509" max="10752" width="9.140625" style="10"/>
    <col min="10753" max="10753" width="3.7109375" style="10" bestFit="1" customWidth="1"/>
    <col min="10754" max="10754" width="13.28515625" style="10" customWidth="1"/>
    <col min="10755" max="10755" width="10" style="10" bestFit="1" customWidth="1"/>
    <col min="10756" max="10756" width="12.42578125" style="10" customWidth="1"/>
    <col min="10757" max="10757" width="11.7109375" style="10" customWidth="1"/>
    <col min="10758" max="10758" width="15.85546875" style="10" customWidth="1"/>
    <col min="10759" max="10759" width="8.140625" style="10" bestFit="1" customWidth="1"/>
    <col min="10760" max="10760" width="15.140625" style="10" customWidth="1"/>
    <col min="10761" max="10761" width="12.7109375" style="10" customWidth="1"/>
    <col min="10762" max="10762" width="9.28515625" style="10" customWidth="1"/>
    <col min="10763" max="10763" width="11.140625" style="10" bestFit="1" customWidth="1"/>
    <col min="10764" max="10764" width="3.5703125" style="10" bestFit="1" customWidth="1"/>
    <col min="10765" max="11008" width="9.140625" style="10"/>
    <col min="11009" max="11009" width="3.7109375" style="10" bestFit="1" customWidth="1"/>
    <col min="11010" max="11010" width="13.28515625" style="10" customWidth="1"/>
    <col min="11011" max="11011" width="10" style="10" bestFit="1" customWidth="1"/>
    <col min="11012" max="11012" width="12.42578125" style="10" customWidth="1"/>
    <col min="11013" max="11013" width="11.7109375" style="10" customWidth="1"/>
    <col min="11014" max="11014" width="15.85546875" style="10" customWidth="1"/>
    <col min="11015" max="11015" width="8.140625" style="10" bestFit="1" customWidth="1"/>
    <col min="11016" max="11016" width="15.140625" style="10" customWidth="1"/>
    <col min="11017" max="11017" width="12.7109375" style="10" customWidth="1"/>
    <col min="11018" max="11018" width="9.28515625" style="10" customWidth="1"/>
    <col min="11019" max="11019" width="11.140625" style="10" bestFit="1" customWidth="1"/>
    <col min="11020" max="11020" width="3.5703125" style="10" bestFit="1" customWidth="1"/>
    <col min="11021" max="11264" width="9.140625" style="10"/>
    <col min="11265" max="11265" width="3.7109375" style="10" bestFit="1" customWidth="1"/>
    <col min="11266" max="11266" width="13.28515625" style="10" customWidth="1"/>
    <col min="11267" max="11267" width="10" style="10" bestFit="1" customWidth="1"/>
    <col min="11268" max="11268" width="12.42578125" style="10" customWidth="1"/>
    <col min="11269" max="11269" width="11.7109375" style="10" customWidth="1"/>
    <col min="11270" max="11270" width="15.85546875" style="10" customWidth="1"/>
    <col min="11271" max="11271" width="8.140625" style="10" bestFit="1" customWidth="1"/>
    <col min="11272" max="11272" width="15.140625" style="10" customWidth="1"/>
    <col min="11273" max="11273" width="12.7109375" style="10" customWidth="1"/>
    <col min="11274" max="11274" width="9.28515625" style="10" customWidth="1"/>
    <col min="11275" max="11275" width="11.140625" style="10" bestFit="1" customWidth="1"/>
    <col min="11276" max="11276" width="3.5703125" style="10" bestFit="1" customWidth="1"/>
    <col min="11277" max="11520" width="9.140625" style="10"/>
    <col min="11521" max="11521" width="3.7109375" style="10" bestFit="1" customWidth="1"/>
    <col min="11522" max="11522" width="13.28515625" style="10" customWidth="1"/>
    <col min="11523" max="11523" width="10" style="10" bestFit="1" customWidth="1"/>
    <col min="11524" max="11524" width="12.42578125" style="10" customWidth="1"/>
    <col min="11525" max="11525" width="11.7109375" style="10" customWidth="1"/>
    <col min="11526" max="11526" width="15.85546875" style="10" customWidth="1"/>
    <col min="11527" max="11527" width="8.140625" style="10" bestFit="1" customWidth="1"/>
    <col min="11528" max="11528" width="15.140625" style="10" customWidth="1"/>
    <col min="11529" max="11529" width="12.7109375" style="10" customWidth="1"/>
    <col min="11530" max="11530" width="9.28515625" style="10" customWidth="1"/>
    <col min="11531" max="11531" width="11.140625" style="10" bestFit="1" customWidth="1"/>
    <col min="11532" max="11532" width="3.5703125" style="10" bestFit="1" customWidth="1"/>
    <col min="11533" max="11776" width="9.140625" style="10"/>
    <col min="11777" max="11777" width="3.7109375" style="10" bestFit="1" customWidth="1"/>
    <col min="11778" max="11778" width="13.28515625" style="10" customWidth="1"/>
    <col min="11779" max="11779" width="10" style="10" bestFit="1" customWidth="1"/>
    <col min="11780" max="11780" width="12.42578125" style="10" customWidth="1"/>
    <col min="11781" max="11781" width="11.7109375" style="10" customWidth="1"/>
    <col min="11782" max="11782" width="15.85546875" style="10" customWidth="1"/>
    <col min="11783" max="11783" width="8.140625" style="10" bestFit="1" customWidth="1"/>
    <col min="11784" max="11784" width="15.140625" style="10" customWidth="1"/>
    <col min="11785" max="11785" width="12.7109375" style="10" customWidth="1"/>
    <col min="11786" max="11786" width="9.28515625" style="10" customWidth="1"/>
    <col min="11787" max="11787" width="11.140625" style="10" bestFit="1" customWidth="1"/>
    <col min="11788" max="11788" width="3.5703125" style="10" bestFit="1" customWidth="1"/>
    <col min="11789" max="12032" width="9.140625" style="10"/>
    <col min="12033" max="12033" width="3.7109375" style="10" bestFit="1" customWidth="1"/>
    <col min="12034" max="12034" width="13.28515625" style="10" customWidth="1"/>
    <col min="12035" max="12035" width="10" style="10" bestFit="1" customWidth="1"/>
    <col min="12036" max="12036" width="12.42578125" style="10" customWidth="1"/>
    <col min="12037" max="12037" width="11.7109375" style="10" customWidth="1"/>
    <col min="12038" max="12038" width="15.85546875" style="10" customWidth="1"/>
    <col min="12039" max="12039" width="8.140625" style="10" bestFit="1" customWidth="1"/>
    <col min="12040" max="12040" width="15.140625" style="10" customWidth="1"/>
    <col min="12041" max="12041" width="12.7109375" style="10" customWidth="1"/>
    <col min="12042" max="12042" width="9.28515625" style="10" customWidth="1"/>
    <col min="12043" max="12043" width="11.140625" style="10" bestFit="1" customWidth="1"/>
    <col min="12044" max="12044" width="3.5703125" style="10" bestFit="1" customWidth="1"/>
    <col min="12045" max="12288" width="9.140625" style="10"/>
    <col min="12289" max="12289" width="3.7109375" style="10" bestFit="1" customWidth="1"/>
    <col min="12290" max="12290" width="13.28515625" style="10" customWidth="1"/>
    <col min="12291" max="12291" width="10" style="10" bestFit="1" customWidth="1"/>
    <col min="12292" max="12292" width="12.42578125" style="10" customWidth="1"/>
    <col min="12293" max="12293" width="11.7109375" style="10" customWidth="1"/>
    <col min="12294" max="12294" width="15.85546875" style="10" customWidth="1"/>
    <col min="12295" max="12295" width="8.140625" style="10" bestFit="1" customWidth="1"/>
    <col min="12296" max="12296" width="15.140625" style="10" customWidth="1"/>
    <col min="12297" max="12297" width="12.7109375" style="10" customWidth="1"/>
    <col min="12298" max="12298" width="9.28515625" style="10" customWidth="1"/>
    <col min="12299" max="12299" width="11.140625" style="10" bestFit="1" customWidth="1"/>
    <col min="12300" max="12300" width="3.5703125" style="10" bestFit="1" customWidth="1"/>
    <col min="12301" max="12544" width="9.140625" style="10"/>
    <col min="12545" max="12545" width="3.7109375" style="10" bestFit="1" customWidth="1"/>
    <col min="12546" max="12546" width="13.28515625" style="10" customWidth="1"/>
    <col min="12547" max="12547" width="10" style="10" bestFit="1" customWidth="1"/>
    <col min="12548" max="12548" width="12.42578125" style="10" customWidth="1"/>
    <col min="12549" max="12549" width="11.7109375" style="10" customWidth="1"/>
    <col min="12550" max="12550" width="15.85546875" style="10" customWidth="1"/>
    <col min="12551" max="12551" width="8.140625" style="10" bestFit="1" customWidth="1"/>
    <col min="12552" max="12552" width="15.140625" style="10" customWidth="1"/>
    <col min="12553" max="12553" width="12.7109375" style="10" customWidth="1"/>
    <col min="12554" max="12554" width="9.28515625" style="10" customWidth="1"/>
    <col min="12555" max="12555" width="11.140625" style="10" bestFit="1" customWidth="1"/>
    <col min="12556" max="12556" width="3.5703125" style="10" bestFit="1" customWidth="1"/>
    <col min="12557" max="12800" width="9.140625" style="10"/>
    <col min="12801" max="12801" width="3.7109375" style="10" bestFit="1" customWidth="1"/>
    <col min="12802" max="12802" width="13.28515625" style="10" customWidth="1"/>
    <col min="12803" max="12803" width="10" style="10" bestFit="1" customWidth="1"/>
    <col min="12804" max="12804" width="12.42578125" style="10" customWidth="1"/>
    <col min="12805" max="12805" width="11.7109375" style="10" customWidth="1"/>
    <col min="12806" max="12806" width="15.85546875" style="10" customWidth="1"/>
    <col min="12807" max="12807" width="8.140625" style="10" bestFit="1" customWidth="1"/>
    <col min="12808" max="12808" width="15.140625" style="10" customWidth="1"/>
    <col min="12809" max="12809" width="12.7109375" style="10" customWidth="1"/>
    <col min="12810" max="12810" width="9.28515625" style="10" customWidth="1"/>
    <col min="12811" max="12811" width="11.140625" style="10" bestFit="1" customWidth="1"/>
    <col min="12812" max="12812" width="3.5703125" style="10" bestFit="1" customWidth="1"/>
    <col min="12813" max="13056" width="9.140625" style="10"/>
    <col min="13057" max="13057" width="3.7109375" style="10" bestFit="1" customWidth="1"/>
    <col min="13058" max="13058" width="13.28515625" style="10" customWidth="1"/>
    <col min="13059" max="13059" width="10" style="10" bestFit="1" customWidth="1"/>
    <col min="13060" max="13060" width="12.42578125" style="10" customWidth="1"/>
    <col min="13061" max="13061" width="11.7109375" style="10" customWidth="1"/>
    <col min="13062" max="13062" width="15.85546875" style="10" customWidth="1"/>
    <col min="13063" max="13063" width="8.140625" style="10" bestFit="1" customWidth="1"/>
    <col min="13064" max="13064" width="15.140625" style="10" customWidth="1"/>
    <col min="13065" max="13065" width="12.7109375" style="10" customWidth="1"/>
    <col min="13066" max="13066" width="9.28515625" style="10" customWidth="1"/>
    <col min="13067" max="13067" width="11.140625" style="10" bestFit="1" customWidth="1"/>
    <col min="13068" max="13068" width="3.5703125" style="10" bestFit="1" customWidth="1"/>
    <col min="13069" max="13312" width="9.140625" style="10"/>
    <col min="13313" max="13313" width="3.7109375" style="10" bestFit="1" customWidth="1"/>
    <col min="13314" max="13314" width="13.28515625" style="10" customWidth="1"/>
    <col min="13315" max="13315" width="10" style="10" bestFit="1" customWidth="1"/>
    <col min="13316" max="13316" width="12.42578125" style="10" customWidth="1"/>
    <col min="13317" max="13317" width="11.7109375" style="10" customWidth="1"/>
    <col min="13318" max="13318" width="15.85546875" style="10" customWidth="1"/>
    <col min="13319" max="13319" width="8.140625" style="10" bestFit="1" customWidth="1"/>
    <col min="13320" max="13320" width="15.140625" style="10" customWidth="1"/>
    <col min="13321" max="13321" width="12.7109375" style="10" customWidth="1"/>
    <col min="13322" max="13322" width="9.28515625" style="10" customWidth="1"/>
    <col min="13323" max="13323" width="11.140625" style="10" bestFit="1" customWidth="1"/>
    <col min="13324" max="13324" width="3.5703125" style="10" bestFit="1" customWidth="1"/>
    <col min="13325" max="13568" width="9.140625" style="10"/>
    <col min="13569" max="13569" width="3.7109375" style="10" bestFit="1" customWidth="1"/>
    <col min="13570" max="13570" width="13.28515625" style="10" customWidth="1"/>
    <col min="13571" max="13571" width="10" style="10" bestFit="1" customWidth="1"/>
    <col min="13572" max="13572" width="12.42578125" style="10" customWidth="1"/>
    <col min="13573" max="13573" width="11.7109375" style="10" customWidth="1"/>
    <col min="13574" max="13574" width="15.85546875" style="10" customWidth="1"/>
    <col min="13575" max="13575" width="8.140625" style="10" bestFit="1" customWidth="1"/>
    <col min="13576" max="13576" width="15.140625" style="10" customWidth="1"/>
    <col min="13577" max="13577" width="12.7109375" style="10" customWidth="1"/>
    <col min="13578" max="13578" width="9.28515625" style="10" customWidth="1"/>
    <col min="13579" max="13579" width="11.140625" style="10" bestFit="1" customWidth="1"/>
    <col min="13580" max="13580" width="3.5703125" style="10" bestFit="1" customWidth="1"/>
    <col min="13581" max="13824" width="9.140625" style="10"/>
    <col min="13825" max="13825" width="3.7109375" style="10" bestFit="1" customWidth="1"/>
    <col min="13826" max="13826" width="13.28515625" style="10" customWidth="1"/>
    <col min="13827" max="13827" width="10" style="10" bestFit="1" customWidth="1"/>
    <col min="13828" max="13828" width="12.42578125" style="10" customWidth="1"/>
    <col min="13829" max="13829" width="11.7109375" style="10" customWidth="1"/>
    <col min="13830" max="13830" width="15.85546875" style="10" customWidth="1"/>
    <col min="13831" max="13831" width="8.140625" style="10" bestFit="1" customWidth="1"/>
    <col min="13832" max="13832" width="15.140625" style="10" customWidth="1"/>
    <col min="13833" max="13833" width="12.7109375" style="10" customWidth="1"/>
    <col min="13834" max="13834" width="9.28515625" style="10" customWidth="1"/>
    <col min="13835" max="13835" width="11.140625" style="10" bestFit="1" customWidth="1"/>
    <col min="13836" max="13836" width="3.5703125" style="10" bestFit="1" customWidth="1"/>
    <col min="13837" max="14080" width="9.140625" style="10"/>
    <col min="14081" max="14081" width="3.7109375" style="10" bestFit="1" customWidth="1"/>
    <col min="14082" max="14082" width="13.28515625" style="10" customWidth="1"/>
    <col min="14083" max="14083" width="10" style="10" bestFit="1" customWidth="1"/>
    <col min="14084" max="14084" width="12.42578125" style="10" customWidth="1"/>
    <col min="14085" max="14085" width="11.7109375" style="10" customWidth="1"/>
    <col min="14086" max="14086" width="15.85546875" style="10" customWidth="1"/>
    <col min="14087" max="14087" width="8.140625" style="10" bestFit="1" customWidth="1"/>
    <col min="14088" max="14088" width="15.140625" style="10" customWidth="1"/>
    <col min="14089" max="14089" width="12.7109375" style="10" customWidth="1"/>
    <col min="14090" max="14090" width="9.28515625" style="10" customWidth="1"/>
    <col min="14091" max="14091" width="11.140625" style="10" bestFit="1" customWidth="1"/>
    <col min="14092" max="14092" width="3.5703125" style="10" bestFit="1" customWidth="1"/>
    <col min="14093" max="14336" width="9.140625" style="10"/>
    <col min="14337" max="14337" width="3.7109375" style="10" bestFit="1" customWidth="1"/>
    <col min="14338" max="14338" width="13.28515625" style="10" customWidth="1"/>
    <col min="14339" max="14339" width="10" style="10" bestFit="1" customWidth="1"/>
    <col min="14340" max="14340" width="12.42578125" style="10" customWidth="1"/>
    <col min="14341" max="14341" width="11.7109375" style="10" customWidth="1"/>
    <col min="14342" max="14342" width="15.85546875" style="10" customWidth="1"/>
    <col min="14343" max="14343" width="8.140625" style="10" bestFit="1" customWidth="1"/>
    <col min="14344" max="14344" width="15.140625" style="10" customWidth="1"/>
    <col min="14345" max="14345" width="12.7109375" style="10" customWidth="1"/>
    <col min="14346" max="14346" width="9.28515625" style="10" customWidth="1"/>
    <col min="14347" max="14347" width="11.140625" style="10" bestFit="1" customWidth="1"/>
    <col min="14348" max="14348" width="3.5703125" style="10" bestFit="1" customWidth="1"/>
    <col min="14349" max="14592" width="9.140625" style="10"/>
    <col min="14593" max="14593" width="3.7109375" style="10" bestFit="1" customWidth="1"/>
    <col min="14594" max="14594" width="13.28515625" style="10" customWidth="1"/>
    <col min="14595" max="14595" width="10" style="10" bestFit="1" customWidth="1"/>
    <col min="14596" max="14596" width="12.42578125" style="10" customWidth="1"/>
    <col min="14597" max="14597" width="11.7109375" style="10" customWidth="1"/>
    <col min="14598" max="14598" width="15.85546875" style="10" customWidth="1"/>
    <col min="14599" max="14599" width="8.140625" style="10" bestFit="1" customWidth="1"/>
    <col min="14600" max="14600" width="15.140625" style="10" customWidth="1"/>
    <col min="14601" max="14601" width="12.7109375" style="10" customWidth="1"/>
    <col min="14602" max="14602" width="9.28515625" style="10" customWidth="1"/>
    <col min="14603" max="14603" width="11.140625" style="10" bestFit="1" customWidth="1"/>
    <col min="14604" max="14604" width="3.5703125" style="10" bestFit="1" customWidth="1"/>
    <col min="14605" max="14848" width="9.140625" style="10"/>
    <col min="14849" max="14849" width="3.7109375" style="10" bestFit="1" customWidth="1"/>
    <col min="14850" max="14850" width="13.28515625" style="10" customWidth="1"/>
    <col min="14851" max="14851" width="10" style="10" bestFit="1" customWidth="1"/>
    <col min="14852" max="14852" width="12.42578125" style="10" customWidth="1"/>
    <col min="14853" max="14853" width="11.7109375" style="10" customWidth="1"/>
    <col min="14854" max="14854" width="15.85546875" style="10" customWidth="1"/>
    <col min="14855" max="14855" width="8.140625" style="10" bestFit="1" customWidth="1"/>
    <col min="14856" max="14856" width="15.140625" style="10" customWidth="1"/>
    <col min="14857" max="14857" width="12.7109375" style="10" customWidth="1"/>
    <col min="14858" max="14858" width="9.28515625" style="10" customWidth="1"/>
    <col min="14859" max="14859" width="11.140625" style="10" bestFit="1" customWidth="1"/>
    <col min="14860" max="14860" width="3.5703125" style="10" bestFit="1" customWidth="1"/>
    <col min="14861" max="15104" width="9.140625" style="10"/>
    <col min="15105" max="15105" width="3.7109375" style="10" bestFit="1" customWidth="1"/>
    <col min="15106" max="15106" width="13.28515625" style="10" customWidth="1"/>
    <col min="15107" max="15107" width="10" style="10" bestFit="1" customWidth="1"/>
    <col min="15108" max="15108" width="12.42578125" style="10" customWidth="1"/>
    <col min="15109" max="15109" width="11.7109375" style="10" customWidth="1"/>
    <col min="15110" max="15110" width="15.85546875" style="10" customWidth="1"/>
    <col min="15111" max="15111" width="8.140625" style="10" bestFit="1" customWidth="1"/>
    <col min="15112" max="15112" width="15.140625" style="10" customWidth="1"/>
    <col min="15113" max="15113" width="12.7109375" style="10" customWidth="1"/>
    <col min="15114" max="15114" width="9.28515625" style="10" customWidth="1"/>
    <col min="15115" max="15115" width="11.140625" style="10" bestFit="1" customWidth="1"/>
    <col min="15116" max="15116" width="3.5703125" style="10" bestFit="1" customWidth="1"/>
    <col min="15117" max="15360" width="9.140625" style="10"/>
    <col min="15361" max="15361" width="3.7109375" style="10" bestFit="1" customWidth="1"/>
    <col min="15362" max="15362" width="13.28515625" style="10" customWidth="1"/>
    <col min="15363" max="15363" width="10" style="10" bestFit="1" customWidth="1"/>
    <col min="15364" max="15364" width="12.42578125" style="10" customWidth="1"/>
    <col min="15365" max="15365" width="11.7109375" style="10" customWidth="1"/>
    <col min="15366" max="15366" width="15.85546875" style="10" customWidth="1"/>
    <col min="15367" max="15367" width="8.140625" style="10" bestFit="1" customWidth="1"/>
    <col min="15368" max="15368" width="15.140625" style="10" customWidth="1"/>
    <col min="15369" max="15369" width="12.7109375" style="10" customWidth="1"/>
    <col min="15370" max="15370" width="9.28515625" style="10" customWidth="1"/>
    <col min="15371" max="15371" width="11.140625" style="10" bestFit="1" customWidth="1"/>
    <col min="15372" max="15372" width="3.5703125" style="10" bestFit="1" customWidth="1"/>
    <col min="15373" max="15616" width="9.140625" style="10"/>
    <col min="15617" max="15617" width="3.7109375" style="10" bestFit="1" customWidth="1"/>
    <col min="15618" max="15618" width="13.28515625" style="10" customWidth="1"/>
    <col min="15619" max="15619" width="10" style="10" bestFit="1" customWidth="1"/>
    <col min="15620" max="15620" width="12.42578125" style="10" customWidth="1"/>
    <col min="15621" max="15621" width="11.7109375" style="10" customWidth="1"/>
    <col min="15622" max="15622" width="15.85546875" style="10" customWidth="1"/>
    <col min="15623" max="15623" width="8.140625" style="10" bestFit="1" customWidth="1"/>
    <col min="15624" max="15624" width="15.140625" style="10" customWidth="1"/>
    <col min="15625" max="15625" width="12.7109375" style="10" customWidth="1"/>
    <col min="15626" max="15626" width="9.28515625" style="10" customWidth="1"/>
    <col min="15627" max="15627" width="11.140625" style="10" bestFit="1" customWidth="1"/>
    <col min="15628" max="15628" width="3.5703125" style="10" bestFit="1" customWidth="1"/>
    <col min="15629" max="15872" width="9.140625" style="10"/>
    <col min="15873" max="15873" width="3.7109375" style="10" bestFit="1" customWidth="1"/>
    <col min="15874" max="15874" width="13.28515625" style="10" customWidth="1"/>
    <col min="15875" max="15875" width="10" style="10" bestFit="1" customWidth="1"/>
    <col min="15876" max="15876" width="12.42578125" style="10" customWidth="1"/>
    <col min="15877" max="15877" width="11.7109375" style="10" customWidth="1"/>
    <col min="15878" max="15878" width="15.85546875" style="10" customWidth="1"/>
    <col min="15879" max="15879" width="8.140625" style="10" bestFit="1" customWidth="1"/>
    <col min="15880" max="15880" width="15.140625" style="10" customWidth="1"/>
    <col min="15881" max="15881" width="12.7109375" style="10" customWidth="1"/>
    <col min="15882" max="15882" width="9.28515625" style="10" customWidth="1"/>
    <col min="15883" max="15883" width="11.140625" style="10" bestFit="1" customWidth="1"/>
    <col min="15884" max="15884" width="3.5703125" style="10" bestFit="1" customWidth="1"/>
    <col min="15885" max="16128" width="9.140625" style="10"/>
    <col min="16129" max="16129" width="3.7109375" style="10" bestFit="1" customWidth="1"/>
    <col min="16130" max="16130" width="13.28515625" style="10" customWidth="1"/>
    <col min="16131" max="16131" width="10" style="10" bestFit="1" customWidth="1"/>
    <col min="16132" max="16132" width="12.42578125" style="10" customWidth="1"/>
    <col min="16133" max="16133" width="11.7109375" style="10" customWidth="1"/>
    <col min="16134" max="16134" width="15.85546875" style="10" customWidth="1"/>
    <col min="16135" max="16135" width="8.140625" style="10" bestFit="1" customWidth="1"/>
    <col min="16136" max="16136" width="15.140625" style="10" customWidth="1"/>
    <col min="16137" max="16137" width="12.7109375" style="10" customWidth="1"/>
    <col min="16138" max="16138" width="9.28515625" style="10" customWidth="1"/>
    <col min="16139" max="16139" width="11.140625" style="10" bestFit="1" customWidth="1"/>
    <col min="16140" max="16140" width="3.5703125" style="10" bestFit="1" customWidth="1"/>
    <col min="16141" max="16384" width="9.140625" style="10"/>
  </cols>
  <sheetData>
    <row r="1" spans="1:12" x14ac:dyDescent="0.2">
      <c r="A1" s="78" t="s">
        <v>42</v>
      </c>
      <c r="B1" s="78"/>
      <c r="C1" s="78"/>
      <c r="D1" s="78"/>
      <c r="E1" s="78"/>
      <c r="F1" s="78"/>
      <c r="G1" s="78"/>
      <c r="H1" s="78"/>
      <c r="I1" s="78"/>
      <c r="J1" s="78"/>
      <c r="K1" s="78"/>
      <c r="L1" s="78"/>
    </row>
    <row r="2" spans="1:12" x14ac:dyDescent="0.2">
      <c r="A2" s="93" t="s">
        <v>522</v>
      </c>
      <c r="B2" s="78"/>
      <c r="C2" s="78"/>
      <c r="D2" s="78"/>
      <c r="E2" s="78"/>
      <c r="F2" s="78"/>
      <c r="G2" s="80"/>
      <c r="H2" s="81"/>
      <c r="I2" s="78"/>
      <c r="J2" s="78"/>
      <c r="K2" s="79"/>
      <c r="L2" s="80"/>
    </row>
    <row r="3" spans="1:12" x14ac:dyDescent="0.2">
      <c r="A3" s="94" t="s">
        <v>496</v>
      </c>
      <c r="B3" s="78"/>
      <c r="C3" s="78"/>
      <c r="D3" s="78"/>
      <c r="E3" s="78"/>
      <c r="F3" s="78"/>
      <c r="G3" s="80"/>
      <c r="H3" s="81"/>
      <c r="I3" s="78"/>
      <c r="J3" s="78"/>
      <c r="K3" s="79"/>
      <c r="L3" s="80"/>
    </row>
    <row r="4" spans="1:12" x14ac:dyDescent="0.2">
      <c r="A4" s="79"/>
      <c r="B4" s="78"/>
      <c r="C4" s="78"/>
      <c r="D4" s="78"/>
      <c r="E4" s="78"/>
      <c r="F4" s="78"/>
      <c r="G4" s="78"/>
      <c r="H4" s="85"/>
      <c r="I4" s="85"/>
      <c r="J4" s="85"/>
      <c r="K4" s="85"/>
      <c r="L4" s="78"/>
    </row>
    <row r="5" spans="1:12" x14ac:dyDescent="0.2">
      <c r="A5" s="79"/>
      <c r="B5" s="78"/>
      <c r="C5" s="86" t="s">
        <v>295</v>
      </c>
      <c r="D5" s="86"/>
      <c r="E5" s="86"/>
      <c r="F5" s="78"/>
      <c r="G5" s="78"/>
      <c r="H5" s="84"/>
      <c r="I5" s="84"/>
      <c r="J5" s="84"/>
      <c r="K5" s="85"/>
      <c r="L5" s="78"/>
    </row>
    <row r="6" spans="1:12" x14ac:dyDescent="0.2">
      <c r="A6" s="79"/>
      <c r="B6" s="78"/>
      <c r="C6" s="78"/>
      <c r="D6" s="86" t="s">
        <v>281</v>
      </c>
      <c r="E6" s="86"/>
      <c r="F6" s="78"/>
      <c r="G6" s="78"/>
      <c r="H6" s="16" t="s">
        <v>282</v>
      </c>
      <c r="I6" s="16"/>
      <c r="J6" s="16"/>
      <c r="K6" s="16"/>
      <c r="L6" s="78"/>
    </row>
    <row r="7" spans="1:12" s="89" customFormat="1" ht="38.25" x14ac:dyDescent="0.2">
      <c r="A7" s="87" t="s">
        <v>49</v>
      </c>
      <c r="B7" s="87" t="s">
        <v>51</v>
      </c>
      <c r="C7" s="87" t="s">
        <v>284</v>
      </c>
      <c r="D7" s="88" t="s">
        <v>296</v>
      </c>
      <c r="E7" s="87" t="s">
        <v>297</v>
      </c>
      <c r="F7" s="92" t="s">
        <v>298</v>
      </c>
      <c r="G7" s="87" t="s">
        <v>102</v>
      </c>
      <c r="H7" s="20" t="s">
        <v>293</v>
      </c>
      <c r="I7" s="20" t="s">
        <v>53</v>
      </c>
      <c r="J7" s="20" t="s">
        <v>54</v>
      </c>
      <c r="K7" s="20" t="s">
        <v>294</v>
      </c>
      <c r="L7" s="87" t="s">
        <v>49</v>
      </c>
    </row>
    <row r="8" spans="1:12" x14ac:dyDescent="0.2">
      <c r="A8" s="11">
        <v>1</v>
      </c>
      <c r="B8" s="11" t="s">
        <v>194</v>
      </c>
      <c r="C8" s="206">
        <v>0</v>
      </c>
      <c r="D8" s="206">
        <v>0</v>
      </c>
      <c r="E8" s="206">
        <v>0</v>
      </c>
      <c r="F8" s="206">
        <v>0</v>
      </c>
      <c r="G8" s="52">
        <f t="shared" ref="G8:G45" si="0">(C8+F8)</f>
        <v>0</v>
      </c>
      <c r="H8" s="206">
        <v>0</v>
      </c>
      <c r="I8" s="207">
        <v>0</v>
      </c>
      <c r="J8" s="206">
        <v>0</v>
      </c>
      <c r="K8" s="206">
        <v>0</v>
      </c>
      <c r="L8" s="78">
        <v>1</v>
      </c>
    </row>
    <row r="9" spans="1:12" x14ac:dyDescent="0.2">
      <c r="A9" s="11">
        <v>2</v>
      </c>
      <c r="B9" s="11" t="s">
        <v>195</v>
      </c>
      <c r="C9" s="206">
        <v>0</v>
      </c>
      <c r="D9" s="206">
        <v>0</v>
      </c>
      <c r="E9" s="206">
        <v>0</v>
      </c>
      <c r="F9" s="206">
        <v>0</v>
      </c>
      <c r="G9" s="52">
        <f t="shared" si="0"/>
        <v>0</v>
      </c>
      <c r="H9" s="206">
        <v>0</v>
      </c>
      <c r="I9" s="207">
        <v>0</v>
      </c>
      <c r="J9" s="206">
        <v>0</v>
      </c>
      <c r="K9" s="206">
        <v>0</v>
      </c>
      <c r="L9" s="78">
        <v>2</v>
      </c>
    </row>
    <row r="10" spans="1:12" x14ac:dyDescent="0.2">
      <c r="A10" s="11">
        <v>3</v>
      </c>
      <c r="B10" s="11" t="s">
        <v>112</v>
      </c>
      <c r="C10" s="206">
        <v>0</v>
      </c>
      <c r="D10" s="206">
        <v>0</v>
      </c>
      <c r="E10" s="206">
        <v>0</v>
      </c>
      <c r="F10" s="206">
        <v>4200</v>
      </c>
      <c r="G10" s="52">
        <f t="shared" si="0"/>
        <v>4200</v>
      </c>
      <c r="H10" s="206">
        <v>0</v>
      </c>
      <c r="I10" s="207">
        <v>0</v>
      </c>
      <c r="J10" s="206">
        <v>0</v>
      </c>
      <c r="K10" s="206">
        <v>0</v>
      </c>
      <c r="L10" s="78">
        <v>3</v>
      </c>
    </row>
    <row r="11" spans="1:12" x14ac:dyDescent="0.2">
      <c r="A11" s="11">
        <v>4</v>
      </c>
      <c r="B11" s="11" t="s">
        <v>196</v>
      </c>
      <c r="C11" s="206">
        <v>0</v>
      </c>
      <c r="D11" s="206">
        <v>0</v>
      </c>
      <c r="E11" s="206">
        <v>0</v>
      </c>
      <c r="F11" s="206">
        <v>0</v>
      </c>
      <c r="G11" s="52">
        <f t="shared" si="0"/>
        <v>0</v>
      </c>
      <c r="H11" s="206">
        <v>0</v>
      </c>
      <c r="I11" s="207">
        <v>0</v>
      </c>
      <c r="J11" s="206">
        <v>0</v>
      </c>
      <c r="K11" s="206">
        <v>0</v>
      </c>
      <c r="L11" s="78">
        <v>4</v>
      </c>
    </row>
    <row r="12" spans="1:12" x14ac:dyDescent="0.2">
      <c r="A12" s="11">
        <v>5</v>
      </c>
      <c r="B12" s="11" t="s">
        <v>197</v>
      </c>
      <c r="C12" s="206">
        <v>0</v>
      </c>
      <c r="D12" s="206">
        <v>0</v>
      </c>
      <c r="E12" s="206">
        <v>0</v>
      </c>
      <c r="F12" s="206">
        <v>0</v>
      </c>
      <c r="G12" s="52">
        <f t="shared" si="0"/>
        <v>0</v>
      </c>
      <c r="H12" s="206">
        <v>0</v>
      </c>
      <c r="I12" s="207">
        <v>0</v>
      </c>
      <c r="J12" s="206">
        <v>0</v>
      </c>
      <c r="K12" s="206">
        <v>0</v>
      </c>
      <c r="L12" s="78">
        <v>5</v>
      </c>
    </row>
    <row r="13" spans="1:12" x14ac:dyDescent="0.2">
      <c r="A13" s="11">
        <v>6</v>
      </c>
      <c r="B13" s="11" t="s">
        <v>198</v>
      </c>
      <c r="C13" s="206">
        <v>0</v>
      </c>
      <c r="D13" s="206">
        <v>0</v>
      </c>
      <c r="E13" s="206">
        <v>0</v>
      </c>
      <c r="F13" s="206">
        <v>0</v>
      </c>
      <c r="G13" s="52">
        <f t="shared" si="0"/>
        <v>0</v>
      </c>
      <c r="H13" s="206">
        <v>0</v>
      </c>
      <c r="I13" s="207">
        <v>0</v>
      </c>
      <c r="J13" s="206">
        <v>0</v>
      </c>
      <c r="K13" s="206">
        <v>0</v>
      </c>
      <c r="L13" s="78">
        <v>6</v>
      </c>
    </row>
    <row r="14" spans="1:12" x14ac:dyDescent="0.2">
      <c r="A14" s="11">
        <v>7</v>
      </c>
      <c r="B14" s="11" t="s">
        <v>199</v>
      </c>
      <c r="C14" s="206">
        <v>0</v>
      </c>
      <c r="D14" s="206">
        <v>0</v>
      </c>
      <c r="E14" s="206">
        <v>0</v>
      </c>
      <c r="F14" s="206">
        <v>0</v>
      </c>
      <c r="G14" s="52">
        <f t="shared" si="0"/>
        <v>0</v>
      </c>
      <c r="H14" s="206">
        <v>0</v>
      </c>
      <c r="I14" s="207">
        <v>0</v>
      </c>
      <c r="J14" s="206">
        <v>0</v>
      </c>
      <c r="K14" s="206">
        <v>0</v>
      </c>
      <c r="L14" s="78">
        <v>7</v>
      </c>
    </row>
    <row r="15" spans="1:12" x14ac:dyDescent="0.2">
      <c r="A15" s="11">
        <v>8</v>
      </c>
      <c r="B15" s="11" t="s">
        <v>200</v>
      </c>
      <c r="C15" s="206">
        <v>0</v>
      </c>
      <c r="D15" s="206">
        <v>0</v>
      </c>
      <c r="E15" s="206">
        <v>0</v>
      </c>
      <c r="F15" s="206">
        <v>0</v>
      </c>
      <c r="G15" s="52">
        <f t="shared" si="0"/>
        <v>0</v>
      </c>
      <c r="H15" s="206">
        <v>0</v>
      </c>
      <c r="I15" s="207">
        <v>0</v>
      </c>
      <c r="J15" s="206">
        <v>0</v>
      </c>
      <c r="K15" s="206">
        <v>0</v>
      </c>
      <c r="L15" s="78">
        <v>8</v>
      </c>
    </row>
    <row r="16" spans="1:12" x14ac:dyDescent="0.2">
      <c r="A16" s="11">
        <v>9</v>
      </c>
      <c r="B16" s="11" t="s">
        <v>201</v>
      </c>
      <c r="C16" s="206">
        <v>0</v>
      </c>
      <c r="D16" s="206">
        <v>0</v>
      </c>
      <c r="E16" s="206">
        <v>0</v>
      </c>
      <c r="F16" s="206">
        <v>0</v>
      </c>
      <c r="G16" s="52">
        <f t="shared" si="0"/>
        <v>0</v>
      </c>
      <c r="H16" s="206">
        <v>0</v>
      </c>
      <c r="I16" s="207">
        <v>0</v>
      </c>
      <c r="J16" s="206">
        <v>0</v>
      </c>
      <c r="K16" s="206">
        <v>0</v>
      </c>
      <c r="L16" s="78">
        <v>9</v>
      </c>
    </row>
    <row r="17" spans="1:12" x14ac:dyDescent="0.2">
      <c r="A17" s="11">
        <v>10</v>
      </c>
      <c r="B17" s="11" t="s">
        <v>202</v>
      </c>
      <c r="C17" s="206">
        <v>0</v>
      </c>
      <c r="D17" s="206">
        <v>0</v>
      </c>
      <c r="E17" s="206">
        <v>0</v>
      </c>
      <c r="F17" s="206">
        <v>0</v>
      </c>
      <c r="G17" s="52">
        <f t="shared" si="0"/>
        <v>0</v>
      </c>
      <c r="H17" s="206">
        <v>0</v>
      </c>
      <c r="I17" s="207">
        <v>0</v>
      </c>
      <c r="J17" s="206">
        <v>0</v>
      </c>
      <c r="K17" s="206">
        <v>0</v>
      </c>
      <c r="L17" s="78">
        <v>10</v>
      </c>
    </row>
    <row r="18" spans="1:12" x14ac:dyDescent="0.2">
      <c r="A18" s="11">
        <v>11</v>
      </c>
      <c r="B18" s="11" t="s">
        <v>203</v>
      </c>
      <c r="C18" s="206">
        <v>0</v>
      </c>
      <c r="D18" s="206">
        <v>0</v>
      </c>
      <c r="E18" s="206">
        <v>0</v>
      </c>
      <c r="F18" s="206">
        <v>0</v>
      </c>
      <c r="G18" s="52">
        <f t="shared" si="0"/>
        <v>0</v>
      </c>
      <c r="H18" s="206">
        <v>0</v>
      </c>
      <c r="I18" s="207">
        <v>0</v>
      </c>
      <c r="J18" s="206">
        <v>0</v>
      </c>
      <c r="K18" s="206">
        <v>0</v>
      </c>
      <c r="L18" s="78">
        <v>11</v>
      </c>
    </row>
    <row r="19" spans="1:12" x14ac:dyDescent="0.2">
      <c r="A19" s="11">
        <v>12</v>
      </c>
      <c r="B19" s="10" t="s">
        <v>204</v>
      </c>
      <c r="C19" s="206">
        <v>0</v>
      </c>
      <c r="D19" s="206">
        <v>0</v>
      </c>
      <c r="E19" s="206">
        <v>0</v>
      </c>
      <c r="F19" s="206">
        <v>0</v>
      </c>
      <c r="G19" s="52">
        <f t="shared" si="0"/>
        <v>0</v>
      </c>
      <c r="H19" s="206">
        <v>0</v>
      </c>
      <c r="I19" s="207">
        <v>0</v>
      </c>
      <c r="J19" s="206">
        <v>0</v>
      </c>
      <c r="K19" s="206">
        <v>0</v>
      </c>
      <c r="L19" s="78">
        <v>12</v>
      </c>
    </row>
    <row r="20" spans="1:12" x14ac:dyDescent="0.2">
      <c r="A20" s="11">
        <v>13</v>
      </c>
      <c r="B20" s="11" t="s">
        <v>205</v>
      </c>
      <c r="C20" s="206">
        <v>0</v>
      </c>
      <c r="D20" s="206">
        <v>0</v>
      </c>
      <c r="E20" s="206">
        <v>0</v>
      </c>
      <c r="F20" s="206">
        <v>0</v>
      </c>
      <c r="G20" s="52">
        <f t="shared" si="0"/>
        <v>0</v>
      </c>
      <c r="H20" s="206">
        <v>0</v>
      </c>
      <c r="I20" s="207">
        <v>0</v>
      </c>
      <c r="J20" s="206">
        <v>0</v>
      </c>
      <c r="K20" s="206">
        <v>0</v>
      </c>
      <c r="L20" s="78">
        <v>13</v>
      </c>
    </row>
    <row r="21" spans="1:12" x14ac:dyDescent="0.2">
      <c r="A21" s="11">
        <v>14</v>
      </c>
      <c r="B21" s="11" t="s">
        <v>126</v>
      </c>
      <c r="C21" s="206">
        <v>0</v>
      </c>
      <c r="D21" s="206">
        <v>0</v>
      </c>
      <c r="E21" s="206">
        <v>0</v>
      </c>
      <c r="F21" s="206">
        <v>0</v>
      </c>
      <c r="G21" s="52">
        <f t="shared" si="0"/>
        <v>0</v>
      </c>
      <c r="H21" s="206">
        <v>0</v>
      </c>
      <c r="I21" s="207">
        <v>0</v>
      </c>
      <c r="J21" s="206">
        <v>0</v>
      </c>
      <c r="K21" s="206">
        <v>0</v>
      </c>
      <c r="L21" s="78">
        <v>14</v>
      </c>
    </row>
    <row r="22" spans="1:12" x14ac:dyDescent="0.2">
      <c r="A22" s="11">
        <v>15</v>
      </c>
      <c r="B22" s="11" t="s">
        <v>206</v>
      </c>
      <c r="C22" s="206">
        <v>0</v>
      </c>
      <c r="D22" s="206">
        <v>0</v>
      </c>
      <c r="E22" s="206">
        <v>0</v>
      </c>
      <c r="F22" s="206">
        <v>0</v>
      </c>
      <c r="G22" s="52">
        <f t="shared" si="0"/>
        <v>0</v>
      </c>
      <c r="H22" s="206">
        <v>0</v>
      </c>
      <c r="I22" s="207">
        <v>0</v>
      </c>
      <c r="J22" s="206">
        <v>0</v>
      </c>
      <c r="K22" s="206">
        <v>0</v>
      </c>
      <c r="L22" s="78">
        <v>15</v>
      </c>
    </row>
    <row r="23" spans="1:12" x14ac:dyDescent="0.2">
      <c r="A23" s="11">
        <v>16</v>
      </c>
      <c r="B23" s="11" t="s">
        <v>207</v>
      </c>
      <c r="C23" s="206">
        <v>0</v>
      </c>
      <c r="D23" s="206">
        <v>0</v>
      </c>
      <c r="E23" s="206">
        <v>0</v>
      </c>
      <c r="F23" s="206">
        <v>0</v>
      </c>
      <c r="G23" s="52">
        <f t="shared" si="0"/>
        <v>0</v>
      </c>
      <c r="H23" s="206">
        <v>0</v>
      </c>
      <c r="I23" s="207">
        <v>0</v>
      </c>
      <c r="J23" s="206">
        <v>0</v>
      </c>
      <c r="K23" s="206">
        <v>0</v>
      </c>
      <c r="L23" s="78">
        <v>16</v>
      </c>
    </row>
    <row r="24" spans="1:12" x14ac:dyDescent="0.2">
      <c r="A24" s="11">
        <v>17</v>
      </c>
      <c r="B24" s="11" t="s">
        <v>208</v>
      </c>
      <c r="C24" s="206">
        <v>0</v>
      </c>
      <c r="D24" s="206">
        <v>0</v>
      </c>
      <c r="E24" s="206">
        <v>0</v>
      </c>
      <c r="F24" s="206">
        <v>0</v>
      </c>
      <c r="G24" s="52">
        <f t="shared" si="0"/>
        <v>0</v>
      </c>
      <c r="H24" s="206">
        <v>0</v>
      </c>
      <c r="I24" s="207">
        <v>0</v>
      </c>
      <c r="J24" s="206">
        <v>0</v>
      </c>
      <c r="K24" s="206">
        <v>0</v>
      </c>
      <c r="L24" s="78">
        <v>17</v>
      </c>
    </row>
    <row r="25" spans="1:12" x14ac:dyDescent="0.2">
      <c r="A25" s="11">
        <v>18</v>
      </c>
      <c r="B25" s="11" t="s">
        <v>209</v>
      </c>
      <c r="C25" s="206">
        <v>0</v>
      </c>
      <c r="D25" s="206">
        <v>0</v>
      </c>
      <c r="E25" s="206">
        <v>0</v>
      </c>
      <c r="F25" s="206">
        <v>0</v>
      </c>
      <c r="G25" s="52">
        <f t="shared" si="0"/>
        <v>0</v>
      </c>
      <c r="H25" s="206">
        <v>0</v>
      </c>
      <c r="I25" s="207">
        <v>0</v>
      </c>
      <c r="J25" s="206">
        <v>0</v>
      </c>
      <c r="K25" s="206">
        <v>0</v>
      </c>
      <c r="L25" s="78">
        <v>18</v>
      </c>
    </row>
    <row r="26" spans="1:12" x14ac:dyDescent="0.2">
      <c r="A26" s="11">
        <v>19</v>
      </c>
      <c r="B26" s="11" t="s">
        <v>210</v>
      </c>
      <c r="C26" s="206">
        <v>0</v>
      </c>
      <c r="D26" s="206">
        <v>0</v>
      </c>
      <c r="E26" s="206">
        <v>0</v>
      </c>
      <c r="F26" s="206">
        <v>0</v>
      </c>
      <c r="G26" s="52">
        <f t="shared" si="0"/>
        <v>0</v>
      </c>
      <c r="H26" s="206">
        <v>0</v>
      </c>
      <c r="I26" s="207">
        <v>0</v>
      </c>
      <c r="J26" s="206">
        <v>0</v>
      </c>
      <c r="K26" s="206">
        <v>0</v>
      </c>
      <c r="L26" s="78">
        <v>19</v>
      </c>
    </row>
    <row r="27" spans="1:12" x14ac:dyDescent="0.2">
      <c r="A27" s="11">
        <v>20</v>
      </c>
      <c r="B27" s="11" t="s">
        <v>211</v>
      </c>
      <c r="C27" s="206">
        <v>0</v>
      </c>
      <c r="D27" s="206">
        <v>0</v>
      </c>
      <c r="E27" s="206">
        <v>0</v>
      </c>
      <c r="F27" s="206">
        <v>0</v>
      </c>
      <c r="G27" s="52">
        <f t="shared" si="0"/>
        <v>0</v>
      </c>
      <c r="H27" s="206">
        <v>0</v>
      </c>
      <c r="I27" s="207">
        <v>0</v>
      </c>
      <c r="J27" s="206">
        <v>0</v>
      </c>
      <c r="K27" s="206">
        <v>0</v>
      </c>
      <c r="L27" s="78">
        <v>20</v>
      </c>
    </row>
    <row r="28" spans="1:12" x14ac:dyDescent="0.2">
      <c r="A28" s="11">
        <v>21</v>
      </c>
      <c r="B28" s="11" t="s">
        <v>212</v>
      </c>
      <c r="C28" s="206">
        <v>0</v>
      </c>
      <c r="D28" s="206">
        <v>0</v>
      </c>
      <c r="E28" s="206">
        <v>0</v>
      </c>
      <c r="F28" s="206">
        <v>0</v>
      </c>
      <c r="G28" s="52">
        <f t="shared" si="0"/>
        <v>0</v>
      </c>
      <c r="H28" s="206">
        <v>0</v>
      </c>
      <c r="I28" s="207">
        <v>0</v>
      </c>
      <c r="J28" s="206">
        <v>0</v>
      </c>
      <c r="K28" s="206">
        <v>0</v>
      </c>
      <c r="L28" s="78">
        <v>21</v>
      </c>
    </row>
    <row r="29" spans="1:12" x14ac:dyDescent="0.2">
      <c r="A29" s="11">
        <v>22</v>
      </c>
      <c r="B29" s="10" t="s">
        <v>166</v>
      </c>
      <c r="C29" s="206">
        <v>0</v>
      </c>
      <c r="D29" s="206">
        <v>0</v>
      </c>
      <c r="E29" s="206">
        <v>0</v>
      </c>
      <c r="F29" s="206">
        <v>0</v>
      </c>
      <c r="G29" s="52">
        <f t="shared" si="0"/>
        <v>0</v>
      </c>
      <c r="H29" s="206">
        <v>0</v>
      </c>
      <c r="I29" s="207">
        <v>0</v>
      </c>
      <c r="J29" s="206">
        <v>0</v>
      </c>
      <c r="K29" s="206">
        <v>0</v>
      </c>
      <c r="L29" s="78">
        <v>22</v>
      </c>
    </row>
    <row r="30" spans="1:12" x14ac:dyDescent="0.2">
      <c r="A30" s="11">
        <v>23</v>
      </c>
      <c r="B30" s="11" t="s">
        <v>174</v>
      </c>
      <c r="C30" s="206">
        <v>0</v>
      </c>
      <c r="D30" s="206">
        <v>0</v>
      </c>
      <c r="E30" s="206">
        <v>0</v>
      </c>
      <c r="F30" s="206">
        <v>0</v>
      </c>
      <c r="G30" s="52">
        <f t="shared" si="0"/>
        <v>0</v>
      </c>
      <c r="H30" s="206">
        <v>0</v>
      </c>
      <c r="I30" s="207">
        <v>0</v>
      </c>
      <c r="J30" s="206">
        <v>0</v>
      </c>
      <c r="K30" s="206">
        <v>0</v>
      </c>
      <c r="L30" s="78">
        <v>23</v>
      </c>
    </row>
    <row r="31" spans="1:12" x14ac:dyDescent="0.2">
      <c r="A31" s="11">
        <v>24</v>
      </c>
      <c r="B31" s="13" t="s">
        <v>213</v>
      </c>
      <c r="C31" s="206">
        <v>0</v>
      </c>
      <c r="D31" s="206">
        <v>0</v>
      </c>
      <c r="E31" s="206">
        <v>0</v>
      </c>
      <c r="F31" s="206">
        <v>0</v>
      </c>
      <c r="G31" s="52">
        <f t="shared" si="0"/>
        <v>0</v>
      </c>
      <c r="H31" s="206">
        <v>0</v>
      </c>
      <c r="I31" s="207">
        <v>0</v>
      </c>
      <c r="J31" s="206">
        <v>0</v>
      </c>
      <c r="K31" s="206">
        <v>0</v>
      </c>
      <c r="L31" s="78">
        <v>24</v>
      </c>
    </row>
    <row r="32" spans="1:12" x14ac:dyDescent="0.2">
      <c r="A32" s="11">
        <v>25</v>
      </c>
      <c r="B32" s="11" t="s">
        <v>214</v>
      </c>
      <c r="C32" s="206">
        <v>0</v>
      </c>
      <c r="D32" s="206">
        <v>0</v>
      </c>
      <c r="E32" s="206">
        <v>0</v>
      </c>
      <c r="F32" s="206">
        <v>0</v>
      </c>
      <c r="G32" s="52">
        <f t="shared" si="0"/>
        <v>0</v>
      </c>
      <c r="H32" s="206">
        <v>0</v>
      </c>
      <c r="I32" s="207">
        <v>0</v>
      </c>
      <c r="J32" s="206">
        <v>0</v>
      </c>
      <c r="K32" s="206">
        <v>0</v>
      </c>
      <c r="L32" s="78">
        <v>25</v>
      </c>
    </row>
    <row r="33" spans="1:12" x14ac:dyDescent="0.2">
      <c r="A33" s="11">
        <v>26</v>
      </c>
      <c r="B33" s="11" t="s">
        <v>215</v>
      </c>
      <c r="C33" s="206">
        <v>0</v>
      </c>
      <c r="D33" s="206">
        <v>0</v>
      </c>
      <c r="E33" s="206">
        <v>0</v>
      </c>
      <c r="F33" s="206">
        <v>0</v>
      </c>
      <c r="G33" s="52">
        <f t="shared" si="0"/>
        <v>0</v>
      </c>
      <c r="H33" s="206">
        <v>0</v>
      </c>
      <c r="I33" s="207">
        <v>0</v>
      </c>
      <c r="J33" s="206">
        <v>0</v>
      </c>
      <c r="K33" s="206">
        <v>0</v>
      </c>
      <c r="L33" s="78">
        <v>26</v>
      </c>
    </row>
    <row r="34" spans="1:12" x14ac:dyDescent="0.2">
      <c r="A34" s="11">
        <v>27</v>
      </c>
      <c r="B34" s="11" t="s">
        <v>216</v>
      </c>
      <c r="C34" s="206">
        <v>0</v>
      </c>
      <c r="D34" s="206">
        <v>0</v>
      </c>
      <c r="E34" s="206">
        <v>0</v>
      </c>
      <c r="F34" s="206">
        <v>0</v>
      </c>
      <c r="G34" s="52">
        <f t="shared" si="0"/>
        <v>0</v>
      </c>
      <c r="H34" s="206">
        <v>0</v>
      </c>
      <c r="I34" s="207">
        <v>0</v>
      </c>
      <c r="J34" s="206">
        <v>0</v>
      </c>
      <c r="K34" s="206">
        <v>0</v>
      </c>
      <c r="L34" s="78">
        <v>27</v>
      </c>
    </row>
    <row r="35" spans="1:12" x14ac:dyDescent="0.2">
      <c r="A35" s="11">
        <v>28</v>
      </c>
      <c r="B35" s="11" t="s">
        <v>217</v>
      </c>
      <c r="C35" s="206">
        <v>0</v>
      </c>
      <c r="D35" s="206">
        <v>0</v>
      </c>
      <c r="E35" s="206">
        <v>0</v>
      </c>
      <c r="F35" s="206">
        <v>0</v>
      </c>
      <c r="G35" s="52">
        <f t="shared" si="0"/>
        <v>0</v>
      </c>
      <c r="H35" s="206">
        <v>0</v>
      </c>
      <c r="I35" s="207">
        <v>0</v>
      </c>
      <c r="J35" s="206">
        <v>0</v>
      </c>
      <c r="K35" s="206">
        <v>0</v>
      </c>
      <c r="L35" s="78">
        <v>28</v>
      </c>
    </row>
    <row r="36" spans="1:12" x14ac:dyDescent="0.2">
      <c r="A36" s="11">
        <v>29</v>
      </c>
      <c r="B36" s="11" t="s">
        <v>218</v>
      </c>
      <c r="C36" s="206">
        <v>0</v>
      </c>
      <c r="D36" s="206">
        <v>0</v>
      </c>
      <c r="E36" s="206">
        <v>0</v>
      </c>
      <c r="F36" s="206">
        <v>0</v>
      </c>
      <c r="G36" s="52">
        <f t="shared" si="0"/>
        <v>0</v>
      </c>
      <c r="H36" s="206">
        <v>0</v>
      </c>
      <c r="I36" s="207">
        <v>0</v>
      </c>
      <c r="J36" s="206">
        <v>0</v>
      </c>
      <c r="K36" s="206">
        <v>0</v>
      </c>
      <c r="L36" s="78">
        <v>29</v>
      </c>
    </row>
    <row r="37" spans="1:12" x14ac:dyDescent="0.2">
      <c r="A37" s="11">
        <v>30</v>
      </c>
      <c r="B37" s="11" t="s">
        <v>219</v>
      </c>
      <c r="C37" s="206">
        <v>0</v>
      </c>
      <c r="D37" s="206">
        <v>0</v>
      </c>
      <c r="E37" s="206">
        <v>0</v>
      </c>
      <c r="F37" s="206">
        <v>0</v>
      </c>
      <c r="G37" s="52">
        <f t="shared" si="0"/>
        <v>0</v>
      </c>
      <c r="H37" s="206">
        <v>0</v>
      </c>
      <c r="I37" s="207">
        <v>0</v>
      </c>
      <c r="J37" s="206">
        <v>0</v>
      </c>
      <c r="K37" s="206">
        <v>0</v>
      </c>
      <c r="L37" s="78">
        <v>30</v>
      </c>
    </row>
    <row r="38" spans="1:12" x14ac:dyDescent="0.2">
      <c r="A38" s="11">
        <v>31</v>
      </c>
      <c r="B38" s="11" t="s">
        <v>187</v>
      </c>
      <c r="C38" s="206">
        <v>0</v>
      </c>
      <c r="D38" s="206">
        <v>0</v>
      </c>
      <c r="E38" s="206">
        <v>0</v>
      </c>
      <c r="F38" s="206">
        <v>0</v>
      </c>
      <c r="G38" s="52">
        <f t="shared" si="0"/>
        <v>0</v>
      </c>
      <c r="H38" s="206">
        <v>0</v>
      </c>
      <c r="I38" s="207">
        <v>0</v>
      </c>
      <c r="J38" s="206">
        <v>0</v>
      </c>
      <c r="K38" s="206">
        <v>0</v>
      </c>
      <c r="L38" s="78">
        <v>31</v>
      </c>
    </row>
    <row r="39" spans="1:12" x14ac:dyDescent="0.2">
      <c r="A39" s="11">
        <v>32</v>
      </c>
      <c r="B39" s="11" t="s">
        <v>220</v>
      </c>
      <c r="C39" s="206">
        <v>0</v>
      </c>
      <c r="D39" s="206">
        <v>0</v>
      </c>
      <c r="E39" s="206">
        <v>0</v>
      </c>
      <c r="F39" s="206">
        <v>0</v>
      </c>
      <c r="G39" s="52">
        <f t="shared" si="0"/>
        <v>0</v>
      </c>
      <c r="H39" s="206">
        <v>0</v>
      </c>
      <c r="I39" s="207">
        <v>0</v>
      </c>
      <c r="J39" s="206">
        <v>0</v>
      </c>
      <c r="K39" s="206">
        <v>0</v>
      </c>
      <c r="L39" s="78">
        <v>32</v>
      </c>
    </row>
    <row r="40" spans="1:12" x14ac:dyDescent="0.2">
      <c r="A40" s="11">
        <v>33</v>
      </c>
      <c r="B40" s="11" t="s">
        <v>221</v>
      </c>
      <c r="C40" s="206">
        <v>0</v>
      </c>
      <c r="D40" s="206">
        <v>0</v>
      </c>
      <c r="E40" s="206">
        <v>0</v>
      </c>
      <c r="F40" s="206">
        <v>0</v>
      </c>
      <c r="G40" s="52">
        <f t="shared" si="0"/>
        <v>0</v>
      </c>
      <c r="H40" s="206">
        <v>0</v>
      </c>
      <c r="I40" s="207">
        <v>0</v>
      </c>
      <c r="J40" s="206">
        <v>0</v>
      </c>
      <c r="K40" s="206">
        <v>0</v>
      </c>
      <c r="L40" s="78">
        <v>33</v>
      </c>
    </row>
    <row r="41" spans="1:12" x14ac:dyDescent="0.2">
      <c r="A41" s="11">
        <v>34</v>
      </c>
      <c r="B41" s="11" t="s">
        <v>222</v>
      </c>
      <c r="C41" s="206">
        <v>0</v>
      </c>
      <c r="D41" s="206">
        <v>0</v>
      </c>
      <c r="E41" s="206">
        <v>0</v>
      </c>
      <c r="F41" s="206">
        <v>0</v>
      </c>
      <c r="G41" s="52">
        <f t="shared" si="0"/>
        <v>0</v>
      </c>
      <c r="H41" s="206">
        <v>0</v>
      </c>
      <c r="I41" s="207">
        <v>0</v>
      </c>
      <c r="J41" s="206">
        <v>0</v>
      </c>
      <c r="K41" s="206">
        <v>0</v>
      </c>
      <c r="L41" s="78">
        <v>34</v>
      </c>
    </row>
    <row r="42" spans="1:12" x14ac:dyDescent="0.2">
      <c r="A42" s="11">
        <v>35</v>
      </c>
      <c r="B42" s="11" t="s">
        <v>223</v>
      </c>
      <c r="C42" s="206">
        <v>0</v>
      </c>
      <c r="D42" s="206">
        <v>0</v>
      </c>
      <c r="E42" s="206">
        <v>0</v>
      </c>
      <c r="F42" s="206">
        <v>0</v>
      </c>
      <c r="G42" s="52">
        <f t="shared" si="0"/>
        <v>0</v>
      </c>
      <c r="H42" s="206">
        <v>0</v>
      </c>
      <c r="I42" s="207">
        <v>0</v>
      </c>
      <c r="J42" s="206">
        <v>0</v>
      </c>
      <c r="K42" s="206">
        <v>0</v>
      </c>
      <c r="L42" s="78">
        <v>35</v>
      </c>
    </row>
    <row r="43" spans="1:12" x14ac:dyDescent="0.2">
      <c r="A43" s="11">
        <v>36</v>
      </c>
      <c r="B43" s="11" t="s">
        <v>191</v>
      </c>
      <c r="C43" s="206">
        <v>0</v>
      </c>
      <c r="D43" s="206">
        <v>0</v>
      </c>
      <c r="E43" s="206">
        <v>0</v>
      </c>
      <c r="F43" s="206">
        <v>0</v>
      </c>
      <c r="G43" s="52">
        <f>(C43+F43)</f>
        <v>0</v>
      </c>
      <c r="H43" s="206">
        <v>0</v>
      </c>
      <c r="I43" s="207">
        <v>0</v>
      </c>
      <c r="J43" s="206">
        <v>0</v>
      </c>
      <c r="K43" s="206">
        <v>0</v>
      </c>
      <c r="L43" s="78">
        <v>36</v>
      </c>
    </row>
    <row r="44" spans="1:12" x14ac:dyDescent="0.2">
      <c r="A44" s="11">
        <v>37</v>
      </c>
      <c r="B44" s="11" t="s">
        <v>224</v>
      </c>
      <c r="C44" s="206">
        <v>0</v>
      </c>
      <c r="D44" s="206">
        <v>0</v>
      </c>
      <c r="E44" s="206">
        <v>0</v>
      </c>
      <c r="F44" s="206">
        <v>0</v>
      </c>
      <c r="G44" s="52">
        <f>(C44+F44)</f>
        <v>0</v>
      </c>
      <c r="H44" s="206">
        <v>0</v>
      </c>
      <c r="I44" s="207">
        <v>0</v>
      </c>
      <c r="J44" s="206">
        <v>0</v>
      </c>
      <c r="K44" s="206">
        <v>0</v>
      </c>
      <c r="L44" s="78">
        <v>37</v>
      </c>
    </row>
    <row r="45" spans="1:12" x14ac:dyDescent="0.2">
      <c r="A45" s="24">
        <v>38</v>
      </c>
      <c r="B45" s="10" t="s">
        <v>225</v>
      </c>
      <c r="C45" s="208">
        <v>0</v>
      </c>
      <c r="D45" s="208">
        <v>0</v>
      </c>
      <c r="E45" s="208">
        <v>0</v>
      </c>
      <c r="F45" s="208">
        <v>0</v>
      </c>
      <c r="G45" s="54">
        <f t="shared" si="0"/>
        <v>0</v>
      </c>
      <c r="H45" s="208">
        <v>0</v>
      </c>
      <c r="I45" s="208">
        <v>0</v>
      </c>
      <c r="J45" s="208">
        <v>0</v>
      </c>
      <c r="K45" s="208">
        <v>0</v>
      </c>
      <c r="L45" s="95">
        <v>38</v>
      </c>
    </row>
    <row r="46" spans="1:12" x14ac:dyDescent="0.2">
      <c r="A46" s="90">
        <f>A45</f>
        <v>38</v>
      </c>
      <c r="B46" s="91" t="s">
        <v>102</v>
      </c>
      <c r="C46" s="56">
        <f t="shared" ref="C46:K46" si="1">SUM(C8:C45)</f>
        <v>0</v>
      </c>
      <c r="D46" s="56">
        <f t="shared" si="1"/>
        <v>0</v>
      </c>
      <c r="E46" s="56">
        <f t="shared" si="1"/>
        <v>0</v>
      </c>
      <c r="F46" s="56">
        <f t="shared" si="1"/>
        <v>4200</v>
      </c>
      <c r="G46" s="56">
        <f t="shared" si="1"/>
        <v>4200</v>
      </c>
      <c r="H46" s="56">
        <f t="shared" si="1"/>
        <v>0</v>
      </c>
      <c r="I46" s="56">
        <f t="shared" si="1"/>
        <v>0</v>
      </c>
      <c r="J46" s="56">
        <f t="shared" si="1"/>
        <v>0</v>
      </c>
      <c r="K46" s="56">
        <f t="shared" si="1"/>
        <v>0</v>
      </c>
      <c r="L46" s="90">
        <f>L45</f>
        <v>38</v>
      </c>
    </row>
    <row r="47" spans="1:12" x14ac:dyDescent="0.2">
      <c r="A47" s="78"/>
      <c r="B47" s="78"/>
      <c r="C47" s="85"/>
      <c r="D47" s="85"/>
      <c r="E47" s="85"/>
      <c r="F47" s="85"/>
      <c r="G47" s="85"/>
      <c r="H47" s="85"/>
      <c r="I47" s="85"/>
      <c r="J47" s="85"/>
      <c r="K47" s="85"/>
      <c r="L47" s="85"/>
    </row>
    <row r="48" spans="1:12" x14ac:dyDescent="0.2">
      <c r="A48" s="78"/>
      <c r="B48" s="78"/>
      <c r="C48" s="85"/>
      <c r="D48" s="85"/>
      <c r="E48" s="85"/>
      <c r="F48" s="85"/>
      <c r="G48" s="85"/>
      <c r="H48" s="85"/>
      <c r="I48" s="85"/>
      <c r="J48" s="85"/>
      <c r="K48" s="85"/>
      <c r="L48" s="85"/>
    </row>
    <row r="49" spans="1:12" x14ac:dyDescent="0.2">
      <c r="A49" s="79"/>
      <c r="B49" s="79"/>
      <c r="C49" s="85"/>
      <c r="D49" s="85"/>
      <c r="E49" s="85"/>
      <c r="F49" s="85"/>
      <c r="G49" s="85"/>
      <c r="H49" s="85"/>
      <c r="I49" s="85"/>
      <c r="J49" s="85"/>
      <c r="K49" s="85"/>
      <c r="L49" s="85"/>
    </row>
  </sheetData>
  <printOptions gridLines="1"/>
  <pageMargins left="0.75" right="0.75" top="0.5" bottom="0.5" header="0.5" footer="0.5"/>
  <pageSetup paperSize="5" scale="91" fitToWidth="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Q274"/>
  <sheetViews>
    <sheetView zoomScaleNormal="100" workbookViewId="0"/>
  </sheetViews>
  <sheetFormatPr defaultColWidth="12.7109375" defaultRowHeight="9.75" customHeight="1" x14ac:dyDescent="0.2"/>
  <cols>
    <col min="1" max="1" width="5" style="10" customWidth="1"/>
    <col min="2" max="2" width="14.140625" style="10" bestFit="1" customWidth="1"/>
    <col min="3" max="3" width="15.140625" style="10" customWidth="1"/>
    <col min="4" max="4" width="12.5703125" style="10" customWidth="1"/>
    <col min="5" max="8" width="13.140625" style="10" bestFit="1" customWidth="1"/>
    <col min="9" max="9" width="11" style="10" bestFit="1" customWidth="1"/>
    <col min="10" max="11" width="12.140625" style="10" bestFit="1" customWidth="1"/>
    <col min="12" max="12" width="14.5703125" style="10" bestFit="1" customWidth="1"/>
    <col min="13" max="13" width="14.140625" style="10" customWidth="1"/>
    <col min="14" max="16" width="12.140625" style="10" bestFit="1" customWidth="1"/>
    <col min="17" max="17" width="4.5703125" style="10" customWidth="1"/>
    <col min="18" max="256" width="12.7109375" style="10"/>
    <col min="257" max="257" width="5" style="10" customWidth="1"/>
    <col min="258" max="258" width="14.140625" style="10" bestFit="1" customWidth="1"/>
    <col min="259" max="259" width="15.140625" style="10" customWidth="1"/>
    <col min="260" max="260" width="12.5703125" style="10" customWidth="1"/>
    <col min="261" max="264" width="13.140625" style="10" bestFit="1" customWidth="1"/>
    <col min="265" max="265" width="11" style="10" bestFit="1" customWidth="1"/>
    <col min="266" max="267" width="12.140625" style="10" bestFit="1" customWidth="1"/>
    <col min="268" max="268" width="14.5703125" style="10" bestFit="1" customWidth="1"/>
    <col min="269" max="269" width="14.140625" style="10" customWidth="1"/>
    <col min="270" max="272" width="12.140625" style="10" bestFit="1" customWidth="1"/>
    <col min="273" max="273" width="4.5703125" style="10" customWidth="1"/>
    <col min="274" max="512" width="12.7109375" style="10"/>
    <col min="513" max="513" width="5" style="10" customWidth="1"/>
    <col min="514" max="514" width="14.140625" style="10" bestFit="1" customWidth="1"/>
    <col min="515" max="515" width="15.140625" style="10" customWidth="1"/>
    <col min="516" max="516" width="12.5703125" style="10" customWidth="1"/>
    <col min="517" max="520" width="13.140625" style="10" bestFit="1" customWidth="1"/>
    <col min="521" max="521" width="11" style="10" bestFit="1" customWidth="1"/>
    <col min="522" max="523" width="12.140625" style="10" bestFit="1" customWidth="1"/>
    <col min="524" max="524" width="14.5703125" style="10" bestFit="1" customWidth="1"/>
    <col min="525" max="525" width="14.140625" style="10" customWidth="1"/>
    <col min="526" max="528" width="12.140625" style="10" bestFit="1" customWidth="1"/>
    <col min="529" max="529" width="4.5703125" style="10" customWidth="1"/>
    <col min="530" max="768" width="12.7109375" style="10"/>
    <col min="769" max="769" width="5" style="10" customWidth="1"/>
    <col min="770" max="770" width="14.140625" style="10" bestFit="1" customWidth="1"/>
    <col min="771" max="771" width="15.140625" style="10" customWidth="1"/>
    <col min="772" max="772" width="12.5703125" style="10" customWidth="1"/>
    <col min="773" max="776" width="13.140625" style="10" bestFit="1" customWidth="1"/>
    <col min="777" max="777" width="11" style="10" bestFit="1" customWidth="1"/>
    <col min="778" max="779" width="12.140625" style="10" bestFit="1" customWidth="1"/>
    <col min="780" max="780" width="14.5703125" style="10" bestFit="1" customWidth="1"/>
    <col min="781" max="781" width="14.140625" style="10" customWidth="1"/>
    <col min="782" max="784" width="12.140625" style="10" bestFit="1" customWidth="1"/>
    <col min="785" max="785" width="4.5703125" style="10" customWidth="1"/>
    <col min="786" max="1024" width="12.7109375" style="10"/>
    <col min="1025" max="1025" width="5" style="10" customWidth="1"/>
    <col min="1026" max="1026" width="14.140625" style="10" bestFit="1" customWidth="1"/>
    <col min="1027" max="1027" width="15.140625" style="10" customWidth="1"/>
    <col min="1028" max="1028" width="12.5703125" style="10" customWidth="1"/>
    <col min="1029" max="1032" width="13.140625" style="10" bestFit="1" customWidth="1"/>
    <col min="1033" max="1033" width="11" style="10" bestFit="1" customWidth="1"/>
    <col min="1034" max="1035" width="12.140625" style="10" bestFit="1" customWidth="1"/>
    <col min="1036" max="1036" width="14.5703125" style="10" bestFit="1" customWidth="1"/>
    <col min="1037" max="1037" width="14.140625" style="10" customWidth="1"/>
    <col min="1038" max="1040" width="12.140625" style="10" bestFit="1" customWidth="1"/>
    <col min="1041" max="1041" width="4.5703125" style="10" customWidth="1"/>
    <col min="1042" max="1280" width="12.7109375" style="10"/>
    <col min="1281" max="1281" width="5" style="10" customWidth="1"/>
    <col min="1282" max="1282" width="14.140625" style="10" bestFit="1" customWidth="1"/>
    <col min="1283" max="1283" width="15.140625" style="10" customWidth="1"/>
    <col min="1284" max="1284" width="12.5703125" style="10" customWidth="1"/>
    <col min="1285" max="1288" width="13.140625" style="10" bestFit="1" customWidth="1"/>
    <col min="1289" max="1289" width="11" style="10" bestFit="1" customWidth="1"/>
    <col min="1290" max="1291" width="12.140625" style="10" bestFit="1" customWidth="1"/>
    <col min="1292" max="1292" width="14.5703125" style="10" bestFit="1" customWidth="1"/>
    <col min="1293" max="1293" width="14.140625" style="10" customWidth="1"/>
    <col min="1294" max="1296" width="12.140625" style="10" bestFit="1" customWidth="1"/>
    <col min="1297" max="1297" width="4.5703125" style="10" customWidth="1"/>
    <col min="1298" max="1536" width="12.7109375" style="10"/>
    <col min="1537" max="1537" width="5" style="10" customWidth="1"/>
    <col min="1538" max="1538" width="14.140625" style="10" bestFit="1" customWidth="1"/>
    <col min="1539" max="1539" width="15.140625" style="10" customWidth="1"/>
    <col min="1540" max="1540" width="12.5703125" style="10" customWidth="1"/>
    <col min="1541" max="1544" width="13.140625" style="10" bestFit="1" customWidth="1"/>
    <col min="1545" max="1545" width="11" style="10" bestFit="1" customWidth="1"/>
    <col min="1546" max="1547" width="12.140625" style="10" bestFit="1" customWidth="1"/>
    <col min="1548" max="1548" width="14.5703125" style="10" bestFit="1" customWidth="1"/>
    <col min="1549" max="1549" width="14.140625" style="10" customWidth="1"/>
    <col min="1550" max="1552" width="12.140625" style="10" bestFit="1" customWidth="1"/>
    <col min="1553" max="1553" width="4.5703125" style="10" customWidth="1"/>
    <col min="1554" max="1792" width="12.7109375" style="10"/>
    <col min="1793" max="1793" width="5" style="10" customWidth="1"/>
    <col min="1794" max="1794" width="14.140625" style="10" bestFit="1" customWidth="1"/>
    <col min="1795" max="1795" width="15.140625" style="10" customWidth="1"/>
    <col min="1796" max="1796" width="12.5703125" style="10" customWidth="1"/>
    <col min="1797" max="1800" width="13.140625" style="10" bestFit="1" customWidth="1"/>
    <col min="1801" max="1801" width="11" style="10" bestFit="1" customWidth="1"/>
    <col min="1802" max="1803" width="12.140625" style="10" bestFit="1" customWidth="1"/>
    <col min="1804" max="1804" width="14.5703125" style="10" bestFit="1" customWidth="1"/>
    <col min="1805" max="1805" width="14.140625" style="10" customWidth="1"/>
    <col min="1806" max="1808" width="12.140625" style="10" bestFit="1" customWidth="1"/>
    <col min="1809" max="1809" width="4.5703125" style="10" customWidth="1"/>
    <col min="1810" max="2048" width="12.7109375" style="10"/>
    <col min="2049" max="2049" width="5" style="10" customWidth="1"/>
    <col min="2050" max="2050" width="14.140625" style="10" bestFit="1" customWidth="1"/>
    <col min="2051" max="2051" width="15.140625" style="10" customWidth="1"/>
    <col min="2052" max="2052" width="12.5703125" style="10" customWidth="1"/>
    <col min="2053" max="2056" width="13.140625" style="10" bestFit="1" customWidth="1"/>
    <col min="2057" max="2057" width="11" style="10" bestFit="1" customWidth="1"/>
    <col min="2058" max="2059" width="12.140625" style="10" bestFit="1" customWidth="1"/>
    <col min="2060" max="2060" width="14.5703125" style="10" bestFit="1" customWidth="1"/>
    <col min="2061" max="2061" width="14.140625" style="10" customWidth="1"/>
    <col min="2062" max="2064" width="12.140625" style="10" bestFit="1" customWidth="1"/>
    <col min="2065" max="2065" width="4.5703125" style="10" customWidth="1"/>
    <col min="2066" max="2304" width="12.7109375" style="10"/>
    <col min="2305" max="2305" width="5" style="10" customWidth="1"/>
    <col min="2306" max="2306" width="14.140625" style="10" bestFit="1" customWidth="1"/>
    <col min="2307" max="2307" width="15.140625" style="10" customWidth="1"/>
    <col min="2308" max="2308" width="12.5703125" style="10" customWidth="1"/>
    <col min="2309" max="2312" width="13.140625" style="10" bestFit="1" customWidth="1"/>
    <col min="2313" max="2313" width="11" style="10" bestFit="1" customWidth="1"/>
    <col min="2314" max="2315" width="12.140625" style="10" bestFit="1" customWidth="1"/>
    <col min="2316" max="2316" width="14.5703125" style="10" bestFit="1" customWidth="1"/>
    <col min="2317" max="2317" width="14.140625" style="10" customWidth="1"/>
    <col min="2318" max="2320" width="12.140625" style="10" bestFit="1" customWidth="1"/>
    <col min="2321" max="2321" width="4.5703125" style="10" customWidth="1"/>
    <col min="2322" max="2560" width="12.7109375" style="10"/>
    <col min="2561" max="2561" width="5" style="10" customWidth="1"/>
    <col min="2562" max="2562" width="14.140625" style="10" bestFit="1" customWidth="1"/>
    <col min="2563" max="2563" width="15.140625" style="10" customWidth="1"/>
    <col min="2564" max="2564" width="12.5703125" style="10" customWidth="1"/>
    <col min="2565" max="2568" width="13.140625" style="10" bestFit="1" customWidth="1"/>
    <col min="2569" max="2569" width="11" style="10" bestFit="1" customWidth="1"/>
    <col min="2570" max="2571" width="12.140625" style="10" bestFit="1" customWidth="1"/>
    <col min="2572" max="2572" width="14.5703125" style="10" bestFit="1" customWidth="1"/>
    <col min="2573" max="2573" width="14.140625" style="10" customWidth="1"/>
    <col min="2574" max="2576" width="12.140625" style="10" bestFit="1" customWidth="1"/>
    <col min="2577" max="2577" width="4.5703125" style="10" customWidth="1"/>
    <col min="2578" max="2816" width="12.7109375" style="10"/>
    <col min="2817" max="2817" width="5" style="10" customWidth="1"/>
    <col min="2818" max="2818" width="14.140625" style="10" bestFit="1" customWidth="1"/>
    <col min="2819" max="2819" width="15.140625" style="10" customWidth="1"/>
    <col min="2820" max="2820" width="12.5703125" style="10" customWidth="1"/>
    <col min="2821" max="2824" width="13.140625" style="10" bestFit="1" customWidth="1"/>
    <col min="2825" max="2825" width="11" style="10" bestFit="1" customWidth="1"/>
    <col min="2826" max="2827" width="12.140625" style="10" bestFit="1" customWidth="1"/>
    <col min="2828" max="2828" width="14.5703125" style="10" bestFit="1" customWidth="1"/>
    <col min="2829" max="2829" width="14.140625" style="10" customWidth="1"/>
    <col min="2830" max="2832" width="12.140625" style="10" bestFit="1" customWidth="1"/>
    <col min="2833" max="2833" width="4.5703125" style="10" customWidth="1"/>
    <col min="2834" max="3072" width="12.7109375" style="10"/>
    <col min="3073" max="3073" width="5" style="10" customWidth="1"/>
    <col min="3074" max="3074" width="14.140625" style="10" bestFit="1" customWidth="1"/>
    <col min="3075" max="3075" width="15.140625" style="10" customWidth="1"/>
    <col min="3076" max="3076" width="12.5703125" style="10" customWidth="1"/>
    <col min="3077" max="3080" width="13.140625" style="10" bestFit="1" customWidth="1"/>
    <col min="3081" max="3081" width="11" style="10" bestFit="1" customWidth="1"/>
    <col min="3082" max="3083" width="12.140625" style="10" bestFit="1" customWidth="1"/>
    <col min="3084" max="3084" width="14.5703125" style="10" bestFit="1" customWidth="1"/>
    <col min="3085" max="3085" width="14.140625" style="10" customWidth="1"/>
    <col min="3086" max="3088" width="12.140625" style="10" bestFit="1" customWidth="1"/>
    <col min="3089" max="3089" width="4.5703125" style="10" customWidth="1"/>
    <col min="3090" max="3328" width="12.7109375" style="10"/>
    <col min="3329" max="3329" width="5" style="10" customWidth="1"/>
    <col min="3330" max="3330" width="14.140625" style="10" bestFit="1" customWidth="1"/>
    <col min="3331" max="3331" width="15.140625" style="10" customWidth="1"/>
    <col min="3332" max="3332" width="12.5703125" style="10" customWidth="1"/>
    <col min="3333" max="3336" width="13.140625" style="10" bestFit="1" customWidth="1"/>
    <col min="3337" max="3337" width="11" style="10" bestFit="1" customWidth="1"/>
    <col min="3338" max="3339" width="12.140625" style="10" bestFit="1" customWidth="1"/>
    <col min="3340" max="3340" width="14.5703125" style="10" bestFit="1" customWidth="1"/>
    <col min="3341" max="3341" width="14.140625" style="10" customWidth="1"/>
    <col min="3342" max="3344" width="12.140625" style="10" bestFit="1" customWidth="1"/>
    <col min="3345" max="3345" width="4.5703125" style="10" customWidth="1"/>
    <col min="3346" max="3584" width="12.7109375" style="10"/>
    <col min="3585" max="3585" width="5" style="10" customWidth="1"/>
    <col min="3586" max="3586" width="14.140625" style="10" bestFit="1" customWidth="1"/>
    <col min="3587" max="3587" width="15.140625" style="10" customWidth="1"/>
    <col min="3588" max="3588" width="12.5703125" style="10" customWidth="1"/>
    <col min="3589" max="3592" width="13.140625" style="10" bestFit="1" customWidth="1"/>
    <col min="3593" max="3593" width="11" style="10" bestFit="1" customWidth="1"/>
    <col min="3594" max="3595" width="12.140625" style="10" bestFit="1" customWidth="1"/>
    <col min="3596" max="3596" width="14.5703125" style="10" bestFit="1" customWidth="1"/>
    <col min="3597" max="3597" width="14.140625" style="10" customWidth="1"/>
    <col min="3598" max="3600" width="12.140625" style="10" bestFit="1" customWidth="1"/>
    <col min="3601" max="3601" width="4.5703125" style="10" customWidth="1"/>
    <col min="3602" max="3840" width="12.7109375" style="10"/>
    <col min="3841" max="3841" width="5" style="10" customWidth="1"/>
    <col min="3842" max="3842" width="14.140625" style="10" bestFit="1" customWidth="1"/>
    <col min="3843" max="3843" width="15.140625" style="10" customWidth="1"/>
    <col min="3844" max="3844" width="12.5703125" style="10" customWidth="1"/>
    <col min="3845" max="3848" width="13.140625" style="10" bestFit="1" customWidth="1"/>
    <col min="3849" max="3849" width="11" style="10" bestFit="1" customWidth="1"/>
    <col min="3850" max="3851" width="12.140625" style="10" bestFit="1" customWidth="1"/>
    <col min="3852" max="3852" width="14.5703125" style="10" bestFit="1" customWidth="1"/>
    <col min="3853" max="3853" width="14.140625" style="10" customWidth="1"/>
    <col min="3854" max="3856" width="12.140625" style="10" bestFit="1" customWidth="1"/>
    <col min="3857" max="3857" width="4.5703125" style="10" customWidth="1"/>
    <col min="3858" max="4096" width="12.7109375" style="10"/>
    <col min="4097" max="4097" width="5" style="10" customWidth="1"/>
    <col min="4098" max="4098" width="14.140625" style="10" bestFit="1" customWidth="1"/>
    <col min="4099" max="4099" width="15.140625" style="10" customWidth="1"/>
    <col min="4100" max="4100" width="12.5703125" style="10" customWidth="1"/>
    <col min="4101" max="4104" width="13.140625" style="10" bestFit="1" customWidth="1"/>
    <col min="4105" max="4105" width="11" style="10" bestFit="1" customWidth="1"/>
    <col min="4106" max="4107" width="12.140625" style="10" bestFit="1" customWidth="1"/>
    <col min="4108" max="4108" width="14.5703125" style="10" bestFit="1" customWidth="1"/>
    <col min="4109" max="4109" width="14.140625" style="10" customWidth="1"/>
    <col min="4110" max="4112" width="12.140625" style="10" bestFit="1" customWidth="1"/>
    <col min="4113" max="4113" width="4.5703125" style="10" customWidth="1"/>
    <col min="4114" max="4352" width="12.7109375" style="10"/>
    <col min="4353" max="4353" width="5" style="10" customWidth="1"/>
    <col min="4354" max="4354" width="14.140625" style="10" bestFit="1" customWidth="1"/>
    <col min="4355" max="4355" width="15.140625" style="10" customWidth="1"/>
    <col min="4356" max="4356" width="12.5703125" style="10" customWidth="1"/>
    <col min="4357" max="4360" width="13.140625" style="10" bestFit="1" customWidth="1"/>
    <col min="4361" max="4361" width="11" style="10" bestFit="1" customWidth="1"/>
    <col min="4362" max="4363" width="12.140625" style="10" bestFit="1" customWidth="1"/>
    <col min="4364" max="4364" width="14.5703125" style="10" bestFit="1" customWidth="1"/>
    <col min="4365" max="4365" width="14.140625" style="10" customWidth="1"/>
    <col min="4366" max="4368" width="12.140625" style="10" bestFit="1" customWidth="1"/>
    <col min="4369" max="4369" width="4.5703125" style="10" customWidth="1"/>
    <col min="4370" max="4608" width="12.7109375" style="10"/>
    <col min="4609" max="4609" width="5" style="10" customWidth="1"/>
    <col min="4610" max="4610" width="14.140625" style="10" bestFit="1" customWidth="1"/>
    <col min="4611" max="4611" width="15.140625" style="10" customWidth="1"/>
    <col min="4612" max="4612" width="12.5703125" style="10" customWidth="1"/>
    <col min="4613" max="4616" width="13.140625" style="10" bestFit="1" customWidth="1"/>
    <col min="4617" max="4617" width="11" style="10" bestFit="1" customWidth="1"/>
    <col min="4618" max="4619" width="12.140625" style="10" bestFit="1" customWidth="1"/>
    <col min="4620" max="4620" width="14.5703125" style="10" bestFit="1" customWidth="1"/>
    <col min="4621" max="4621" width="14.140625" style="10" customWidth="1"/>
    <col min="4622" max="4624" width="12.140625" style="10" bestFit="1" customWidth="1"/>
    <col min="4625" max="4625" width="4.5703125" style="10" customWidth="1"/>
    <col min="4626" max="4864" width="12.7109375" style="10"/>
    <col min="4865" max="4865" width="5" style="10" customWidth="1"/>
    <col min="4866" max="4866" width="14.140625" style="10" bestFit="1" customWidth="1"/>
    <col min="4867" max="4867" width="15.140625" style="10" customWidth="1"/>
    <col min="4868" max="4868" width="12.5703125" style="10" customWidth="1"/>
    <col min="4869" max="4872" width="13.140625" style="10" bestFit="1" customWidth="1"/>
    <col min="4873" max="4873" width="11" style="10" bestFit="1" customWidth="1"/>
    <col min="4874" max="4875" width="12.140625" style="10" bestFit="1" customWidth="1"/>
    <col min="4876" max="4876" width="14.5703125" style="10" bestFit="1" customWidth="1"/>
    <col min="4877" max="4877" width="14.140625" style="10" customWidth="1"/>
    <col min="4878" max="4880" width="12.140625" style="10" bestFit="1" customWidth="1"/>
    <col min="4881" max="4881" width="4.5703125" style="10" customWidth="1"/>
    <col min="4882" max="5120" width="12.7109375" style="10"/>
    <col min="5121" max="5121" width="5" style="10" customWidth="1"/>
    <col min="5122" max="5122" width="14.140625" style="10" bestFit="1" customWidth="1"/>
    <col min="5123" max="5123" width="15.140625" style="10" customWidth="1"/>
    <col min="5124" max="5124" width="12.5703125" style="10" customWidth="1"/>
    <col min="5125" max="5128" width="13.140625" style="10" bestFit="1" customWidth="1"/>
    <col min="5129" max="5129" width="11" style="10" bestFit="1" customWidth="1"/>
    <col min="5130" max="5131" width="12.140625" style="10" bestFit="1" customWidth="1"/>
    <col min="5132" max="5132" width="14.5703125" style="10" bestFit="1" customWidth="1"/>
    <col min="5133" max="5133" width="14.140625" style="10" customWidth="1"/>
    <col min="5134" max="5136" width="12.140625" style="10" bestFit="1" customWidth="1"/>
    <col min="5137" max="5137" width="4.5703125" style="10" customWidth="1"/>
    <col min="5138" max="5376" width="12.7109375" style="10"/>
    <col min="5377" max="5377" width="5" style="10" customWidth="1"/>
    <col min="5378" max="5378" width="14.140625" style="10" bestFit="1" customWidth="1"/>
    <col min="5379" max="5379" width="15.140625" style="10" customWidth="1"/>
    <col min="5380" max="5380" width="12.5703125" style="10" customWidth="1"/>
    <col min="5381" max="5384" width="13.140625" style="10" bestFit="1" customWidth="1"/>
    <col min="5385" max="5385" width="11" style="10" bestFit="1" customWidth="1"/>
    <col min="5386" max="5387" width="12.140625" style="10" bestFit="1" customWidth="1"/>
    <col min="5388" max="5388" width="14.5703125" style="10" bestFit="1" customWidth="1"/>
    <col min="5389" max="5389" width="14.140625" style="10" customWidth="1"/>
    <col min="5390" max="5392" width="12.140625" style="10" bestFit="1" customWidth="1"/>
    <col min="5393" max="5393" width="4.5703125" style="10" customWidth="1"/>
    <col min="5394" max="5632" width="12.7109375" style="10"/>
    <col min="5633" max="5633" width="5" style="10" customWidth="1"/>
    <col min="5634" max="5634" width="14.140625" style="10" bestFit="1" customWidth="1"/>
    <col min="5635" max="5635" width="15.140625" style="10" customWidth="1"/>
    <col min="5636" max="5636" width="12.5703125" style="10" customWidth="1"/>
    <col min="5637" max="5640" width="13.140625" style="10" bestFit="1" customWidth="1"/>
    <col min="5641" max="5641" width="11" style="10" bestFit="1" customWidth="1"/>
    <col min="5642" max="5643" width="12.140625" style="10" bestFit="1" customWidth="1"/>
    <col min="5644" max="5644" width="14.5703125" style="10" bestFit="1" customWidth="1"/>
    <col min="5645" max="5645" width="14.140625" style="10" customWidth="1"/>
    <col min="5646" max="5648" width="12.140625" style="10" bestFit="1" customWidth="1"/>
    <col min="5649" max="5649" width="4.5703125" style="10" customWidth="1"/>
    <col min="5650" max="5888" width="12.7109375" style="10"/>
    <col min="5889" max="5889" width="5" style="10" customWidth="1"/>
    <col min="5890" max="5890" width="14.140625" style="10" bestFit="1" customWidth="1"/>
    <col min="5891" max="5891" width="15.140625" style="10" customWidth="1"/>
    <col min="5892" max="5892" width="12.5703125" style="10" customWidth="1"/>
    <col min="5893" max="5896" width="13.140625" style="10" bestFit="1" customWidth="1"/>
    <col min="5897" max="5897" width="11" style="10" bestFit="1" customWidth="1"/>
    <col min="5898" max="5899" width="12.140625" style="10" bestFit="1" customWidth="1"/>
    <col min="5900" max="5900" width="14.5703125" style="10" bestFit="1" customWidth="1"/>
    <col min="5901" max="5901" width="14.140625" style="10" customWidth="1"/>
    <col min="5902" max="5904" width="12.140625" style="10" bestFit="1" customWidth="1"/>
    <col min="5905" max="5905" width="4.5703125" style="10" customWidth="1"/>
    <col min="5906" max="6144" width="12.7109375" style="10"/>
    <col min="6145" max="6145" width="5" style="10" customWidth="1"/>
    <col min="6146" max="6146" width="14.140625" style="10" bestFit="1" customWidth="1"/>
    <col min="6147" max="6147" width="15.140625" style="10" customWidth="1"/>
    <col min="6148" max="6148" width="12.5703125" style="10" customWidth="1"/>
    <col min="6149" max="6152" width="13.140625" style="10" bestFit="1" customWidth="1"/>
    <col min="6153" max="6153" width="11" style="10" bestFit="1" customWidth="1"/>
    <col min="6154" max="6155" width="12.140625" style="10" bestFit="1" customWidth="1"/>
    <col min="6156" max="6156" width="14.5703125" style="10" bestFit="1" customWidth="1"/>
    <col min="6157" max="6157" width="14.140625" style="10" customWidth="1"/>
    <col min="6158" max="6160" width="12.140625" style="10" bestFit="1" customWidth="1"/>
    <col min="6161" max="6161" width="4.5703125" style="10" customWidth="1"/>
    <col min="6162" max="6400" width="12.7109375" style="10"/>
    <col min="6401" max="6401" width="5" style="10" customWidth="1"/>
    <col min="6402" max="6402" width="14.140625" style="10" bestFit="1" customWidth="1"/>
    <col min="6403" max="6403" width="15.140625" style="10" customWidth="1"/>
    <col min="6404" max="6404" width="12.5703125" style="10" customWidth="1"/>
    <col min="6405" max="6408" width="13.140625" style="10" bestFit="1" customWidth="1"/>
    <col min="6409" max="6409" width="11" style="10" bestFit="1" customWidth="1"/>
    <col min="6410" max="6411" width="12.140625" style="10" bestFit="1" customWidth="1"/>
    <col min="6412" max="6412" width="14.5703125" style="10" bestFit="1" customWidth="1"/>
    <col min="6413" max="6413" width="14.140625" style="10" customWidth="1"/>
    <col min="6414" max="6416" width="12.140625" style="10" bestFit="1" customWidth="1"/>
    <col min="6417" max="6417" width="4.5703125" style="10" customWidth="1"/>
    <col min="6418" max="6656" width="12.7109375" style="10"/>
    <col min="6657" max="6657" width="5" style="10" customWidth="1"/>
    <col min="6658" max="6658" width="14.140625" style="10" bestFit="1" customWidth="1"/>
    <col min="6659" max="6659" width="15.140625" style="10" customWidth="1"/>
    <col min="6660" max="6660" width="12.5703125" style="10" customWidth="1"/>
    <col min="6661" max="6664" width="13.140625" style="10" bestFit="1" customWidth="1"/>
    <col min="6665" max="6665" width="11" style="10" bestFit="1" customWidth="1"/>
    <col min="6666" max="6667" width="12.140625" style="10" bestFit="1" customWidth="1"/>
    <col min="6668" max="6668" width="14.5703125" style="10" bestFit="1" customWidth="1"/>
    <col min="6669" max="6669" width="14.140625" style="10" customWidth="1"/>
    <col min="6670" max="6672" width="12.140625" style="10" bestFit="1" customWidth="1"/>
    <col min="6673" max="6673" width="4.5703125" style="10" customWidth="1"/>
    <col min="6674" max="6912" width="12.7109375" style="10"/>
    <col min="6913" max="6913" width="5" style="10" customWidth="1"/>
    <col min="6914" max="6914" width="14.140625" style="10" bestFit="1" customWidth="1"/>
    <col min="6915" max="6915" width="15.140625" style="10" customWidth="1"/>
    <col min="6916" max="6916" width="12.5703125" style="10" customWidth="1"/>
    <col min="6917" max="6920" width="13.140625" style="10" bestFit="1" customWidth="1"/>
    <col min="6921" max="6921" width="11" style="10" bestFit="1" customWidth="1"/>
    <col min="6922" max="6923" width="12.140625" style="10" bestFit="1" customWidth="1"/>
    <col min="6924" max="6924" width="14.5703125" style="10" bestFit="1" customWidth="1"/>
    <col min="6925" max="6925" width="14.140625" style="10" customWidth="1"/>
    <col min="6926" max="6928" width="12.140625" style="10" bestFit="1" customWidth="1"/>
    <col min="6929" max="6929" width="4.5703125" style="10" customWidth="1"/>
    <col min="6930" max="7168" width="12.7109375" style="10"/>
    <col min="7169" max="7169" width="5" style="10" customWidth="1"/>
    <col min="7170" max="7170" width="14.140625" style="10" bestFit="1" customWidth="1"/>
    <col min="7171" max="7171" width="15.140625" style="10" customWidth="1"/>
    <col min="7172" max="7172" width="12.5703125" style="10" customWidth="1"/>
    <col min="7173" max="7176" width="13.140625" style="10" bestFit="1" customWidth="1"/>
    <col min="7177" max="7177" width="11" style="10" bestFit="1" customWidth="1"/>
    <col min="7178" max="7179" width="12.140625" style="10" bestFit="1" customWidth="1"/>
    <col min="7180" max="7180" width="14.5703125" style="10" bestFit="1" customWidth="1"/>
    <col min="7181" max="7181" width="14.140625" style="10" customWidth="1"/>
    <col min="7182" max="7184" width="12.140625" style="10" bestFit="1" customWidth="1"/>
    <col min="7185" max="7185" width="4.5703125" style="10" customWidth="1"/>
    <col min="7186" max="7424" width="12.7109375" style="10"/>
    <col min="7425" max="7425" width="5" style="10" customWidth="1"/>
    <col min="7426" max="7426" width="14.140625" style="10" bestFit="1" customWidth="1"/>
    <col min="7427" max="7427" width="15.140625" style="10" customWidth="1"/>
    <col min="7428" max="7428" width="12.5703125" style="10" customWidth="1"/>
    <col min="7429" max="7432" width="13.140625" style="10" bestFit="1" customWidth="1"/>
    <col min="7433" max="7433" width="11" style="10" bestFit="1" customWidth="1"/>
    <col min="7434" max="7435" width="12.140625" style="10" bestFit="1" customWidth="1"/>
    <col min="7436" max="7436" width="14.5703125" style="10" bestFit="1" customWidth="1"/>
    <col min="7437" max="7437" width="14.140625" style="10" customWidth="1"/>
    <col min="7438" max="7440" width="12.140625" style="10" bestFit="1" customWidth="1"/>
    <col min="7441" max="7441" width="4.5703125" style="10" customWidth="1"/>
    <col min="7442" max="7680" width="12.7109375" style="10"/>
    <col min="7681" max="7681" width="5" style="10" customWidth="1"/>
    <col min="7682" max="7682" width="14.140625" style="10" bestFit="1" customWidth="1"/>
    <col min="7683" max="7683" width="15.140625" style="10" customWidth="1"/>
    <col min="7684" max="7684" width="12.5703125" style="10" customWidth="1"/>
    <col min="7685" max="7688" width="13.140625" style="10" bestFit="1" customWidth="1"/>
    <col min="7689" max="7689" width="11" style="10" bestFit="1" customWidth="1"/>
    <col min="7690" max="7691" width="12.140625" style="10" bestFit="1" customWidth="1"/>
    <col min="7692" max="7692" width="14.5703125" style="10" bestFit="1" customWidth="1"/>
    <col min="7693" max="7693" width="14.140625" style="10" customWidth="1"/>
    <col min="7694" max="7696" width="12.140625" style="10" bestFit="1" customWidth="1"/>
    <col min="7697" max="7697" width="4.5703125" style="10" customWidth="1"/>
    <col min="7698" max="7936" width="12.7109375" style="10"/>
    <col min="7937" max="7937" width="5" style="10" customWidth="1"/>
    <col min="7938" max="7938" width="14.140625" style="10" bestFit="1" customWidth="1"/>
    <col min="7939" max="7939" width="15.140625" style="10" customWidth="1"/>
    <col min="7940" max="7940" width="12.5703125" style="10" customWidth="1"/>
    <col min="7941" max="7944" width="13.140625" style="10" bestFit="1" customWidth="1"/>
    <col min="7945" max="7945" width="11" style="10" bestFit="1" customWidth="1"/>
    <col min="7946" max="7947" width="12.140625" style="10" bestFit="1" customWidth="1"/>
    <col min="7948" max="7948" width="14.5703125" style="10" bestFit="1" customWidth="1"/>
    <col min="7949" max="7949" width="14.140625" style="10" customWidth="1"/>
    <col min="7950" max="7952" width="12.140625" style="10" bestFit="1" customWidth="1"/>
    <col min="7953" max="7953" width="4.5703125" style="10" customWidth="1"/>
    <col min="7954" max="8192" width="12.7109375" style="10"/>
    <col min="8193" max="8193" width="5" style="10" customWidth="1"/>
    <col min="8194" max="8194" width="14.140625" style="10" bestFit="1" customWidth="1"/>
    <col min="8195" max="8195" width="15.140625" style="10" customWidth="1"/>
    <col min="8196" max="8196" width="12.5703125" style="10" customWidth="1"/>
    <col min="8197" max="8200" width="13.140625" style="10" bestFit="1" customWidth="1"/>
    <col min="8201" max="8201" width="11" style="10" bestFit="1" customWidth="1"/>
    <col min="8202" max="8203" width="12.140625" style="10" bestFit="1" customWidth="1"/>
    <col min="8204" max="8204" width="14.5703125" style="10" bestFit="1" customWidth="1"/>
    <col min="8205" max="8205" width="14.140625" style="10" customWidth="1"/>
    <col min="8206" max="8208" width="12.140625" style="10" bestFit="1" customWidth="1"/>
    <col min="8209" max="8209" width="4.5703125" style="10" customWidth="1"/>
    <col min="8210" max="8448" width="12.7109375" style="10"/>
    <col min="8449" max="8449" width="5" style="10" customWidth="1"/>
    <col min="8450" max="8450" width="14.140625" style="10" bestFit="1" customWidth="1"/>
    <col min="8451" max="8451" width="15.140625" style="10" customWidth="1"/>
    <col min="8452" max="8452" width="12.5703125" style="10" customWidth="1"/>
    <col min="8453" max="8456" width="13.140625" style="10" bestFit="1" customWidth="1"/>
    <col min="8457" max="8457" width="11" style="10" bestFit="1" customWidth="1"/>
    <col min="8458" max="8459" width="12.140625" style="10" bestFit="1" customWidth="1"/>
    <col min="8460" max="8460" width="14.5703125" style="10" bestFit="1" customWidth="1"/>
    <col min="8461" max="8461" width="14.140625" style="10" customWidth="1"/>
    <col min="8462" max="8464" width="12.140625" style="10" bestFit="1" customWidth="1"/>
    <col min="8465" max="8465" width="4.5703125" style="10" customWidth="1"/>
    <col min="8466" max="8704" width="12.7109375" style="10"/>
    <col min="8705" max="8705" width="5" style="10" customWidth="1"/>
    <col min="8706" max="8706" width="14.140625" style="10" bestFit="1" customWidth="1"/>
    <col min="8707" max="8707" width="15.140625" style="10" customWidth="1"/>
    <col min="8708" max="8708" width="12.5703125" style="10" customWidth="1"/>
    <col min="8709" max="8712" width="13.140625" style="10" bestFit="1" customWidth="1"/>
    <col min="8713" max="8713" width="11" style="10" bestFit="1" customWidth="1"/>
    <col min="8714" max="8715" width="12.140625" style="10" bestFit="1" customWidth="1"/>
    <col min="8716" max="8716" width="14.5703125" style="10" bestFit="1" customWidth="1"/>
    <col min="8717" max="8717" width="14.140625" style="10" customWidth="1"/>
    <col min="8718" max="8720" width="12.140625" style="10" bestFit="1" customWidth="1"/>
    <col min="8721" max="8721" width="4.5703125" style="10" customWidth="1"/>
    <col min="8722" max="8960" width="12.7109375" style="10"/>
    <col min="8961" max="8961" width="5" style="10" customWidth="1"/>
    <col min="8962" max="8962" width="14.140625" style="10" bestFit="1" customWidth="1"/>
    <col min="8963" max="8963" width="15.140625" style="10" customWidth="1"/>
    <col min="8964" max="8964" width="12.5703125" style="10" customWidth="1"/>
    <col min="8965" max="8968" width="13.140625" style="10" bestFit="1" customWidth="1"/>
    <col min="8969" max="8969" width="11" style="10" bestFit="1" customWidth="1"/>
    <col min="8970" max="8971" width="12.140625" style="10" bestFit="1" customWidth="1"/>
    <col min="8972" max="8972" width="14.5703125" style="10" bestFit="1" customWidth="1"/>
    <col min="8973" max="8973" width="14.140625" style="10" customWidth="1"/>
    <col min="8974" max="8976" width="12.140625" style="10" bestFit="1" customWidth="1"/>
    <col min="8977" max="8977" width="4.5703125" style="10" customWidth="1"/>
    <col min="8978" max="9216" width="12.7109375" style="10"/>
    <col min="9217" max="9217" width="5" style="10" customWidth="1"/>
    <col min="9218" max="9218" width="14.140625" style="10" bestFit="1" customWidth="1"/>
    <col min="9219" max="9219" width="15.140625" style="10" customWidth="1"/>
    <col min="9220" max="9220" width="12.5703125" style="10" customWidth="1"/>
    <col min="9221" max="9224" width="13.140625" style="10" bestFit="1" customWidth="1"/>
    <col min="9225" max="9225" width="11" style="10" bestFit="1" customWidth="1"/>
    <col min="9226" max="9227" width="12.140625" style="10" bestFit="1" customWidth="1"/>
    <col min="9228" max="9228" width="14.5703125" style="10" bestFit="1" customWidth="1"/>
    <col min="9229" max="9229" width="14.140625" style="10" customWidth="1"/>
    <col min="9230" max="9232" width="12.140625" style="10" bestFit="1" customWidth="1"/>
    <col min="9233" max="9233" width="4.5703125" style="10" customWidth="1"/>
    <col min="9234" max="9472" width="12.7109375" style="10"/>
    <col min="9473" max="9473" width="5" style="10" customWidth="1"/>
    <col min="9474" max="9474" width="14.140625" style="10" bestFit="1" customWidth="1"/>
    <col min="9475" max="9475" width="15.140625" style="10" customWidth="1"/>
    <col min="9476" max="9476" width="12.5703125" style="10" customWidth="1"/>
    <col min="9477" max="9480" width="13.140625" style="10" bestFit="1" customWidth="1"/>
    <col min="9481" max="9481" width="11" style="10" bestFit="1" customWidth="1"/>
    <col min="9482" max="9483" width="12.140625" style="10" bestFit="1" customWidth="1"/>
    <col min="9484" max="9484" width="14.5703125" style="10" bestFit="1" customWidth="1"/>
    <col min="9485" max="9485" width="14.140625" style="10" customWidth="1"/>
    <col min="9486" max="9488" width="12.140625" style="10" bestFit="1" customWidth="1"/>
    <col min="9489" max="9489" width="4.5703125" style="10" customWidth="1"/>
    <col min="9490" max="9728" width="12.7109375" style="10"/>
    <col min="9729" max="9729" width="5" style="10" customWidth="1"/>
    <col min="9730" max="9730" width="14.140625" style="10" bestFit="1" customWidth="1"/>
    <col min="9731" max="9731" width="15.140625" style="10" customWidth="1"/>
    <col min="9732" max="9732" width="12.5703125" style="10" customWidth="1"/>
    <col min="9733" max="9736" width="13.140625" style="10" bestFit="1" customWidth="1"/>
    <col min="9737" max="9737" width="11" style="10" bestFit="1" customWidth="1"/>
    <col min="9738" max="9739" width="12.140625" style="10" bestFit="1" customWidth="1"/>
    <col min="9740" max="9740" width="14.5703125" style="10" bestFit="1" customWidth="1"/>
    <col min="9741" max="9741" width="14.140625" style="10" customWidth="1"/>
    <col min="9742" max="9744" width="12.140625" style="10" bestFit="1" customWidth="1"/>
    <col min="9745" max="9745" width="4.5703125" style="10" customWidth="1"/>
    <col min="9746" max="9984" width="12.7109375" style="10"/>
    <col min="9985" max="9985" width="5" style="10" customWidth="1"/>
    <col min="9986" max="9986" width="14.140625" style="10" bestFit="1" customWidth="1"/>
    <col min="9987" max="9987" width="15.140625" style="10" customWidth="1"/>
    <col min="9988" max="9988" width="12.5703125" style="10" customWidth="1"/>
    <col min="9989" max="9992" width="13.140625" style="10" bestFit="1" customWidth="1"/>
    <col min="9993" max="9993" width="11" style="10" bestFit="1" customWidth="1"/>
    <col min="9994" max="9995" width="12.140625" style="10" bestFit="1" customWidth="1"/>
    <col min="9996" max="9996" width="14.5703125" style="10" bestFit="1" customWidth="1"/>
    <col min="9997" max="9997" width="14.140625" style="10" customWidth="1"/>
    <col min="9998" max="10000" width="12.140625" style="10" bestFit="1" customWidth="1"/>
    <col min="10001" max="10001" width="4.5703125" style="10" customWidth="1"/>
    <col min="10002" max="10240" width="12.7109375" style="10"/>
    <col min="10241" max="10241" width="5" style="10" customWidth="1"/>
    <col min="10242" max="10242" width="14.140625" style="10" bestFit="1" customWidth="1"/>
    <col min="10243" max="10243" width="15.140625" style="10" customWidth="1"/>
    <col min="10244" max="10244" width="12.5703125" style="10" customWidth="1"/>
    <col min="10245" max="10248" width="13.140625" style="10" bestFit="1" customWidth="1"/>
    <col min="10249" max="10249" width="11" style="10" bestFit="1" customWidth="1"/>
    <col min="10250" max="10251" width="12.140625" style="10" bestFit="1" customWidth="1"/>
    <col min="10252" max="10252" width="14.5703125" style="10" bestFit="1" customWidth="1"/>
    <col min="10253" max="10253" width="14.140625" style="10" customWidth="1"/>
    <col min="10254" max="10256" width="12.140625" style="10" bestFit="1" customWidth="1"/>
    <col min="10257" max="10257" width="4.5703125" style="10" customWidth="1"/>
    <col min="10258" max="10496" width="12.7109375" style="10"/>
    <col min="10497" max="10497" width="5" style="10" customWidth="1"/>
    <col min="10498" max="10498" width="14.140625" style="10" bestFit="1" customWidth="1"/>
    <col min="10499" max="10499" width="15.140625" style="10" customWidth="1"/>
    <col min="10500" max="10500" width="12.5703125" style="10" customWidth="1"/>
    <col min="10501" max="10504" width="13.140625" style="10" bestFit="1" customWidth="1"/>
    <col min="10505" max="10505" width="11" style="10" bestFit="1" customWidth="1"/>
    <col min="10506" max="10507" width="12.140625" style="10" bestFit="1" customWidth="1"/>
    <col min="10508" max="10508" width="14.5703125" style="10" bestFit="1" customWidth="1"/>
    <col min="10509" max="10509" width="14.140625" style="10" customWidth="1"/>
    <col min="10510" max="10512" width="12.140625" style="10" bestFit="1" customWidth="1"/>
    <col min="10513" max="10513" width="4.5703125" style="10" customWidth="1"/>
    <col min="10514" max="10752" width="12.7109375" style="10"/>
    <col min="10753" max="10753" width="5" style="10" customWidth="1"/>
    <col min="10754" max="10754" width="14.140625" style="10" bestFit="1" customWidth="1"/>
    <col min="10755" max="10755" width="15.140625" style="10" customWidth="1"/>
    <col min="10756" max="10756" width="12.5703125" style="10" customWidth="1"/>
    <col min="10757" max="10760" width="13.140625" style="10" bestFit="1" customWidth="1"/>
    <col min="10761" max="10761" width="11" style="10" bestFit="1" customWidth="1"/>
    <col min="10762" max="10763" width="12.140625" style="10" bestFit="1" customWidth="1"/>
    <col min="10764" max="10764" width="14.5703125" style="10" bestFit="1" customWidth="1"/>
    <col min="10765" max="10765" width="14.140625" style="10" customWidth="1"/>
    <col min="10766" max="10768" width="12.140625" style="10" bestFit="1" customWidth="1"/>
    <col min="10769" max="10769" width="4.5703125" style="10" customWidth="1"/>
    <col min="10770" max="11008" width="12.7109375" style="10"/>
    <col min="11009" max="11009" width="5" style="10" customWidth="1"/>
    <col min="11010" max="11010" width="14.140625" style="10" bestFit="1" customWidth="1"/>
    <col min="11011" max="11011" width="15.140625" style="10" customWidth="1"/>
    <col min="11012" max="11012" width="12.5703125" style="10" customWidth="1"/>
    <col min="11013" max="11016" width="13.140625" style="10" bestFit="1" customWidth="1"/>
    <col min="11017" max="11017" width="11" style="10" bestFit="1" customWidth="1"/>
    <col min="11018" max="11019" width="12.140625" style="10" bestFit="1" customWidth="1"/>
    <col min="11020" max="11020" width="14.5703125" style="10" bestFit="1" customWidth="1"/>
    <col min="11021" max="11021" width="14.140625" style="10" customWidth="1"/>
    <col min="11022" max="11024" width="12.140625" style="10" bestFit="1" customWidth="1"/>
    <col min="11025" max="11025" width="4.5703125" style="10" customWidth="1"/>
    <col min="11026" max="11264" width="12.7109375" style="10"/>
    <col min="11265" max="11265" width="5" style="10" customWidth="1"/>
    <col min="11266" max="11266" width="14.140625" style="10" bestFit="1" customWidth="1"/>
    <col min="11267" max="11267" width="15.140625" style="10" customWidth="1"/>
    <col min="11268" max="11268" width="12.5703125" style="10" customWidth="1"/>
    <col min="11269" max="11272" width="13.140625" style="10" bestFit="1" customWidth="1"/>
    <col min="11273" max="11273" width="11" style="10" bestFit="1" customWidth="1"/>
    <col min="11274" max="11275" width="12.140625" style="10" bestFit="1" customWidth="1"/>
    <col min="11276" max="11276" width="14.5703125" style="10" bestFit="1" customWidth="1"/>
    <col min="11277" max="11277" width="14.140625" style="10" customWidth="1"/>
    <col min="11278" max="11280" width="12.140625" style="10" bestFit="1" customWidth="1"/>
    <col min="11281" max="11281" width="4.5703125" style="10" customWidth="1"/>
    <col min="11282" max="11520" width="12.7109375" style="10"/>
    <col min="11521" max="11521" width="5" style="10" customWidth="1"/>
    <col min="11522" max="11522" width="14.140625" style="10" bestFit="1" customWidth="1"/>
    <col min="11523" max="11523" width="15.140625" style="10" customWidth="1"/>
    <col min="11524" max="11524" width="12.5703125" style="10" customWidth="1"/>
    <col min="11525" max="11528" width="13.140625" style="10" bestFit="1" customWidth="1"/>
    <col min="11529" max="11529" width="11" style="10" bestFit="1" customWidth="1"/>
    <col min="11530" max="11531" width="12.140625" style="10" bestFit="1" customWidth="1"/>
    <col min="11532" max="11532" width="14.5703125" style="10" bestFit="1" customWidth="1"/>
    <col min="11533" max="11533" width="14.140625" style="10" customWidth="1"/>
    <col min="11534" max="11536" width="12.140625" style="10" bestFit="1" customWidth="1"/>
    <col min="11537" max="11537" width="4.5703125" style="10" customWidth="1"/>
    <col min="11538" max="11776" width="12.7109375" style="10"/>
    <col min="11777" max="11777" width="5" style="10" customWidth="1"/>
    <col min="11778" max="11778" width="14.140625" style="10" bestFit="1" customWidth="1"/>
    <col min="11779" max="11779" width="15.140625" style="10" customWidth="1"/>
    <col min="11780" max="11780" width="12.5703125" style="10" customWidth="1"/>
    <col min="11781" max="11784" width="13.140625" style="10" bestFit="1" customWidth="1"/>
    <col min="11785" max="11785" width="11" style="10" bestFit="1" customWidth="1"/>
    <col min="11786" max="11787" width="12.140625" style="10" bestFit="1" customWidth="1"/>
    <col min="11788" max="11788" width="14.5703125" style="10" bestFit="1" customWidth="1"/>
    <col min="11789" max="11789" width="14.140625" style="10" customWidth="1"/>
    <col min="11790" max="11792" width="12.140625" style="10" bestFit="1" customWidth="1"/>
    <col min="11793" max="11793" width="4.5703125" style="10" customWidth="1"/>
    <col min="11794" max="12032" width="12.7109375" style="10"/>
    <col min="12033" max="12033" width="5" style="10" customWidth="1"/>
    <col min="12034" max="12034" width="14.140625" style="10" bestFit="1" customWidth="1"/>
    <col min="12035" max="12035" width="15.140625" style="10" customWidth="1"/>
    <col min="12036" max="12036" width="12.5703125" style="10" customWidth="1"/>
    <col min="12037" max="12040" width="13.140625" style="10" bestFit="1" customWidth="1"/>
    <col min="12041" max="12041" width="11" style="10" bestFit="1" customWidth="1"/>
    <col min="12042" max="12043" width="12.140625" style="10" bestFit="1" customWidth="1"/>
    <col min="12044" max="12044" width="14.5703125" style="10" bestFit="1" customWidth="1"/>
    <col min="12045" max="12045" width="14.140625" style="10" customWidth="1"/>
    <col min="12046" max="12048" width="12.140625" style="10" bestFit="1" customWidth="1"/>
    <col min="12049" max="12049" width="4.5703125" style="10" customWidth="1"/>
    <col min="12050" max="12288" width="12.7109375" style="10"/>
    <col min="12289" max="12289" width="5" style="10" customWidth="1"/>
    <col min="12290" max="12290" width="14.140625" style="10" bestFit="1" customWidth="1"/>
    <col min="12291" max="12291" width="15.140625" style="10" customWidth="1"/>
    <col min="12292" max="12292" width="12.5703125" style="10" customWidth="1"/>
    <col min="12293" max="12296" width="13.140625" style="10" bestFit="1" customWidth="1"/>
    <col min="12297" max="12297" width="11" style="10" bestFit="1" customWidth="1"/>
    <col min="12298" max="12299" width="12.140625" style="10" bestFit="1" customWidth="1"/>
    <col min="12300" max="12300" width="14.5703125" style="10" bestFit="1" customWidth="1"/>
    <col min="12301" max="12301" width="14.140625" style="10" customWidth="1"/>
    <col min="12302" max="12304" width="12.140625" style="10" bestFit="1" customWidth="1"/>
    <col min="12305" max="12305" width="4.5703125" style="10" customWidth="1"/>
    <col min="12306" max="12544" width="12.7109375" style="10"/>
    <col min="12545" max="12545" width="5" style="10" customWidth="1"/>
    <col min="12546" max="12546" width="14.140625" style="10" bestFit="1" customWidth="1"/>
    <col min="12547" max="12547" width="15.140625" style="10" customWidth="1"/>
    <col min="12548" max="12548" width="12.5703125" style="10" customWidth="1"/>
    <col min="12549" max="12552" width="13.140625" style="10" bestFit="1" customWidth="1"/>
    <col min="12553" max="12553" width="11" style="10" bestFit="1" customWidth="1"/>
    <col min="12554" max="12555" width="12.140625" style="10" bestFit="1" customWidth="1"/>
    <col min="12556" max="12556" width="14.5703125" style="10" bestFit="1" customWidth="1"/>
    <col min="12557" max="12557" width="14.140625" style="10" customWidth="1"/>
    <col min="12558" max="12560" width="12.140625" style="10" bestFit="1" customWidth="1"/>
    <col min="12561" max="12561" width="4.5703125" style="10" customWidth="1"/>
    <col min="12562" max="12800" width="12.7109375" style="10"/>
    <col min="12801" max="12801" width="5" style="10" customWidth="1"/>
    <col min="12802" max="12802" width="14.140625" style="10" bestFit="1" customWidth="1"/>
    <col min="12803" max="12803" width="15.140625" style="10" customWidth="1"/>
    <col min="12804" max="12804" width="12.5703125" style="10" customWidth="1"/>
    <col min="12805" max="12808" width="13.140625" style="10" bestFit="1" customWidth="1"/>
    <col min="12809" max="12809" width="11" style="10" bestFit="1" customWidth="1"/>
    <col min="12810" max="12811" width="12.140625" style="10" bestFit="1" customWidth="1"/>
    <col min="12812" max="12812" width="14.5703125" style="10" bestFit="1" customWidth="1"/>
    <col min="12813" max="12813" width="14.140625" style="10" customWidth="1"/>
    <col min="12814" max="12816" width="12.140625" style="10" bestFit="1" customWidth="1"/>
    <col min="12817" max="12817" width="4.5703125" style="10" customWidth="1"/>
    <col min="12818" max="13056" width="12.7109375" style="10"/>
    <col min="13057" max="13057" width="5" style="10" customWidth="1"/>
    <col min="13058" max="13058" width="14.140625" style="10" bestFit="1" customWidth="1"/>
    <col min="13059" max="13059" width="15.140625" style="10" customWidth="1"/>
    <col min="13060" max="13060" width="12.5703125" style="10" customWidth="1"/>
    <col min="13061" max="13064" width="13.140625" style="10" bestFit="1" customWidth="1"/>
    <col min="13065" max="13065" width="11" style="10" bestFit="1" customWidth="1"/>
    <col min="13066" max="13067" width="12.140625" style="10" bestFit="1" customWidth="1"/>
    <col min="13068" max="13068" width="14.5703125" style="10" bestFit="1" customWidth="1"/>
    <col min="13069" max="13069" width="14.140625" style="10" customWidth="1"/>
    <col min="13070" max="13072" width="12.140625" style="10" bestFit="1" customWidth="1"/>
    <col min="13073" max="13073" width="4.5703125" style="10" customWidth="1"/>
    <col min="13074" max="13312" width="12.7109375" style="10"/>
    <col min="13313" max="13313" width="5" style="10" customWidth="1"/>
    <col min="13314" max="13314" width="14.140625" style="10" bestFit="1" customWidth="1"/>
    <col min="13315" max="13315" width="15.140625" style="10" customWidth="1"/>
    <col min="13316" max="13316" width="12.5703125" style="10" customWidth="1"/>
    <col min="13317" max="13320" width="13.140625" style="10" bestFit="1" customWidth="1"/>
    <col min="13321" max="13321" width="11" style="10" bestFit="1" customWidth="1"/>
    <col min="13322" max="13323" width="12.140625" style="10" bestFit="1" customWidth="1"/>
    <col min="13324" max="13324" width="14.5703125" style="10" bestFit="1" customWidth="1"/>
    <col min="13325" max="13325" width="14.140625" style="10" customWidth="1"/>
    <col min="13326" max="13328" width="12.140625" style="10" bestFit="1" customWidth="1"/>
    <col min="13329" max="13329" width="4.5703125" style="10" customWidth="1"/>
    <col min="13330" max="13568" width="12.7109375" style="10"/>
    <col min="13569" max="13569" width="5" style="10" customWidth="1"/>
    <col min="13570" max="13570" width="14.140625" style="10" bestFit="1" customWidth="1"/>
    <col min="13571" max="13571" width="15.140625" style="10" customWidth="1"/>
    <col min="13572" max="13572" width="12.5703125" style="10" customWidth="1"/>
    <col min="13573" max="13576" width="13.140625" style="10" bestFit="1" customWidth="1"/>
    <col min="13577" max="13577" width="11" style="10" bestFit="1" customWidth="1"/>
    <col min="13578" max="13579" width="12.140625" style="10" bestFit="1" customWidth="1"/>
    <col min="13580" max="13580" width="14.5703125" style="10" bestFit="1" customWidth="1"/>
    <col min="13581" max="13581" width="14.140625" style="10" customWidth="1"/>
    <col min="13582" max="13584" width="12.140625" style="10" bestFit="1" customWidth="1"/>
    <col min="13585" max="13585" width="4.5703125" style="10" customWidth="1"/>
    <col min="13586" max="13824" width="12.7109375" style="10"/>
    <col min="13825" max="13825" width="5" style="10" customWidth="1"/>
    <col min="13826" max="13826" width="14.140625" style="10" bestFit="1" customWidth="1"/>
    <col min="13827" max="13827" width="15.140625" style="10" customWidth="1"/>
    <col min="13828" max="13828" width="12.5703125" style="10" customWidth="1"/>
    <col min="13829" max="13832" width="13.140625" style="10" bestFit="1" customWidth="1"/>
    <col min="13833" max="13833" width="11" style="10" bestFit="1" customWidth="1"/>
    <col min="13834" max="13835" width="12.140625" style="10" bestFit="1" customWidth="1"/>
    <col min="13836" max="13836" width="14.5703125" style="10" bestFit="1" customWidth="1"/>
    <col min="13837" max="13837" width="14.140625" style="10" customWidth="1"/>
    <col min="13838" max="13840" width="12.140625" style="10" bestFit="1" customWidth="1"/>
    <col min="13841" max="13841" width="4.5703125" style="10" customWidth="1"/>
    <col min="13842" max="14080" width="12.7109375" style="10"/>
    <col min="14081" max="14081" width="5" style="10" customWidth="1"/>
    <col min="14082" max="14082" width="14.140625" style="10" bestFit="1" customWidth="1"/>
    <col min="14083" max="14083" width="15.140625" style="10" customWidth="1"/>
    <col min="14084" max="14084" width="12.5703125" style="10" customWidth="1"/>
    <col min="14085" max="14088" width="13.140625" style="10" bestFit="1" customWidth="1"/>
    <col min="14089" max="14089" width="11" style="10" bestFit="1" customWidth="1"/>
    <col min="14090" max="14091" width="12.140625" style="10" bestFit="1" customWidth="1"/>
    <col min="14092" max="14092" width="14.5703125" style="10" bestFit="1" customWidth="1"/>
    <col min="14093" max="14093" width="14.140625" style="10" customWidth="1"/>
    <col min="14094" max="14096" width="12.140625" style="10" bestFit="1" customWidth="1"/>
    <col min="14097" max="14097" width="4.5703125" style="10" customWidth="1"/>
    <col min="14098" max="14336" width="12.7109375" style="10"/>
    <col min="14337" max="14337" width="5" style="10" customWidth="1"/>
    <col min="14338" max="14338" width="14.140625" style="10" bestFit="1" customWidth="1"/>
    <col min="14339" max="14339" width="15.140625" style="10" customWidth="1"/>
    <col min="14340" max="14340" width="12.5703125" style="10" customWidth="1"/>
    <col min="14341" max="14344" width="13.140625" style="10" bestFit="1" customWidth="1"/>
    <col min="14345" max="14345" width="11" style="10" bestFit="1" customWidth="1"/>
    <col min="14346" max="14347" width="12.140625" style="10" bestFit="1" customWidth="1"/>
    <col min="14348" max="14348" width="14.5703125" style="10" bestFit="1" customWidth="1"/>
    <col min="14349" max="14349" width="14.140625" style="10" customWidth="1"/>
    <col min="14350" max="14352" width="12.140625" style="10" bestFit="1" customWidth="1"/>
    <col min="14353" max="14353" width="4.5703125" style="10" customWidth="1"/>
    <col min="14354" max="14592" width="12.7109375" style="10"/>
    <col min="14593" max="14593" width="5" style="10" customWidth="1"/>
    <col min="14594" max="14594" width="14.140625" style="10" bestFit="1" customWidth="1"/>
    <col min="14595" max="14595" width="15.140625" style="10" customWidth="1"/>
    <col min="14596" max="14596" width="12.5703125" style="10" customWidth="1"/>
    <col min="14597" max="14600" width="13.140625" style="10" bestFit="1" customWidth="1"/>
    <col min="14601" max="14601" width="11" style="10" bestFit="1" customWidth="1"/>
    <col min="14602" max="14603" width="12.140625" style="10" bestFit="1" customWidth="1"/>
    <col min="14604" max="14604" width="14.5703125" style="10" bestFit="1" customWidth="1"/>
    <col min="14605" max="14605" width="14.140625" style="10" customWidth="1"/>
    <col min="14606" max="14608" width="12.140625" style="10" bestFit="1" customWidth="1"/>
    <col min="14609" max="14609" width="4.5703125" style="10" customWidth="1"/>
    <col min="14610" max="14848" width="12.7109375" style="10"/>
    <col min="14849" max="14849" width="5" style="10" customWidth="1"/>
    <col min="14850" max="14850" width="14.140625" style="10" bestFit="1" customWidth="1"/>
    <col min="14851" max="14851" width="15.140625" style="10" customWidth="1"/>
    <col min="14852" max="14852" width="12.5703125" style="10" customWidth="1"/>
    <col min="14853" max="14856" width="13.140625" style="10" bestFit="1" customWidth="1"/>
    <col min="14857" max="14857" width="11" style="10" bestFit="1" customWidth="1"/>
    <col min="14858" max="14859" width="12.140625" style="10" bestFit="1" customWidth="1"/>
    <col min="14860" max="14860" width="14.5703125" style="10" bestFit="1" customWidth="1"/>
    <col min="14861" max="14861" width="14.140625" style="10" customWidth="1"/>
    <col min="14862" max="14864" width="12.140625" style="10" bestFit="1" customWidth="1"/>
    <col min="14865" max="14865" width="4.5703125" style="10" customWidth="1"/>
    <col min="14866" max="15104" width="12.7109375" style="10"/>
    <col min="15105" max="15105" width="5" style="10" customWidth="1"/>
    <col min="15106" max="15106" width="14.140625" style="10" bestFit="1" customWidth="1"/>
    <col min="15107" max="15107" width="15.140625" style="10" customWidth="1"/>
    <col min="15108" max="15108" width="12.5703125" style="10" customWidth="1"/>
    <col min="15109" max="15112" width="13.140625" style="10" bestFit="1" customWidth="1"/>
    <col min="15113" max="15113" width="11" style="10" bestFit="1" customWidth="1"/>
    <col min="15114" max="15115" width="12.140625" style="10" bestFit="1" customWidth="1"/>
    <col min="15116" max="15116" width="14.5703125" style="10" bestFit="1" customWidth="1"/>
    <col min="15117" max="15117" width="14.140625" style="10" customWidth="1"/>
    <col min="15118" max="15120" width="12.140625" style="10" bestFit="1" customWidth="1"/>
    <col min="15121" max="15121" width="4.5703125" style="10" customWidth="1"/>
    <col min="15122" max="15360" width="12.7109375" style="10"/>
    <col min="15361" max="15361" width="5" style="10" customWidth="1"/>
    <col min="15362" max="15362" width="14.140625" style="10" bestFit="1" customWidth="1"/>
    <col min="15363" max="15363" width="15.140625" style="10" customWidth="1"/>
    <col min="15364" max="15364" width="12.5703125" style="10" customWidth="1"/>
    <col min="15365" max="15368" width="13.140625" style="10" bestFit="1" customWidth="1"/>
    <col min="15369" max="15369" width="11" style="10" bestFit="1" customWidth="1"/>
    <col min="15370" max="15371" width="12.140625" style="10" bestFit="1" customWidth="1"/>
    <col min="15372" max="15372" width="14.5703125" style="10" bestFit="1" customWidth="1"/>
    <col min="15373" max="15373" width="14.140625" style="10" customWidth="1"/>
    <col min="15374" max="15376" width="12.140625" style="10" bestFit="1" customWidth="1"/>
    <col min="15377" max="15377" width="4.5703125" style="10" customWidth="1"/>
    <col min="15378" max="15616" width="12.7109375" style="10"/>
    <col min="15617" max="15617" width="5" style="10" customWidth="1"/>
    <col min="15618" max="15618" width="14.140625" style="10" bestFit="1" customWidth="1"/>
    <col min="15619" max="15619" width="15.140625" style="10" customWidth="1"/>
    <col min="15620" max="15620" width="12.5703125" style="10" customWidth="1"/>
    <col min="15621" max="15624" width="13.140625" style="10" bestFit="1" customWidth="1"/>
    <col min="15625" max="15625" width="11" style="10" bestFit="1" customWidth="1"/>
    <col min="15626" max="15627" width="12.140625" style="10" bestFit="1" customWidth="1"/>
    <col min="15628" max="15628" width="14.5703125" style="10" bestFit="1" customWidth="1"/>
    <col min="15629" max="15629" width="14.140625" style="10" customWidth="1"/>
    <col min="15630" max="15632" width="12.140625" style="10" bestFit="1" customWidth="1"/>
    <col min="15633" max="15633" width="4.5703125" style="10" customWidth="1"/>
    <col min="15634" max="15872" width="12.7109375" style="10"/>
    <col min="15873" max="15873" width="5" style="10" customWidth="1"/>
    <col min="15874" max="15874" width="14.140625" style="10" bestFit="1" customWidth="1"/>
    <col min="15875" max="15875" width="15.140625" style="10" customWidth="1"/>
    <col min="15876" max="15876" width="12.5703125" style="10" customWidth="1"/>
    <col min="15877" max="15880" width="13.140625" style="10" bestFit="1" customWidth="1"/>
    <col min="15881" max="15881" width="11" style="10" bestFit="1" customWidth="1"/>
    <col min="15882" max="15883" width="12.140625" style="10" bestFit="1" customWidth="1"/>
    <col min="15884" max="15884" width="14.5703125" style="10" bestFit="1" customWidth="1"/>
    <col min="15885" max="15885" width="14.140625" style="10" customWidth="1"/>
    <col min="15886" max="15888" width="12.140625" style="10" bestFit="1" customWidth="1"/>
    <col min="15889" max="15889" width="4.5703125" style="10" customWidth="1"/>
    <col min="15890" max="16128" width="12.7109375" style="10"/>
    <col min="16129" max="16129" width="5" style="10" customWidth="1"/>
    <col min="16130" max="16130" width="14.140625" style="10" bestFit="1" customWidth="1"/>
    <col min="16131" max="16131" width="15.140625" style="10" customWidth="1"/>
    <col min="16132" max="16132" width="12.5703125" style="10" customWidth="1"/>
    <col min="16133" max="16136" width="13.140625" style="10" bestFit="1" customWidth="1"/>
    <col min="16137" max="16137" width="11" style="10" bestFit="1" customWidth="1"/>
    <col min="16138" max="16139" width="12.140625" style="10" bestFit="1" customWidth="1"/>
    <col min="16140" max="16140" width="14.5703125" style="10" bestFit="1" customWidth="1"/>
    <col min="16141" max="16141" width="14.140625" style="10" customWidth="1"/>
    <col min="16142" max="16144" width="12.140625" style="10" bestFit="1" customWidth="1"/>
    <col min="16145" max="16145" width="4.5703125" style="10" customWidth="1"/>
    <col min="16146" max="16384" width="12.7109375" style="10"/>
  </cols>
  <sheetData>
    <row r="1" spans="1:17" ht="12.75" customHeight="1" x14ac:dyDescent="0.2">
      <c r="A1" s="77" t="s">
        <v>42</v>
      </c>
      <c r="B1" s="78"/>
      <c r="C1" s="78"/>
      <c r="D1" s="78"/>
      <c r="E1" s="78"/>
      <c r="F1" s="78"/>
      <c r="G1" s="78"/>
      <c r="H1" s="78"/>
      <c r="I1" s="78"/>
      <c r="J1" s="78"/>
      <c r="K1" s="78"/>
      <c r="L1" s="78"/>
      <c r="M1" s="78"/>
      <c r="N1" s="78"/>
      <c r="O1" s="78"/>
      <c r="P1" s="78"/>
      <c r="Q1" s="78"/>
    </row>
    <row r="2" spans="1:17" ht="12.75" customHeight="1" x14ac:dyDescent="0.2">
      <c r="A2" s="78" t="s">
        <v>521</v>
      </c>
      <c r="B2" s="78"/>
      <c r="C2" s="78"/>
      <c r="D2" s="78"/>
      <c r="E2" s="78"/>
      <c r="F2" s="78"/>
      <c r="G2" s="79"/>
      <c r="H2" s="78"/>
      <c r="I2" s="80"/>
      <c r="J2" s="81"/>
      <c r="K2" s="78"/>
      <c r="L2" s="78"/>
      <c r="M2" s="78"/>
      <c r="N2" s="78"/>
      <c r="O2" s="78"/>
      <c r="P2" s="79"/>
      <c r="Q2" s="80"/>
    </row>
    <row r="3" spans="1:17" ht="12.75" customHeight="1" x14ac:dyDescent="0.2">
      <c r="A3" s="82" t="s">
        <v>496</v>
      </c>
      <c r="B3" s="78"/>
      <c r="C3" s="78"/>
      <c r="D3" s="78"/>
      <c r="E3" s="78"/>
      <c r="F3" s="78"/>
      <c r="G3" s="79"/>
      <c r="H3" s="78"/>
      <c r="I3" s="80"/>
      <c r="J3" s="81"/>
      <c r="K3" s="78"/>
      <c r="L3" s="78"/>
      <c r="M3" s="85"/>
      <c r="N3" s="85"/>
      <c r="O3" s="85"/>
      <c r="P3" s="96"/>
      <c r="Q3" s="80"/>
    </row>
    <row r="4" spans="1:17" ht="12.75" x14ac:dyDescent="0.2">
      <c r="A4" s="97"/>
      <c r="B4" s="78"/>
      <c r="C4" s="78"/>
      <c r="D4" s="78"/>
      <c r="E4" s="78"/>
      <c r="F4" s="78"/>
      <c r="G4" s="79"/>
      <c r="H4" s="78"/>
      <c r="I4" s="80"/>
      <c r="J4" s="81"/>
      <c r="K4" s="78"/>
      <c r="L4" s="78"/>
      <c r="M4" s="85"/>
      <c r="N4" s="85"/>
      <c r="O4" s="85"/>
      <c r="P4" s="96"/>
      <c r="Q4" s="80"/>
    </row>
    <row r="5" spans="1:17" ht="12.75" x14ac:dyDescent="0.2">
      <c r="A5" s="78"/>
      <c r="B5" s="78"/>
      <c r="C5" s="86" t="s">
        <v>299</v>
      </c>
      <c r="D5" s="86"/>
      <c r="E5" s="78"/>
      <c r="F5" s="86" t="s">
        <v>300</v>
      </c>
      <c r="G5" s="86"/>
      <c r="H5" s="86"/>
      <c r="I5" s="86"/>
      <c r="J5" s="78"/>
      <c r="K5" s="78"/>
      <c r="L5" s="78"/>
      <c r="M5" s="85"/>
      <c r="N5" s="85"/>
      <c r="O5" s="85"/>
      <c r="P5" s="98"/>
      <c r="Q5" s="78"/>
    </row>
    <row r="6" spans="1:17" ht="12.75" x14ac:dyDescent="0.2">
      <c r="A6" s="78"/>
      <c r="B6" s="78"/>
      <c r="C6" s="78"/>
      <c r="D6" s="87" t="s">
        <v>301</v>
      </c>
      <c r="E6" s="78"/>
      <c r="F6" s="78"/>
      <c r="G6" s="86" t="s">
        <v>281</v>
      </c>
      <c r="H6" s="86"/>
      <c r="I6" s="86"/>
      <c r="J6" s="78"/>
      <c r="K6" s="78"/>
      <c r="L6" s="78"/>
      <c r="M6" s="16" t="s">
        <v>282</v>
      </c>
      <c r="N6" s="16"/>
      <c r="O6" s="16"/>
      <c r="P6" s="16"/>
      <c r="Q6" s="78"/>
    </row>
    <row r="7" spans="1:17" s="89" customFormat="1" ht="38.25" x14ac:dyDescent="0.2">
      <c r="A7" s="87" t="s">
        <v>49</v>
      </c>
      <c r="B7" s="87" t="s">
        <v>51</v>
      </c>
      <c r="C7" s="87" t="s">
        <v>284</v>
      </c>
      <c r="D7" s="87" t="s">
        <v>297</v>
      </c>
      <c r="E7" s="92" t="s">
        <v>302</v>
      </c>
      <c r="F7" s="87" t="s">
        <v>284</v>
      </c>
      <c r="G7" s="87" t="s">
        <v>297</v>
      </c>
      <c r="H7" s="88" t="s">
        <v>303</v>
      </c>
      <c r="I7" s="88" t="s">
        <v>304</v>
      </c>
      <c r="J7" s="92" t="s">
        <v>305</v>
      </c>
      <c r="K7" s="92" t="s">
        <v>306</v>
      </c>
      <c r="L7" s="87" t="s">
        <v>102</v>
      </c>
      <c r="M7" s="20" t="s">
        <v>293</v>
      </c>
      <c r="N7" s="20" t="s">
        <v>53</v>
      </c>
      <c r="O7" s="20" t="s">
        <v>54</v>
      </c>
      <c r="P7" s="20" t="s">
        <v>294</v>
      </c>
      <c r="Q7" s="87" t="s">
        <v>49</v>
      </c>
    </row>
    <row r="8" spans="1:17" ht="12.75" x14ac:dyDescent="0.2">
      <c r="A8" s="78">
        <v>1</v>
      </c>
      <c r="B8" s="11" t="s">
        <v>63</v>
      </c>
      <c r="C8" s="52">
        <v>64499830</v>
      </c>
      <c r="D8" s="52">
        <v>0</v>
      </c>
      <c r="E8" s="52">
        <v>55117044</v>
      </c>
      <c r="F8" s="52">
        <v>19424267</v>
      </c>
      <c r="G8" s="52">
        <v>17155015</v>
      </c>
      <c r="H8" s="52">
        <v>1552085</v>
      </c>
      <c r="I8" s="52">
        <v>0</v>
      </c>
      <c r="J8" s="52">
        <v>8127643</v>
      </c>
      <c r="K8" s="52">
        <v>9889536</v>
      </c>
      <c r="L8" s="52">
        <f t="shared" ref="L8:L45" si="0">(C8+E8+F8+J8+K8)</f>
        <v>157058320</v>
      </c>
      <c r="M8" s="52">
        <v>6381922</v>
      </c>
      <c r="N8" s="52">
        <v>1644226</v>
      </c>
      <c r="O8" s="52">
        <v>232985</v>
      </c>
      <c r="P8" s="52">
        <v>2658045</v>
      </c>
      <c r="Q8" s="78">
        <v>1</v>
      </c>
    </row>
    <row r="9" spans="1:17" ht="12.75" x14ac:dyDescent="0.2">
      <c r="A9" s="78">
        <v>2</v>
      </c>
      <c r="B9" s="11" t="s">
        <v>64</v>
      </c>
      <c r="C9" s="52">
        <v>5388570</v>
      </c>
      <c r="D9" s="52">
        <v>0</v>
      </c>
      <c r="E9" s="52">
        <v>4932457</v>
      </c>
      <c r="F9" s="52">
        <v>4137897</v>
      </c>
      <c r="G9" s="52">
        <v>3858151</v>
      </c>
      <c r="H9" s="52">
        <v>279746</v>
      </c>
      <c r="I9" s="52">
        <v>0</v>
      </c>
      <c r="J9" s="52">
        <v>169000</v>
      </c>
      <c r="K9" s="52">
        <v>437156</v>
      </c>
      <c r="L9" s="52">
        <f t="shared" si="0"/>
        <v>15065080</v>
      </c>
      <c r="M9" s="52">
        <v>3724150</v>
      </c>
      <c r="N9" s="52">
        <v>303340</v>
      </c>
      <c r="O9" s="52">
        <v>2454</v>
      </c>
      <c r="P9" s="52">
        <v>516071</v>
      </c>
      <c r="Q9" s="78">
        <v>2</v>
      </c>
    </row>
    <row r="10" spans="1:17" ht="12.75" x14ac:dyDescent="0.2">
      <c r="A10" s="78">
        <v>3</v>
      </c>
      <c r="B10" s="11" t="s">
        <v>65</v>
      </c>
      <c r="C10" s="52">
        <v>1993725</v>
      </c>
      <c r="D10" s="52">
        <v>0</v>
      </c>
      <c r="E10" s="52">
        <v>609982</v>
      </c>
      <c r="F10" s="52">
        <v>919850</v>
      </c>
      <c r="G10" s="52">
        <v>0</v>
      </c>
      <c r="H10" s="52">
        <v>918766</v>
      </c>
      <c r="I10" s="52">
        <v>0</v>
      </c>
      <c r="J10" s="52">
        <v>75352</v>
      </c>
      <c r="K10" s="52">
        <v>71062</v>
      </c>
      <c r="L10" s="52">
        <f t="shared" si="0"/>
        <v>3669971</v>
      </c>
      <c r="M10" s="52">
        <v>735720</v>
      </c>
      <c r="N10" s="52">
        <v>333787</v>
      </c>
      <c r="O10" s="52">
        <v>0</v>
      </c>
      <c r="P10" s="52">
        <v>51336</v>
      </c>
      <c r="Q10" s="78">
        <v>3</v>
      </c>
    </row>
    <row r="11" spans="1:17" ht="12.75" x14ac:dyDescent="0.2">
      <c r="A11" s="78">
        <v>4</v>
      </c>
      <c r="B11" s="11" t="s">
        <v>66</v>
      </c>
      <c r="C11" s="52">
        <v>16800225</v>
      </c>
      <c r="D11" s="52">
        <v>0</v>
      </c>
      <c r="E11" s="52">
        <v>12709364</v>
      </c>
      <c r="F11" s="52">
        <v>8996034</v>
      </c>
      <c r="G11" s="52">
        <v>0</v>
      </c>
      <c r="H11" s="52">
        <v>8991862</v>
      </c>
      <c r="I11" s="52">
        <v>0</v>
      </c>
      <c r="J11" s="52">
        <v>1202344</v>
      </c>
      <c r="K11" s="52">
        <v>2483540</v>
      </c>
      <c r="L11" s="52">
        <f t="shared" si="0"/>
        <v>42191507</v>
      </c>
      <c r="M11" s="52">
        <v>3431187</v>
      </c>
      <c r="N11" s="52">
        <v>40234</v>
      </c>
      <c r="O11" s="52">
        <v>75942</v>
      </c>
      <c r="P11" s="52">
        <v>1949686</v>
      </c>
      <c r="Q11" s="78">
        <v>4</v>
      </c>
    </row>
    <row r="12" spans="1:17" ht="12.75" x14ac:dyDescent="0.2">
      <c r="A12" s="78">
        <v>5</v>
      </c>
      <c r="B12" s="11" t="s">
        <v>67</v>
      </c>
      <c r="C12" s="52">
        <v>55036940</v>
      </c>
      <c r="D12" s="52">
        <v>0</v>
      </c>
      <c r="E12" s="52">
        <v>51727183</v>
      </c>
      <c r="F12" s="52">
        <v>37401161</v>
      </c>
      <c r="G12" s="52">
        <v>29259646</v>
      </c>
      <c r="H12" s="52">
        <v>7608567</v>
      </c>
      <c r="I12" s="52">
        <v>532948</v>
      </c>
      <c r="J12" s="52">
        <v>7178280</v>
      </c>
      <c r="K12" s="52">
        <v>1673967</v>
      </c>
      <c r="L12" s="52">
        <f t="shared" si="0"/>
        <v>153017531</v>
      </c>
      <c r="M12" s="52">
        <v>23691075</v>
      </c>
      <c r="N12" s="52">
        <v>1746046</v>
      </c>
      <c r="O12" s="52">
        <v>409472</v>
      </c>
      <c r="P12" s="52">
        <v>8376193</v>
      </c>
      <c r="Q12" s="78">
        <v>5</v>
      </c>
    </row>
    <row r="13" spans="1:17" ht="12.75" x14ac:dyDescent="0.2">
      <c r="A13" s="78">
        <v>6</v>
      </c>
      <c r="B13" s="11" t="s">
        <v>68</v>
      </c>
      <c r="C13" s="52">
        <v>6986520</v>
      </c>
      <c r="D13" s="52">
        <v>0</v>
      </c>
      <c r="E13" s="52">
        <v>4653457</v>
      </c>
      <c r="F13" s="52">
        <v>4851421</v>
      </c>
      <c r="G13" s="52">
        <v>0</v>
      </c>
      <c r="H13" s="52">
        <v>4501160</v>
      </c>
      <c r="I13" s="52">
        <v>101182</v>
      </c>
      <c r="J13" s="52">
        <v>254338</v>
      </c>
      <c r="K13" s="52">
        <v>252168</v>
      </c>
      <c r="L13" s="52">
        <f t="shared" si="0"/>
        <v>16997904</v>
      </c>
      <c r="M13" s="52">
        <v>1816513</v>
      </c>
      <c r="N13" s="52">
        <v>117556</v>
      </c>
      <c r="O13" s="52">
        <v>0</v>
      </c>
      <c r="P13" s="52">
        <v>1337884</v>
      </c>
      <c r="Q13" s="78">
        <v>6</v>
      </c>
    </row>
    <row r="14" spans="1:17" ht="12.75" x14ac:dyDescent="0.2">
      <c r="A14" s="78">
        <v>7</v>
      </c>
      <c r="B14" s="11" t="s">
        <v>69</v>
      </c>
      <c r="C14" s="52">
        <v>2081374</v>
      </c>
      <c r="D14" s="52">
        <v>243869</v>
      </c>
      <c r="E14" s="52">
        <v>789237</v>
      </c>
      <c r="F14" s="52">
        <v>351699</v>
      </c>
      <c r="G14" s="52">
        <v>348160</v>
      </c>
      <c r="H14" s="52">
        <v>0</v>
      </c>
      <c r="I14" s="52">
        <v>3539</v>
      </c>
      <c r="J14" s="52">
        <v>197932</v>
      </c>
      <c r="K14" s="52">
        <v>711164</v>
      </c>
      <c r="L14" s="52">
        <f t="shared" si="0"/>
        <v>4131406</v>
      </c>
      <c r="M14" s="52">
        <v>402141</v>
      </c>
      <c r="N14" s="52">
        <v>3297</v>
      </c>
      <c r="O14" s="52">
        <v>0</v>
      </c>
      <c r="P14" s="52">
        <v>390956</v>
      </c>
      <c r="Q14" s="78">
        <v>7</v>
      </c>
    </row>
    <row r="15" spans="1:17" ht="12.75" x14ac:dyDescent="0.2">
      <c r="A15" s="78">
        <v>8</v>
      </c>
      <c r="B15" s="11" t="s">
        <v>70</v>
      </c>
      <c r="C15" s="52">
        <v>13401350</v>
      </c>
      <c r="D15" s="52">
        <v>0</v>
      </c>
      <c r="E15" s="52">
        <v>10047605</v>
      </c>
      <c r="F15" s="52">
        <v>8666367</v>
      </c>
      <c r="G15" s="52">
        <v>4671588</v>
      </c>
      <c r="H15" s="52">
        <v>3994779</v>
      </c>
      <c r="I15" s="52">
        <v>0</v>
      </c>
      <c r="J15" s="52">
        <v>1150593</v>
      </c>
      <c r="K15" s="52">
        <v>1081112</v>
      </c>
      <c r="L15" s="52">
        <f t="shared" si="0"/>
        <v>34347027</v>
      </c>
      <c r="M15" s="52">
        <v>3142466</v>
      </c>
      <c r="N15" s="52">
        <v>278322</v>
      </c>
      <c r="O15" s="52">
        <v>35</v>
      </c>
      <c r="P15" s="52">
        <v>31287</v>
      </c>
      <c r="Q15" s="78">
        <v>8</v>
      </c>
    </row>
    <row r="16" spans="1:17" ht="12.75" x14ac:dyDescent="0.2">
      <c r="A16" s="78">
        <v>9</v>
      </c>
      <c r="B16" s="11" t="s">
        <v>71</v>
      </c>
      <c r="C16" s="52">
        <v>3423254</v>
      </c>
      <c r="D16" s="52">
        <v>0</v>
      </c>
      <c r="E16" s="52">
        <v>155065</v>
      </c>
      <c r="F16" s="52">
        <v>2541124</v>
      </c>
      <c r="G16" s="52">
        <v>0</v>
      </c>
      <c r="H16" s="52">
        <v>2541124</v>
      </c>
      <c r="I16" s="52">
        <v>0</v>
      </c>
      <c r="J16" s="52">
        <v>133000</v>
      </c>
      <c r="K16" s="52">
        <v>82403</v>
      </c>
      <c r="L16" s="52">
        <f t="shared" si="0"/>
        <v>6334846</v>
      </c>
      <c r="M16" s="52">
        <v>1895502</v>
      </c>
      <c r="N16" s="52">
        <v>49750</v>
      </c>
      <c r="O16" s="52">
        <v>0</v>
      </c>
      <c r="P16" s="52">
        <v>60742</v>
      </c>
      <c r="Q16" s="78">
        <v>9</v>
      </c>
    </row>
    <row r="17" spans="1:17" ht="12.75" x14ac:dyDescent="0.2">
      <c r="A17" s="78">
        <v>10</v>
      </c>
      <c r="B17" s="11" t="s">
        <v>72</v>
      </c>
      <c r="C17" s="52">
        <v>12517419</v>
      </c>
      <c r="D17" s="52">
        <v>0</v>
      </c>
      <c r="E17" s="52">
        <v>12385021</v>
      </c>
      <c r="F17" s="52">
        <v>1839613</v>
      </c>
      <c r="G17" s="52">
        <v>0</v>
      </c>
      <c r="H17" s="52">
        <v>1839613</v>
      </c>
      <c r="I17" s="52">
        <v>0</v>
      </c>
      <c r="J17" s="52">
        <v>1720674</v>
      </c>
      <c r="K17" s="52">
        <v>0</v>
      </c>
      <c r="L17" s="52">
        <f t="shared" si="0"/>
        <v>28462727</v>
      </c>
      <c r="M17" s="52">
        <v>784397</v>
      </c>
      <c r="N17" s="52">
        <v>23025</v>
      </c>
      <c r="O17" s="52">
        <v>411559</v>
      </c>
      <c r="P17" s="52">
        <v>1322512</v>
      </c>
      <c r="Q17" s="78">
        <v>10</v>
      </c>
    </row>
    <row r="18" spans="1:17" ht="12.75" x14ac:dyDescent="0.2">
      <c r="A18" s="78">
        <v>11</v>
      </c>
      <c r="B18" s="11" t="s">
        <v>73</v>
      </c>
      <c r="C18" s="52">
        <v>6761734</v>
      </c>
      <c r="D18" s="52">
        <v>0</v>
      </c>
      <c r="E18" s="52">
        <v>2777167</v>
      </c>
      <c r="F18" s="52">
        <v>1648434</v>
      </c>
      <c r="G18" s="52">
        <v>0</v>
      </c>
      <c r="H18" s="52">
        <v>1204069</v>
      </c>
      <c r="I18" s="52">
        <v>168466</v>
      </c>
      <c r="J18" s="52">
        <v>645619</v>
      </c>
      <c r="K18" s="52">
        <v>178921</v>
      </c>
      <c r="L18" s="52">
        <f t="shared" si="0"/>
        <v>12011875</v>
      </c>
      <c r="M18" s="52">
        <v>448228</v>
      </c>
      <c r="N18" s="52">
        <v>5654</v>
      </c>
      <c r="O18" s="52">
        <v>126551</v>
      </c>
      <c r="P18" s="52">
        <v>1147726</v>
      </c>
      <c r="Q18" s="78">
        <v>11</v>
      </c>
    </row>
    <row r="19" spans="1:17" ht="12.75" x14ac:dyDescent="0.2">
      <c r="A19" s="78">
        <v>12</v>
      </c>
      <c r="B19" s="11" t="s">
        <v>74</v>
      </c>
      <c r="C19" s="52">
        <v>2997544</v>
      </c>
      <c r="D19" s="52">
        <v>0</v>
      </c>
      <c r="E19" s="52">
        <v>2378814</v>
      </c>
      <c r="F19" s="52">
        <v>2297279</v>
      </c>
      <c r="G19" s="52">
        <v>0</v>
      </c>
      <c r="H19" s="52">
        <v>1349266</v>
      </c>
      <c r="I19" s="52">
        <v>0</v>
      </c>
      <c r="J19" s="52">
        <v>152231</v>
      </c>
      <c r="K19" s="52">
        <v>898651</v>
      </c>
      <c r="L19" s="52">
        <f t="shared" si="0"/>
        <v>8724519</v>
      </c>
      <c r="M19" s="52">
        <v>1523764</v>
      </c>
      <c r="N19" s="52">
        <v>33190</v>
      </c>
      <c r="O19" s="52">
        <v>0</v>
      </c>
      <c r="P19" s="52">
        <v>1156059</v>
      </c>
      <c r="Q19" s="78">
        <v>12</v>
      </c>
    </row>
    <row r="20" spans="1:17" ht="12.75" x14ac:dyDescent="0.2">
      <c r="A20" s="78">
        <v>13</v>
      </c>
      <c r="B20" s="11" t="s">
        <v>75</v>
      </c>
      <c r="C20" s="52">
        <v>8287513</v>
      </c>
      <c r="D20" s="52">
        <v>0</v>
      </c>
      <c r="E20" s="52">
        <v>6664358</v>
      </c>
      <c r="F20" s="52">
        <v>7759299</v>
      </c>
      <c r="G20" s="52">
        <v>0</v>
      </c>
      <c r="H20" s="52">
        <v>7759299</v>
      </c>
      <c r="I20" s="52">
        <v>0</v>
      </c>
      <c r="J20" s="52">
        <v>799454</v>
      </c>
      <c r="K20" s="52">
        <v>2336959</v>
      </c>
      <c r="L20" s="52">
        <f t="shared" si="0"/>
        <v>25847583</v>
      </c>
      <c r="M20" s="52">
        <v>4633455</v>
      </c>
      <c r="N20" s="52">
        <v>288468</v>
      </c>
      <c r="O20" s="52">
        <v>0</v>
      </c>
      <c r="P20" s="52">
        <v>1575556</v>
      </c>
      <c r="Q20" s="78">
        <v>13</v>
      </c>
    </row>
    <row r="21" spans="1:17" ht="12.75" x14ac:dyDescent="0.2">
      <c r="A21" s="78">
        <v>14</v>
      </c>
      <c r="B21" s="11" t="s">
        <v>76</v>
      </c>
      <c r="C21" s="52">
        <v>2133074</v>
      </c>
      <c r="D21" s="52">
        <v>0</v>
      </c>
      <c r="E21" s="52">
        <v>631772</v>
      </c>
      <c r="F21" s="52">
        <v>145722</v>
      </c>
      <c r="G21" s="52">
        <v>0</v>
      </c>
      <c r="H21" s="52">
        <v>0</v>
      </c>
      <c r="I21" s="52">
        <v>145722</v>
      </c>
      <c r="J21" s="52">
        <v>202879</v>
      </c>
      <c r="K21" s="52">
        <v>96585</v>
      </c>
      <c r="L21" s="52">
        <f t="shared" si="0"/>
        <v>3210032</v>
      </c>
      <c r="M21" s="52">
        <v>373083</v>
      </c>
      <c r="N21" s="52">
        <v>179639</v>
      </c>
      <c r="O21" s="52">
        <v>9694</v>
      </c>
      <c r="P21" s="52">
        <v>26272</v>
      </c>
      <c r="Q21" s="78">
        <v>14</v>
      </c>
    </row>
    <row r="22" spans="1:17" ht="12.75" x14ac:dyDescent="0.2">
      <c r="A22" s="78">
        <v>15</v>
      </c>
      <c r="B22" s="11" t="s">
        <v>77</v>
      </c>
      <c r="C22" s="52">
        <v>37496794</v>
      </c>
      <c r="D22" s="52">
        <v>0</v>
      </c>
      <c r="E22" s="52">
        <v>32938008</v>
      </c>
      <c r="F22" s="52">
        <v>19951643</v>
      </c>
      <c r="G22" s="52">
        <v>10039039</v>
      </c>
      <c r="H22" s="52">
        <v>6056155</v>
      </c>
      <c r="I22" s="52">
        <v>1827882</v>
      </c>
      <c r="J22" s="52">
        <v>334718</v>
      </c>
      <c r="K22" s="52">
        <v>5585032</v>
      </c>
      <c r="L22" s="52">
        <f t="shared" si="0"/>
        <v>96306195</v>
      </c>
      <c r="M22" s="52">
        <v>18243784</v>
      </c>
      <c r="N22" s="52">
        <v>1725454</v>
      </c>
      <c r="O22" s="52">
        <v>303900</v>
      </c>
      <c r="P22" s="52">
        <v>4819792</v>
      </c>
      <c r="Q22" s="78">
        <v>15</v>
      </c>
    </row>
    <row r="23" spans="1:17" ht="12.75" x14ac:dyDescent="0.2">
      <c r="A23" s="78">
        <v>16</v>
      </c>
      <c r="B23" s="11" t="s">
        <v>78</v>
      </c>
      <c r="C23" s="52">
        <v>11279443</v>
      </c>
      <c r="D23" s="52">
        <v>0</v>
      </c>
      <c r="E23" s="52">
        <v>9632398</v>
      </c>
      <c r="F23" s="52">
        <v>8812857</v>
      </c>
      <c r="G23" s="52">
        <v>3270778</v>
      </c>
      <c r="H23" s="52">
        <v>5479076</v>
      </c>
      <c r="I23" s="52">
        <v>0</v>
      </c>
      <c r="J23" s="52">
        <v>903925</v>
      </c>
      <c r="K23" s="52">
        <v>5898987</v>
      </c>
      <c r="L23" s="52">
        <f t="shared" si="0"/>
        <v>36527610</v>
      </c>
      <c r="M23" s="52">
        <v>3325276</v>
      </c>
      <c r="N23" s="52">
        <v>305331</v>
      </c>
      <c r="O23" s="52">
        <v>1315555</v>
      </c>
      <c r="P23" s="52">
        <v>605517</v>
      </c>
      <c r="Q23" s="78">
        <v>16</v>
      </c>
    </row>
    <row r="24" spans="1:17" ht="12.75" x14ac:dyDescent="0.2">
      <c r="A24" s="78">
        <v>17</v>
      </c>
      <c r="B24" s="11" t="s">
        <v>80</v>
      </c>
      <c r="C24" s="52">
        <v>0</v>
      </c>
      <c r="D24" s="52">
        <v>0</v>
      </c>
      <c r="E24" s="52">
        <v>0</v>
      </c>
      <c r="F24" s="52">
        <v>0</v>
      </c>
      <c r="G24" s="52">
        <v>0</v>
      </c>
      <c r="H24" s="52">
        <v>0</v>
      </c>
      <c r="I24" s="52">
        <v>0</v>
      </c>
      <c r="J24" s="52">
        <v>0</v>
      </c>
      <c r="K24" s="52">
        <v>0</v>
      </c>
      <c r="L24" s="52">
        <f t="shared" si="0"/>
        <v>0</v>
      </c>
      <c r="M24" s="52">
        <v>0</v>
      </c>
      <c r="N24" s="52">
        <v>0</v>
      </c>
      <c r="O24" s="52">
        <v>0</v>
      </c>
      <c r="P24" s="52">
        <v>0</v>
      </c>
      <c r="Q24" s="78">
        <v>17</v>
      </c>
    </row>
    <row r="25" spans="1:17" ht="12.75" x14ac:dyDescent="0.2">
      <c r="A25" s="78">
        <v>18</v>
      </c>
      <c r="B25" s="11" t="s">
        <v>81</v>
      </c>
      <c r="C25" s="52">
        <v>2303227</v>
      </c>
      <c r="D25" s="52">
        <v>0</v>
      </c>
      <c r="E25" s="52">
        <v>1363702</v>
      </c>
      <c r="F25" s="52">
        <v>105265</v>
      </c>
      <c r="G25" s="52">
        <v>0</v>
      </c>
      <c r="H25" s="52">
        <v>99210</v>
      </c>
      <c r="I25" s="52">
        <v>0</v>
      </c>
      <c r="J25" s="52">
        <v>0</v>
      </c>
      <c r="K25" s="52">
        <v>81888</v>
      </c>
      <c r="L25" s="52">
        <f t="shared" si="0"/>
        <v>3854082</v>
      </c>
      <c r="M25" s="52">
        <v>458969</v>
      </c>
      <c r="N25" s="52">
        <v>141576</v>
      </c>
      <c r="O25" s="52">
        <v>3650</v>
      </c>
      <c r="P25" s="52">
        <v>376117</v>
      </c>
      <c r="Q25" s="78">
        <v>18</v>
      </c>
    </row>
    <row r="26" spans="1:17" ht="12.75" x14ac:dyDescent="0.2">
      <c r="A26" s="78">
        <v>19</v>
      </c>
      <c r="B26" s="11" t="s">
        <v>82</v>
      </c>
      <c r="C26" s="52">
        <v>22319202</v>
      </c>
      <c r="D26" s="52">
        <v>0</v>
      </c>
      <c r="E26" s="52">
        <v>18547970</v>
      </c>
      <c r="F26" s="52">
        <v>14464592</v>
      </c>
      <c r="G26" s="52">
        <v>0</v>
      </c>
      <c r="H26" s="52">
        <v>14464592</v>
      </c>
      <c r="I26" s="52">
        <v>0</v>
      </c>
      <c r="J26" s="52">
        <v>939498</v>
      </c>
      <c r="K26" s="52">
        <v>2573004</v>
      </c>
      <c r="L26" s="52">
        <f t="shared" si="0"/>
        <v>58844266</v>
      </c>
      <c r="M26" s="52">
        <v>11286234</v>
      </c>
      <c r="N26" s="52">
        <v>266000</v>
      </c>
      <c r="O26" s="52">
        <v>92063</v>
      </c>
      <c r="P26" s="52">
        <v>6942512</v>
      </c>
      <c r="Q26" s="78">
        <v>19</v>
      </c>
    </row>
    <row r="27" spans="1:17" ht="12.75" x14ac:dyDescent="0.2">
      <c r="A27" s="78">
        <v>20</v>
      </c>
      <c r="B27" s="11" t="s">
        <v>83</v>
      </c>
      <c r="C27" s="52">
        <v>14500308</v>
      </c>
      <c r="D27" s="52">
        <v>0</v>
      </c>
      <c r="E27" s="52">
        <v>9435142</v>
      </c>
      <c r="F27" s="52">
        <v>5875650</v>
      </c>
      <c r="G27" s="52">
        <v>0</v>
      </c>
      <c r="H27" s="52">
        <v>4896206</v>
      </c>
      <c r="I27" s="52">
        <v>0</v>
      </c>
      <c r="J27" s="52">
        <v>1265698</v>
      </c>
      <c r="K27" s="52">
        <v>2024582</v>
      </c>
      <c r="L27" s="52">
        <f t="shared" si="0"/>
        <v>33101380</v>
      </c>
      <c r="M27" s="52">
        <v>1488250</v>
      </c>
      <c r="N27" s="52">
        <v>158839</v>
      </c>
      <c r="O27" s="52">
        <v>213402</v>
      </c>
      <c r="P27" s="52">
        <v>972597</v>
      </c>
      <c r="Q27" s="78">
        <v>20</v>
      </c>
    </row>
    <row r="28" spans="1:17" ht="12.75" x14ac:dyDescent="0.2">
      <c r="A28" s="78">
        <v>21</v>
      </c>
      <c r="B28" s="11" t="s">
        <v>84</v>
      </c>
      <c r="C28" s="52">
        <v>3569257</v>
      </c>
      <c r="D28" s="52">
        <v>0</v>
      </c>
      <c r="E28" s="52">
        <v>3120066</v>
      </c>
      <c r="F28" s="52">
        <v>1131626</v>
      </c>
      <c r="G28" s="52">
        <v>0</v>
      </c>
      <c r="H28" s="52">
        <v>1131626</v>
      </c>
      <c r="I28" s="52">
        <v>0</v>
      </c>
      <c r="J28" s="52">
        <v>20</v>
      </c>
      <c r="K28" s="52">
        <v>673799</v>
      </c>
      <c r="L28" s="52">
        <f t="shared" si="0"/>
        <v>8494768</v>
      </c>
      <c r="M28" s="52">
        <v>797992</v>
      </c>
      <c r="N28" s="52">
        <v>53565</v>
      </c>
      <c r="O28" s="52">
        <v>17712</v>
      </c>
      <c r="P28" s="52">
        <v>224883</v>
      </c>
      <c r="Q28" s="78">
        <v>21</v>
      </c>
    </row>
    <row r="29" spans="1:17" ht="12.75" x14ac:dyDescent="0.2">
      <c r="A29" s="78">
        <v>22</v>
      </c>
      <c r="B29" s="11" t="s">
        <v>85</v>
      </c>
      <c r="C29" s="52">
        <v>4238859</v>
      </c>
      <c r="D29" s="52">
        <v>0</v>
      </c>
      <c r="E29" s="52">
        <v>2614301</v>
      </c>
      <c r="F29" s="52">
        <v>3674875</v>
      </c>
      <c r="G29" s="52">
        <v>3242145</v>
      </c>
      <c r="H29" s="52">
        <v>101896</v>
      </c>
      <c r="I29" s="52">
        <v>330834</v>
      </c>
      <c r="J29" s="52">
        <v>225218</v>
      </c>
      <c r="K29" s="52">
        <v>101694</v>
      </c>
      <c r="L29" s="52">
        <f t="shared" si="0"/>
        <v>10854947</v>
      </c>
      <c r="M29" s="52">
        <v>2820339</v>
      </c>
      <c r="N29" s="52">
        <v>54288</v>
      </c>
      <c r="O29" s="52">
        <v>253900</v>
      </c>
      <c r="P29" s="52">
        <v>594525</v>
      </c>
      <c r="Q29" s="78">
        <v>22</v>
      </c>
    </row>
    <row r="30" spans="1:17" ht="12.75" x14ac:dyDescent="0.2">
      <c r="A30" s="78">
        <v>23</v>
      </c>
      <c r="B30" s="11" t="s">
        <v>86</v>
      </c>
      <c r="C30" s="52">
        <v>62272821</v>
      </c>
      <c r="D30" s="52">
        <v>0</v>
      </c>
      <c r="E30" s="52">
        <v>43860708</v>
      </c>
      <c r="F30" s="52">
        <v>29797206</v>
      </c>
      <c r="G30" s="52">
        <v>16677754</v>
      </c>
      <c r="H30" s="52">
        <v>12034553</v>
      </c>
      <c r="I30" s="52">
        <v>519352</v>
      </c>
      <c r="J30" s="52">
        <v>4045465</v>
      </c>
      <c r="K30" s="52">
        <v>342202</v>
      </c>
      <c r="L30" s="52">
        <f t="shared" si="0"/>
        <v>140318402</v>
      </c>
      <c r="M30" s="52">
        <v>9983918</v>
      </c>
      <c r="N30" s="52">
        <v>364687</v>
      </c>
      <c r="O30" s="52">
        <v>425497</v>
      </c>
      <c r="P30" s="52">
        <v>4781361</v>
      </c>
      <c r="Q30" s="78">
        <v>23</v>
      </c>
    </row>
    <row r="31" spans="1:17" ht="12.75" x14ac:dyDescent="0.2">
      <c r="A31" s="78">
        <v>24</v>
      </c>
      <c r="B31" s="11" t="s">
        <v>87</v>
      </c>
      <c r="C31" s="52">
        <v>75097528</v>
      </c>
      <c r="D31" s="52">
        <v>0</v>
      </c>
      <c r="E31" s="52">
        <v>46145439</v>
      </c>
      <c r="F31" s="52">
        <v>44387206</v>
      </c>
      <c r="G31" s="52">
        <v>29348103</v>
      </c>
      <c r="H31" s="52">
        <v>8404976</v>
      </c>
      <c r="I31" s="52">
        <v>156956</v>
      </c>
      <c r="J31" s="52">
        <v>2282138</v>
      </c>
      <c r="K31" s="52">
        <v>5431714</v>
      </c>
      <c r="L31" s="52">
        <f t="shared" si="0"/>
        <v>173344025</v>
      </c>
      <c r="M31" s="52">
        <v>24095644</v>
      </c>
      <c r="N31" s="52">
        <v>885800</v>
      </c>
      <c r="O31" s="52">
        <v>538577</v>
      </c>
      <c r="P31" s="52">
        <v>7985070</v>
      </c>
      <c r="Q31" s="78">
        <v>24</v>
      </c>
    </row>
    <row r="32" spans="1:17" ht="12.75" x14ac:dyDescent="0.2">
      <c r="A32" s="78">
        <v>25</v>
      </c>
      <c r="B32" s="11" t="s">
        <v>88</v>
      </c>
      <c r="C32" s="52">
        <v>0</v>
      </c>
      <c r="D32" s="52">
        <v>0</v>
      </c>
      <c r="E32" s="52">
        <v>0</v>
      </c>
      <c r="F32" s="52">
        <v>0</v>
      </c>
      <c r="G32" s="52">
        <v>0</v>
      </c>
      <c r="H32" s="52">
        <v>0</v>
      </c>
      <c r="I32" s="52">
        <v>0</v>
      </c>
      <c r="J32" s="52">
        <v>0</v>
      </c>
      <c r="K32" s="52">
        <v>0</v>
      </c>
      <c r="L32" s="52">
        <f t="shared" si="0"/>
        <v>0</v>
      </c>
      <c r="M32" s="52">
        <v>0</v>
      </c>
      <c r="N32" s="52">
        <v>0</v>
      </c>
      <c r="O32" s="52">
        <v>0</v>
      </c>
      <c r="P32" s="52">
        <v>0</v>
      </c>
      <c r="Q32" s="78">
        <v>25</v>
      </c>
    </row>
    <row r="33" spans="1:17" ht="12.75" x14ac:dyDescent="0.2">
      <c r="A33" s="78">
        <v>26</v>
      </c>
      <c r="B33" s="11" t="s">
        <v>89</v>
      </c>
      <c r="C33" s="52">
        <v>0</v>
      </c>
      <c r="D33" s="52">
        <v>0</v>
      </c>
      <c r="E33" s="52">
        <v>0</v>
      </c>
      <c r="F33" s="52">
        <v>0</v>
      </c>
      <c r="G33" s="52">
        <v>0</v>
      </c>
      <c r="H33" s="52">
        <v>0</v>
      </c>
      <c r="I33" s="52">
        <v>0</v>
      </c>
      <c r="J33" s="52">
        <v>0</v>
      </c>
      <c r="K33" s="52">
        <v>0</v>
      </c>
      <c r="L33" s="52">
        <f t="shared" si="0"/>
        <v>0</v>
      </c>
      <c r="M33" s="52">
        <v>0</v>
      </c>
      <c r="N33" s="52">
        <v>0</v>
      </c>
      <c r="O33" s="52">
        <v>0</v>
      </c>
      <c r="P33" s="52">
        <v>0</v>
      </c>
      <c r="Q33" s="78">
        <v>26</v>
      </c>
    </row>
    <row r="34" spans="1:17" ht="12.75" x14ac:dyDescent="0.2">
      <c r="A34" s="78">
        <v>27</v>
      </c>
      <c r="B34" s="11" t="s">
        <v>90</v>
      </c>
      <c r="C34" s="52">
        <v>3173843</v>
      </c>
      <c r="D34" s="52">
        <v>0</v>
      </c>
      <c r="E34" s="52">
        <v>3266154</v>
      </c>
      <c r="F34" s="52">
        <v>576889</v>
      </c>
      <c r="G34" s="52">
        <v>0</v>
      </c>
      <c r="H34" s="52">
        <v>250699</v>
      </c>
      <c r="I34" s="52">
        <v>0</v>
      </c>
      <c r="J34" s="52">
        <v>252007</v>
      </c>
      <c r="K34" s="52">
        <v>74082</v>
      </c>
      <c r="L34" s="52">
        <f t="shared" si="0"/>
        <v>7342975</v>
      </c>
      <c r="M34" s="52">
        <v>586241</v>
      </c>
      <c r="N34" s="52">
        <v>74456</v>
      </c>
      <c r="O34" s="52">
        <v>0</v>
      </c>
      <c r="P34" s="52">
        <v>495451</v>
      </c>
      <c r="Q34" s="78">
        <v>27</v>
      </c>
    </row>
    <row r="35" spans="1:17" ht="12.75" x14ac:dyDescent="0.2">
      <c r="A35" s="78">
        <v>28</v>
      </c>
      <c r="B35" s="11" t="s">
        <v>91</v>
      </c>
      <c r="C35" s="52">
        <v>31985710</v>
      </c>
      <c r="D35" s="52">
        <v>0</v>
      </c>
      <c r="E35" s="52">
        <v>28256061</v>
      </c>
      <c r="F35" s="52">
        <v>17950439</v>
      </c>
      <c r="G35" s="52">
        <v>9969373</v>
      </c>
      <c r="H35" s="52">
        <v>7981066</v>
      </c>
      <c r="I35" s="52">
        <v>0</v>
      </c>
      <c r="J35" s="52">
        <v>2381856</v>
      </c>
      <c r="K35" s="52">
        <v>1412521</v>
      </c>
      <c r="L35" s="52">
        <f t="shared" si="0"/>
        <v>81986587</v>
      </c>
      <c r="M35" s="52">
        <v>15092156</v>
      </c>
      <c r="N35" s="52">
        <v>472061</v>
      </c>
      <c r="O35" s="52">
        <v>284664</v>
      </c>
      <c r="P35" s="52">
        <v>2809876</v>
      </c>
      <c r="Q35" s="78">
        <v>28</v>
      </c>
    </row>
    <row r="36" spans="1:17" ht="12.75" x14ac:dyDescent="0.2">
      <c r="A36" s="78">
        <v>29</v>
      </c>
      <c r="B36" s="11" t="s">
        <v>92</v>
      </c>
      <c r="C36" s="52">
        <v>4043093</v>
      </c>
      <c r="D36" s="52">
        <v>0</v>
      </c>
      <c r="E36" s="52">
        <v>2369999</v>
      </c>
      <c r="F36" s="52">
        <v>1700968</v>
      </c>
      <c r="G36" s="52">
        <v>0</v>
      </c>
      <c r="H36" s="52">
        <v>1700968</v>
      </c>
      <c r="I36" s="52">
        <v>0</v>
      </c>
      <c r="J36" s="52">
        <v>171807</v>
      </c>
      <c r="K36" s="52">
        <v>789987</v>
      </c>
      <c r="L36" s="52">
        <f t="shared" si="0"/>
        <v>9075854</v>
      </c>
      <c r="M36" s="52">
        <v>2099185</v>
      </c>
      <c r="N36" s="52">
        <v>104756</v>
      </c>
      <c r="O36" s="52">
        <v>0</v>
      </c>
      <c r="P36" s="52">
        <v>709200</v>
      </c>
      <c r="Q36" s="78">
        <v>29</v>
      </c>
    </row>
    <row r="37" spans="1:17" ht="12.75" x14ac:dyDescent="0.2">
      <c r="A37" s="78">
        <v>30</v>
      </c>
      <c r="B37" s="11" t="s">
        <v>93</v>
      </c>
      <c r="C37" s="52">
        <v>94389878</v>
      </c>
      <c r="D37" s="52">
        <v>0</v>
      </c>
      <c r="E37" s="52">
        <v>76998682</v>
      </c>
      <c r="F37" s="52">
        <v>45907218</v>
      </c>
      <c r="G37" s="52">
        <v>35432169</v>
      </c>
      <c r="H37" s="52">
        <v>0</v>
      </c>
      <c r="I37" s="52">
        <v>206209</v>
      </c>
      <c r="J37" s="52">
        <v>1310460</v>
      </c>
      <c r="K37" s="52">
        <v>10969840</v>
      </c>
      <c r="L37" s="52">
        <f t="shared" si="0"/>
        <v>229576078</v>
      </c>
      <c r="M37" s="52">
        <v>37354921</v>
      </c>
      <c r="N37" s="52">
        <v>465438</v>
      </c>
      <c r="O37" s="52">
        <v>233205</v>
      </c>
      <c r="P37" s="52">
        <v>15237921</v>
      </c>
      <c r="Q37" s="78">
        <v>30</v>
      </c>
    </row>
    <row r="38" spans="1:17" ht="12.75" x14ac:dyDescent="0.2">
      <c r="A38" s="78">
        <v>31</v>
      </c>
      <c r="B38" s="11" t="s">
        <v>94</v>
      </c>
      <c r="C38" s="52">
        <v>25220620</v>
      </c>
      <c r="D38" s="52">
        <v>0</v>
      </c>
      <c r="E38" s="52">
        <v>23216497</v>
      </c>
      <c r="F38" s="52">
        <v>18669829</v>
      </c>
      <c r="G38" s="52">
        <v>2672052</v>
      </c>
      <c r="H38" s="52">
        <v>15042222</v>
      </c>
      <c r="I38" s="52">
        <v>428598</v>
      </c>
      <c r="J38" s="52">
        <v>1046068</v>
      </c>
      <c r="K38" s="52">
        <v>5158937</v>
      </c>
      <c r="L38" s="52">
        <f t="shared" si="0"/>
        <v>73311951</v>
      </c>
      <c r="M38" s="52">
        <v>13358860</v>
      </c>
      <c r="N38" s="52">
        <v>626650</v>
      </c>
      <c r="O38" s="52">
        <v>159777</v>
      </c>
      <c r="P38" s="52">
        <v>5451738</v>
      </c>
      <c r="Q38" s="78">
        <v>31</v>
      </c>
    </row>
    <row r="39" spans="1:17" ht="12.75" x14ac:dyDescent="0.2">
      <c r="A39" s="78">
        <v>32</v>
      </c>
      <c r="B39" s="11" t="s">
        <v>95</v>
      </c>
      <c r="C39" s="52">
        <v>7083775</v>
      </c>
      <c r="D39" s="52">
        <v>0</v>
      </c>
      <c r="E39" s="52">
        <v>6991983</v>
      </c>
      <c r="F39" s="52">
        <v>4188473</v>
      </c>
      <c r="G39" s="52">
        <v>0</v>
      </c>
      <c r="H39" s="52">
        <v>4135590</v>
      </c>
      <c r="I39" s="52">
        <v>963</v>
      </c>
      <c r="J39" s="52">
        <v>433567</v>
      </c>
      <c r="K39" s="52">
        <v>780479</v>
      </c>
      <c r="L39" s="52">
        <f t="shared" si="0"/>
        <v>19478277</v>
      </c>
      <c r="M39" s="52">
        <v>1529651</v>
      </c>
      <c r="N39" s="52">
        <v>48912</v>
      </c>
      <c r="O39" s="52">
        <v>15094</v>
      </c>
      <c r="P39" s="52">
        <v>2898129</v>
      </c>
      <c r="Q39" s="78">
        <v>32</v>
      </c>
    </row>
    <row r="40" spans="1:17" ht="12.75" x14ac:dyDescent="0.2">
      <c r="A40" s="78">
        <v>33</v>
      </c>
      <c r="B40" s="11" t="s">
        <v>96</v>
      </c>
      <c r="C40" s="52">
        <v>5945072</v>
      </c>
      <c r="D40" s="52">
        <v>0</v>
      </c>
      <c r="E40" s="52">
        <v>3225728</v>
      </c>
      <c r="F40" s="52">
        <v>5220356</v>
      </c>
      <c r="G40" s="52">
        <v>0</v>
      </c>
      <c r="H40" s="52">
        <v>4011638</v>
      </c>
      <c r="I40" s="52">
        <v>0</v>
      </c>
      <c r="J40" s="52">
        <v>371337</v>
      </c>
      <c r="K40" s="52">
        <v>82651</v>
      </c>
      <c r="L40" s="52">
        <f t="shared" si="0"/>
        <v>14845144</v>
      </c>
      <c r="M40" s="52">
        <v>2802417</v>
      </c>
      <c r="N40" s="52">
        <v>59836</v>
      </c>
      <c r="O40" s="52">
        <v>796384</v>
      </c>
      <c r="P40" s="52">
        <v>554112</v>
      </c>
      <c r="Q40" s="78">
        <v>33</v>
      </c>
    </row>
    <row r="41" spans="1:17" ht="12.75" x14ac:dyDescent="0.2">
      <c r="A41" s="78">
        <v>34</v>
      </c>
      <c r="B41" s="11" t="s">
        <v>97</v>
      </c>
      <c r="C41" s="52">
        <v>25078658</v>
      </c>
      <c r="D41" s="52">
        <v>0</v>
      </c>
      <c r="E41" s="52">
        <v>31573672</v>
      </c>
      <c r="F41" s="52">
        <v>10910111</v>
      </c>
      <c r="G41" s="52">
        <v>0</v>
      </c>
      <c r="H41" s="52">
        <v>10910111</v>
      </c>
      <c r="I41" s="52">
        <v>0</v>
      </c>
      <c r="J41" s="52">
        <v>2332759</v>
      </c>
      <c r="K41" s="52">
        <v>1007872</v>
      </c>
      <c r="L41" s="52">
        <f t="shared" si="0"/>
        <v>70903072</v>
      </c>
      <c r="M41" s="52">
        <v>4737106</v>
      </c>
      <c r="N41" s="52">
        <v>0</v>
      </c>
      <c r="O41" s="52">
        <v>433240</v>
      </c>
      <c r="P41" s="52">
        <v>5257309</v>
      </c>
      <c r="Q41" s="78">
        <v>34</v>
      </c>
    </row>
    <row r="42" spans="1:17" ht="12.75" x14ac:dyDescent="0.2">
      <c r="A42" s="78">
        <v>35</v>
      </c>
      <c r="B42" s="11" t="s">
        <v>98</v>
      </c>
      <c r="C42" s="52">
        <v>99389429</v>
      </c>
      <c r="D42" s="52">
        <v>0</v>
      </c>
      <c r="E42" s="52">
        <v>71644274</v>
      </c>
      <c r="F42" s="52">
        <v>43804517</v>
      </c>
      <c r="G42" s="52">
        <v>41227953</v>
      </c>
      <c r="H42" s="52">
        <v>1161244</v>
      </c>
      <c r="I42" s="52">
        <v>1415320</v>
      </c>
      <c r="J42" s="52">
        <v>2059144</v>
      </c>
      <c r="K42" s="52">
        <v>9153884</v>
      </c>
      <c r="L42" s="52">
        <f t="shared" si="0"/>
        <v>226051248</v>
      </c>
      <c r="M42" s="52">
        <v>17965447</v>
      </c>
      <c r="N42" s="52">
        <v>3756225</v>
      </c>
      <c r="O42" s="52">
        <v>77116</v>
      </c>
      <c r="P42" s="52">
        <v>8555272</v>
      </c>
      <c r="Q42" s="78">
        <v>35</v>
      </c>
    </row>
    <row r="43" spans="1:17" ht="12.75" x14ac:dyDescent="0.2">
      <c r="A43" s="78">
        <v>36</v>
      </c>
      <c r="B43" s="11" t="s">
        <v>99</v>
      </c>
      <c r="C43" s="52">
        <v>7678389</v>
      </c>
      <c r="D43" s="52">
        <v>0</v>
      </c>
      <c r="E43" s="52">
        <v>5128743</v>
      </c>
      <c r="F43" s="52">
        <v>4937527</v>
      </c>
      <c r="G43" s="52">
        <v>0</v>
      </c>
      <c r="H43" s="52">
        <v>4637707</v>
      </c>
      <c r="I43" s="52">
        <v>0</v>
      </c>
      <c r="J43" s="52">
        <v>436589</v>
      </c>
      <c r="K43" s="52">
        <v>1372380</v>
      </c>
      <c r="L43" s="52">
        <f t="shared" si="0"/>
        <v>19553628</v>
      </c>
      <c r="M43" s="52">
        <v>2111315</v>
      </c>
      <c r="N43" s="52">
        <v>80972</v>
      </c>
      <c r="O43" s="52">
        <v>705427</v>
      </c>
      <c r="P43" s="52">
        <v>456130</v>
      </c>
      <c r="Q43" s="78">
        <v>36</v>
      </c>
    </row>
    <row r="44" spans="1:17" ht="12.75" x14ac:dyDescent="0.2">
      <c r="A44" s="78">
        <v>37</v>
      </c>
      <c r="B44" s="11" t="s">
        <v>100</v>
      </c>
      <c r="C44" s="52">
        <v>5352062</v>
      </c>
      <c r="D44" s="52">
        <v>0</v>
      </c>
      <c r="E44" s="52">
        <v>4670942</v>
      </c>
      <c r="F44" s="52">
        <v>2152756</v>
      </c>
      <c r="G44" s="52">
        <v>0</v>
      </c>
      <c r="H44" s="52">
        <v>2152756</v>
      </c>
      <c r="I44" s="52">
        <v>0</v>
      </c>
      <c r="J44" s="52">
        <v>411344</v>
      </c>
      <c r="K44" s="52">
        <v>66370</v>
      </c>
      <c r="L44" s="52">
        <f t="shared" si="0"/>
        <v>12653474</v>
      </c>
      <c r="M44" s="52">
        <v>1325897</v>
      </c>
      <c r="N44" s="52">
        <v>303364</v>
      </c>
      <c r="O44" s="52">
        <v>6318</v>
      </c>
      <c r="P44" s="52">
        <v>783788</v>
      </c>
      <c r="Q44" s="78">
        <v>37</v>
      </c>
    </row>
    <row r="45" spans="1:17" ht="12.75" x14ac:dyDescent="0.2">
      <c r="A45" s="90">
        <v>38</v>
      </c>
      <c r="B45" s="11" t="s">
        <v>101</v>
      </c>
      <c r="C45" s="54">
        <v>8562133</v>
      </c>
      <c r="D45" s="54">
        <v>0</v>
      </c>
      <c r="E45" s="54">
        <v>7238995</v>
      </c>
      <c r="F45" s="54">
        <v>9177930</v>
      </c>
      <c r="G45" s="54">
        <v>0</v>
      </c>
      <c r="H45" s="54">
        <v>9067623</v>
      </c>
      <c r="I45" s="54">
        <v>110307</v>
      </c>
      <c r="J45" s="54">
        <v>594237</v>
      </c>
      <c r="K45" s="54">
        <v>2962074</v>
      </c>
      <c r="L45" s="54">
        <f t="shared" si="0"/>
        <v>28535369</v>
      </c>
      <c r="M45" s="54">
        <v>2987487</v>
      </c>
      <c r="N45" s="54">
        <v>335548</v>
      </c>
      <c r="O45" s="54">
        <v>13979</v>
      </c>
      <c r="P45" s="54">
        <v>2077569</v>
      </c>
      <c r="Q45" s="90">
        <v>38</v>
      </c>
    </row>
    <row r="46" spans="1:17" ht="12.75" x14ac:dyDescent="0.2">
      <c r="A46" s="90">
        <f>A45</f>
        <v>38</v>
      </c>
      <c r="B46" s="91" t="s">
        <v>102</v>
      </c>
      <c r="C46" s="56">
        <f t="shared" ref="C46:P46" si="1">SUM(C8:C45)</f>
        <v>753289173</v>
      </c>
      <c r="D46" s="56">
        <f t="shared" si="1"/>
        <v>243869</v>
      </c>
      <c r="E46" s="56">
        <f t="shared" si="1"/>
        <v>597817990</v>
      </c>
      <c r="F46" s="56">
        <f t="shared" si="1"/>
        <v>394378100</v>
      </c>
      <c r="G46" s="56">
        <f t="shared" si="1"/>
        <v>207171926</v>
      </c>
      <c r="H46" s="56">
        <f t="shared" si="1"/>
        <v>156260250</v>
      </c>
      <c r="I46" s="56">
        <f t="shared" si="1"/>
        <v>5948278</v>
      </c>
      <c r="J46" s="56">
        <f t="shared" si="1"/>
        <v>43807194</v>
      </c>
      <c r="K46" s="56">
        <f t="shared" si="1"/>
        <v>76737203</v>
      </c>
      <c r="L46" s="56">
        <f t="shared" si="1"/>
        <v>1866029660</v>
      </c>
      <c r="M46" s="56">
        <f t="shared" si="1"/>
        <v>227434692</v>
      </c>
      <c r="N46" s="56">
        <f t="shared" si="1"/>
        <v>15330292</v>
      </c>
      <c r="O46" s="56">
        <f t="shared" si="1"/>
        <v>7158152</v>
      </c>
      <c r="P46" s="56">
        <f t="shared" si="1"/>
        <v>93189194</v>
      </c>
      <c r="Q46" s="90">
        <f>Q45</f>
        <v>38</v>
      </c>
    </row>
    <row r="47" spans="1:17" ht="9.75" customHeight="1" x14ac:dyDescent="0.2">
      <c r="A47" s="79"/>
      <c r="B47" s="78"/>
      <c r="C47" s="78"/>
      <c r="D47" s="78"/>
      <c r="E47" s="78"/>
      <c r="F47" s="78"/>
      <c r="G47" s="78"/>
      <c r="H47" s="78"/>
      <c r="I47" s="78"/>
      <c r="J47" s="78"/>
      <c r="K47" s="78"/>
      <c r="L47" s="78"/>
      <c r="M47" s="78"/>
      <c r="N47" s="78"/>
      <c r="O47" s="78"/>
      <c r="P47" s="78"/>
      <c r="Q47" s="78"/>
    </row>
    <row r="48" spans="1:17" ht="10.5" customHeight="1" x14ac:dyDescent="0.2">
      <c r="A48" s="79"/>
      <c r="B48" s="78"/>
      <c r="C48" s="78"/>
      <c r="D48" s="78"/>
      <c r="E48" s="78"/>
      <c r="F48" s="78"/>
      <c r="G48" s="78"/>
      <c r="H48" s="78"/>
      <c r="I48" s="78"/>
      <c r="J48" s="78"/>
      <c r="K48" s="78"/>
      <c r="L48" s="78"/>
      <c r="M48" s="78"/>
      <c r="N48" s="78"/>
      <c r="O48" s="78"/>
      <c r="P48" s="78"/>
      <c r="Q48" s="78"/>
    </row>
    <row r="49" spans="1:17" ht="10.5" customHeight="1" x14ac:dyDescent="0.2">
      <c r="A49" s="79"/>
      <c r="B49" s="78"/>
      <c r="C49" s="78"/>
      <c r="D49" s="78"/>
      <c r="E49" s="78"/>
      <c r="F49" s="78"/>
      <c r="G49" s="78"/>
      <c r="H49" s="78"/>
      <c r="I49" s="78"/>
      <c r="J49" s="78"/>
      <c r="K49" s="78"/>
      <c r="L49" s="78"/>
      <c r="M49" s="78"/>
      <c r="N49" s="78"/>
      <c r="O49" s="78"/>
      <c r="P49" s="78"/>
      <c r="Q49" s="78"/>
    </row>
    <row r="50" spans="1:17" ht="10.5" customHeight="1" x14ac:dyDescent="0.2"/>
    <row r="51" spans="1:17" ht="10.5" customHeight="1" x14ac:dyDescent="0.2"/>
    <row r="52" spans="1:17" ht="10.5" customHeight="1" x14ac:dyDescent="0.2"/>
    <row r="53" spans="1:17" ht="10.5" customHeight="1" x14ac:dyDescent="0.2"/>
    <row r="54" spans="1:17" ht="10.5" customHeight="1" x14ac:dyDescent="0.2"/>
    <row r="55" spans="1:17" ht="10.5" customHeight="1" x14ac:dyDescent="0.2"/>
    <row r="56" spans="1:17" ht="10.5" customHeight="1" x14ac:dyDescent="0.2"/>
    <row r="57" spans="1:17" ht="10.5" customHeight="1" x14ac:dyDescent="0.2"/>
    <row r="58" spans="1:17" ht="10.5" customHeight="1" x14ac:dyDescent="0.2"/>
    <row r="59" spans="1:17" ht="10.5" customHeight="1" x14ac:dyDescent="0.2"/>
    <row r="122" ht="10.5" customHeight="1" x14ac:dyDescent="0.2"/>
    <row r="123" ht="10.5" customHeight="1" x14ac:dyDescent="0.2"/>
    <row r="124" ht="10.5" customHeight="1" x14ac:dyDescent="0.2"/>
    <row r="125" ht="10.5" customHeight="1" x14ac:dyDescent="0.2"/>
    <row r="126" ht="10.5" customHeight="1" x14ac:dyDescent="0.2"/>
    <row r="127" ht="10.5" customHeight="1" x14ac:dyDescent="0.2"/>
    <row r="128" ht="10.5" customHeight="1" x14ac:dyDescent="0.2"/>
    <row r="129" ht="10.5" customHeight="1" x14ac:dyDescent="0.2"/>
    <row r="130" ht="10.5" customHeight="1" x14ac:dyDescent="0.2"/>
    <row r="131" ht="10.5" customHeight="1" x14ac:dyDescent="0.2"/>
    <row r="132" ht="10.5" customHeight="1" x14ac:dyDescent="0.2"/>
    <row r="133" ht="10.5" customHeight="1" x14ac:dyDescent="0.2"/>
    <row r="134" ht="10.5" customHeight="1" x14ac:dyDescent="0.2"/>
    <row r="135" ht="10.5" customHeight="1" x14ac:dyDescent="0.2"/>
    <row r="198" ht="10.5" customHeight="1" x14ac:dyDescent="0.2"/>
    <row r="199" ht="10.5" customHeight="1" x14ac:dyDescent="0.2"/>
    <row r="200" ht="10.5" customHeight="1" x14ac:dyDescent="0.2"/>
    <row r="201" ht="10.5" customHeight="1" x14ac:dyDescent="0.2"/>
    <row r="202" ht="10.5" customHeight="1" x14ac:dyDescent="0.2"/>
    <row r="203" ht="10.5" customHeight="1" x14ac:dyDescent="0.2"/>
    <row r="204" ht="10.5" customHeight="1" x14ac:dyDescent="0.2"/>
    <row r="205" ht="10.5" customHeight="1" x14ac:dyDescent="0.2"/>
    <row r="206" ht="10.5" customHeight="1" x14ac:dyDescent="0.2"/>
    <row r="207" ht="10.5" customHeight="1" x14ac:dyDescent="0.2"/>
    <row r="208" ht="10.5" customHeight="1" x14ac:dyDescent="0.2"/>
    <row r="209" ht="10.5" customHeight="1" x14ac:dyDescent="0.2"/>
    <row r="210" ht="10.5" customHeight="1" x14ac:dyDescent="0.2"/>
    <row r="211" ht="10.5" customHeight="1" x14ac:dyDescent="0.2"/>
    <row r="255" ht="11.25" customHeight="1" x14ac:dyDescent="0.2"/>
    <row r="257" ht="11.25" customHeight="1" x14ac:dyDescent="0.2"/>
    <row r="274" ht="12" customHeight="1" x14ac:dyDescent="0.2"/>
  </sheetData>
  <printOptions gridLines="1"/>
  <pageMargins left="0.5" right="0.2" top="0.5" bottom="0.3" header="0.5" footer="0.5"/>
  <pageSetup paperSize="5" scale="82" fitToHeight="0" pageOrder="overThenDown" orientation="landscape" r:id="rId1"/>
  <headerFooter alignWithMargins="0"/>
  <rowBreaks count="1" manualBreakCount="1">
    <brk id="198" max="6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5"/>
  <sheetViews>
    <sheetView zoomScaleNormal="100" workbookViewId="0">
      <selection activeCell="A2" sqref="A2"/>
    </sheetView>
  </sheetViews>
  <sheetFormatPr defaultRowHeight="12.75" x14ac:dyDescent="0.2"/>
  <cols>
    <col min="1" max="1" width="4.5703125" style="10" bestFit="1" customWidth="1"/>
    <col min="2" max="2" width="14.140625" style="10" bestFit="1" customWidth="1"/>
    <col min="3" max="3" width="14.5703125" style="10" bestFit="1" customWidth="1"/>
    <col min="4" max="4" width="15.7109375" style="10" customWidth="1"/>
    <col min="5" max="5" width="14.5703125" style="10" bestFit="1" customWidth="1"/>
    <col min="6" max="8" width="13.140625" style="10" bestFit="1" customWidth="1"/>
    <col min="9" max="10" width="12.140625" style="10" bestFit="1" customWidth="1"/>
    <col min="11" max="11" width="13.140625" style="10" bestFit="1" customWidth="1"/>
    <col min="12" max="12" width="14.5703125" style="10" bestFit="1" customWidth="1"/>
    <col min="13" max="13" width="14" style="10" customWidth="1"/>
    <col min="14" max="15" width="12.140625" style="10" bestFit="1" customWidth="1"/>
    <col min="16" max="16" width="13.140625" style="10" bestFit="1" customWidth="1"/>
    <col min="17" max="17" width="4.5703125" style="10" bestFit="1" customWidth="1"/>
    <col min="18" max="256" width="9.140625" style="10"/>
    <col min="257" max="257" width="4.5703125" style="10" bestFit="1" customWidth="1"/>
    <col min="258" max="258" width="14.140625" style="10" bestFit="1" customWidth="1"/>
    <col min="259" max="259" width="14.5703125" style="10" bestFit="1" customWidth="1"/>
    <col min="260" max="260" width="15.7109375" style="10" customWidth="1"/>
    <col min="261" max="261" width="14.5703125" style="10" bestFit="1" customWidth="1"/>
    <col min="262" max="264" width="13.140625" style="10" bestFit="1" customWidth="1"/>
    <col min="265" max="266" width="12.140625" style="10" bestFit="1" customWidth="1"/>
    <col min="267" max="267" width="13.140625" style="10" bestFit="1" customWidth="1"/>
    <col min="268" max="268" width="14.5703125" style="10" bestFit="1" customWidth="1"/>
    <col min="269" max="269" width="14" style="10" customWidth="1"/>
    <col min="270" max="271" width="12.140625" style="10" bestFit="1" customWidth="1"/>
    <col min="272" max="272" width="13.140625" style="10" bestFit="1" customWidth="1"/>
    <col min="273" max="273" width="4.5703125" style="10" bestFit="1" customWidth="1"/>
    <col min="274" max="512" width="9.140625" style="10"/>
    <col min="513" max="513" width="4.5703125" style="10" bestFit="1" customWidth="1"/>
    <col min="514" max="514" width="14.140625" style="10" bestFit="1" customWidth="1"/>
    <col min="515" max="515" width="14.5703125" style="10" bestFit="1" customWidth="1"/>
    <col min="516" max="516" width="15.7109375" style="10" customWidth="1"/>
    <col min="517" max="517" width="14.5703125" style="10" bestFit="1" customWidth="1"/>
    <col min="518" max="520" width="13.140625" style="10" bestFit="1" customWidth="1"/>
    <col min="521" max="522" width="12.140625" style="10" bestFit="1" customWidth="1"/>
    <col min="523" max="523" width="13.140625" style="10" bestFit="1" customWidth="1"/>
    <col min="524" max="524" width="14.5703125" style="10" bestFit="1" customWidth="1"/>
    <col min="525" max="525" width="14" style="10" customWidth="1"/>
    <col min="526" max="527" width="12.140625" style="10" bestFit="1" customWidth="1"/>
    <col min="528" max="528" width="13.140625" style="10" bestFit="1" customWidth="1"/>
    <col min="529" max="529" width="4.5703125" style="10" bestFit="1" customWidth="1"/>
    <col min="530" max="768" width="9.140625" style="10"/>
    <col min="769" max="769" width="4.5703125" style="10" bestFit="1" customWidth="1"/>
    <col min="770" max="770" width="14.140625" style="10" bestFit="1" customWidth="1"/>
    <col min="771" max="771" width="14.5703125" style="10" bestFit="1" customWidth="1"/>
    <col min="772" max="772" width="15.7109375" style="10" customWidth="1"/>
    <col min="773" max="773" width="14.5703125" style="10" bestFit="1" customWidth="1"/>
    <col min="774" max="776" width="13.140625" style="10" bestFit="1" customWidth="1"/>
    <col min="777" max="778" width="12.140625" style="10" bestFit="1" customWidth="1"/>
    <col min="779" max="779" width="13.140625" style="10" bestFit="1" customWidth="1"/>
    <col min="780" max="780" width="14.5703125" style="10" bestFit="1" customWidth="1"/>
    <col min="781" max="781" width="14" style="10" customWidth="1"/>
    <col min="782" max="783" width="12.140625" style="10" bestFit="1" customWidth="1"/>
    <col min="784" max="784" width="13.140625" style="10" bestFit="1" customWidth="1"/>
    <col min="785" max="785" width="4.5703125" style="10" bestFit="1" customWidth="1"/>
    <col min="786" max="1024" width="9.140625" style="10"/>
    <col min="1025" max="1025" width="4.5703125" style="10" bestFit="1" customWidth="1"/>
    <col min="1026" max="1026" width="14.140625" style="10" bestFit="1" customWidth="1"/>
    <col min="1027" max="1027" width="14.5703125" style="10" bestFit="1" customWidth="1"/>
    <col min="1028" max="1028" width="15.7109375" style="10" customWidth="1"/>
    <col min="1029" max="1029" width="14.5703125" style="10" bestFit="1" customWidth="1"/>
    <col min="1030" max="1032" width="13.140625" style="10" bestFit="1" customWidth="1"/>
    <col min="1033" max="1034" width="12.140625" style="10" bestFit="1" customWidth="1"/>
    <col min="1035" max="1035" width="13.140625" style="10" bestFit="1" customWidth="1"/>
    <col min="1036" max="1036" width="14.5703125" style="10" bestFit="1" customWidth="1"/>
    <col min="1037" max="1037" width="14" style="10" customWidth="1"/>
    <col min="1038" max="1039" width="12.140625" style="10" bestFit="1" customWidth="1"/>
    <col min="1040" max="1040" width="13.140625" style="10" bestFit="1" customWidth="1"/>
    <col min="1041" max="1041" width="4.5703125" style="10" bestFit="1" customWidth="1"/>
    <col min="1042" max="1280" width="9.140625" style="10"/>
    <col min="1281" max="1281" width="4.5703125" style="10" bestFit="1" customWidth="1"/>
    <col min="1282" max="1282" width="14.140625" style="10" bestFit="1" customWidth="1"/>
    <col min="1283" max="1283" width="14.5703125" style="10" bestFit="1" customWidth="1"/>
    <col min="1284" max="1284" width="15.7109375" style="10" customWidth="1"/>
    <col min="1285" max="1285" width="14.5703125" style="10" bestFit="1" customWidth="1"/>
    <col min="1286" max="1288" width="13.140625" style="10" bestFit="1" customWidth="1"/>
    <col min="1289" max="1290" width="12.140625" style="10" bestFit="1" customWidth="1"/>
    <col min="1291" max="1291" width="13.140625" style="10" bestFit="1" customWidth="1"/>
    <col min="1292" max="1292" width="14.5703125" style="10" bestFit="1" customWidth="1"/>
    <col min="1293" max="1293" width="14" style="10" customWidth="1"/>
    <col min="1294" max="1295" width="12.140625" style="10" bestFit="1" customWidth="1"/>
    <col min="1296" max="1296" width="13.140625" style="10" bestFit="1" customWidth="1"/>
    <col min="1297" max="1297" width="4.5703125" style="10" bestFit="1" customWidth="1"/>
    <col min="1298" max="1536" width="9.140625" style="10"/>
    <col min="1537" max="1537" width="4.5703125" style="10" bestFit="1" customWidth="1"/>
    <col min="1538" max="1538" width="14.140625" style="10" bestFit="1" customWidth="1"/>
    <col min="1539" max="1539" width="14.5703125" style="10" bestFit="1" customWidth="1"/>
    <col min="1540" max="1540" width="15.7109375" style="10" customWidth="1"/>
    <col min="1541" max="1541" width="14.5703125" style="10" bestFit="1" customWidth="1"/>
    <col min="1542" max="1544" width="13.140625" style="10" bestFit="1" customWidth="1"/>
    <col min="1545" max="1546" width="12.140625" style="10" bestFit="1" customWidth="1"/>
    <col min="1547" max="1547" width="13.140625" style="10" bestFit="1" customWidth="1"/>
    <col min="1548" max="1548" width="14.5703125" style="10" bestFit="1" customWidth="1"/>
    <col min="1549" max="1549" width="14" style="10" customWidth="1"/>
    <col min="1550" max="1551" width="12.140625" style="10" bestFit="1" customWidth="1"/>
    <col min="1552" max="1552" width="13.140625" style="10" bestFit="1" customWidth="1"/>
    <col min="1553" max="1553" width="4.5703125" style="10" bestFit="1" customWidth="1"/>
    <col min="1554" max="1792" width="9.140625" style="10"/>
    <col min="1793" max="1793" width="4.5703125" style="10" bestFit="1" customWidth="1"/>
    <col min="1794" max="1794" width="14.140625" style="10" bestFit="1" customWidth="1"/>
    <col min="1795" max="1795" width="14.5703125" style="10" bestFit="1" customWidth="1"/>
    <col min="1796" max="1796" width="15.7109375" style="10" customWidth="1"/>
    <col min="1797" max="1797" width="14.5703125" style="10" bestFit="1" customWidth="1"/>
    <col min="1798" max="1800" width="13.140625" style="10" bestFit="1" customWidth="1"/>
    <col min="1801" max="1802" width="12.140625" style="10" bestFit="1" customWidth="1"/>
    <col min="1803" max="1803" width="13.140625" style="10" bestFit="1" customWidth="1"/>
    <col min="1804" max="1804" width="14.5703125" style="10" bestFit="1" customWidth="1"/>
    <col min="1805" max="1805" width="14" style="10" customWidth="1"/>
    <col min="1806" max="1807" width="12.140625" style="10" bestFit="1" customWidth="1"/>
    <col min="1808" max="1808" width="13.140625" style="10" bestFit="1" customWidth="1"/>
    <col min="1809" max="1809" width="4.5703125" style="10" bestFit="1" customWidth="1"/>
    <col min="1810" max="2048" width="9.140625" style="10"/>
    <col min="2049" max="2049" width="4.5703125" style="10" bestFit="1" customWidth="1"/>
    <col min="2050" max="2050" width="14.140625" style="10" bestFit="1" customWidth="1"/>
    <col min="2051" max="2051" width="14.5703125" style="10" bestFit="1" customWidth="1"/>
    <col min="2052" max="2052" width="15.7109375" style="10" customWidth="1"/>
    <col min="2053" max="2053" width="14.5703125" style="10" bestFit="1" customWidth="1"/>
    <col min="2054" max="2056" width="13.140625" style="10" bestFit="1" customWidth="1"/>
    <col min="2057" max="2058" width="12.140625" style="10" bestFit="1" customWidth="1"/>
    <col min="2059" max="2059" width="13.140625" style="10" bestFit="1" customWidth="1"/>
    <col min="2060" max="2060" width="14.5703125" style="10" bestFit="1" customWidth="1"/>
    <col min="2061" max="2061" width="14" style="10" customWidth="1"/>
    <col min="2062" max="2063" width="12.140625" style="10" bestFit="1" customWidth="1"/>
    <col min="2064" max="2064" width="13.140625" style="10" bestFit="1" customWidth="1"/>
    <col min="2065" max="2065" width="4.5703125" style="10" bestFit="1" customWidth="1"/>
    <col min="2066" max="2304" width="9.140625" style="10"/>
    <col min="2305" max="2305" width="4.5703125" style="10" bestFit="1" customWidth="1"/>
    <col min="2306" max="2306" width="14.140625" style="10" bestFit="1" customWidth="1"/>
    <col min="2307" max="2307" width="14.5703125" style="10" bestFit="1" customWidth="1"/>
    <col min="2308" max="2308" width="15.7109375" style="10" customWidth="1"/>
    <col min="2309" max="2309" width="14.5703125" style="10" bestFit="1" customWidth="1"/>
    <col min="2310" max="2312" width="13.140625" style="10" bestFit="1" customWidth="1"/>
    <col min="2313" max="2314" width="12.140625" style="10" bestFit="1" customWidth="1"/>
    <col min="2315" max="2315" width="13.140625" style="10" bestFit="1" customWidth="1"/>
    <col min="2316" max="2316" width="14.5703125" style="10" bestFit="1" customWidth="1"/>
    <col min="2317" max="2317" width="14" style="10" customWidth="1"/>
    <col min="2318" max="2319" width="12.140625" style="10" bestFit="1" customWidth="1"/>
    <col min="2320" max="2320" width="13.140625" style="10" bestFit="1" customWidth="1"/>
    <col min="2321" max="2321" width="4.5703125" style="10" bestFit="1" customWidth="1"/>
    <col min="2322" max="2560" width="9.140625" style="10"/>
    <col min="2561" max="2561" width="4.5703125" style="10" bestFit="1" customWidth="1"/>
    <col min="2562" max="2562" width="14.140625" style="10" bestFit="1" customWidth="1"/>
    <col min="2563" max="2563" width="14.5703125" style="10" bestFit="1" customWidth="1"/>
    <col min="2564" max="2564" width="15.7109375" style="10" customWidth="1"/>
    <col min="2565" max="2565" width="14.5703125" style="10" bestFit="1" customWidth="1"/>
    <col min="2566" max="2568" width="13.140625" style="10" bestFit="1" customWidth="1"/>
    <col min="2569" max="2570" width="12.140625" style="10" bestFit="1" customWidth="1"/>
    <col min="2571" max="2571" width="13.140625" style="10" bestFit="1" customWidth="1"/>
    <col min="2572" max="2572" width="14.5703125" style="10" bestFit="1" customWidth="1"/>
    <col min="2573" max="2573" width="14" style="10" customWidth="1"/>
    <col min="2574" max="2575" width="12.140625" style="10" bestFit="1" customWidth="1"/>
    <col min="2576" max="2576" width="13.140625" style="10" bestFit="1" customWidth="1"/>
    <col min="2577" max="2577" width="4.5703125" style="10" bestFit="1" customWidth="1"/>
    <col min="2578" max="2816" width="9.140625" style="10"/>
    <col min="2817" max="2817" width="4.5703125" style="10" bestFit="1" customWidth="1"/>
    <col min="2818" max="2818" width="14.140625" style="10" bestFit="1" customWidth="1"/>
    <col min="2819" max="2819" width="14.5703125" style="10" bestFit="1" customWidth="1"/>
    <col min="2820" max="2820" width="15.7109375" style="10" customWidth="1"/>
    <col min="2821" max="2821" width="14.5703125" style="10" bestFit="1" customWidth="1"/>
    <col min="2822" max="2824" width="13.140625" style="10" bestFit="1" customWidth="1"/>
    <col min="2825" max="2826" width="12.140625" style="10" bestFit="1" customWidth="1"/>
    <col min="2827" max="2827" width="13.140625" style="10" bestFit="1" customWidth="1"/>
    <col min="2828" max="2828" width="14.5703125" style="10" bestFit="1" customWidth="1"/>
    <col min="2829" max="2829" width="14" style="10" customWidth="1"/>
    <col min="2830" max="2831" width="12.140625" style="10" bestFit="1" customWidth="1"/>
    <col min="2832" max="2832" width="13.140625" style="10" bestFit="1" customWidth="1"/>
    <col min="2833" max="2833" width="4.5703125" style="10" bestFit="1" customWidth="1"/>
    <col min="2834" max="3072" width="9.140625" style="10"/>
    <col min="3073" max="3073" width="4.5703125" style="10" bestFit="1" customWidth="1"/>
    <col min="3074" max="3074" width="14.140625" style="10" bestFit="1" customWidth="1"/>
    <col min="3075" max="3075" width="14.5703125" style="10" bestFit="1" customWidth="1"/>
    <col min="3076" max="3076" width="15.7109375" style="10" customWidth="1"/>
    <col min="3077" max="3077" width="14.5703125" style="10" bestFit="1" customWidth="1"/>
    <col min="3078" max="3080" width="13.140625" style="10" bestFit="1" customWidth="1"/>
    <col min="3081" max="3082" width="12.140625" style="10" bestFit="1" customWidth="1"/>
    <col min="3083" max="3083" width="13.140625" style="10" bestFit="1" customWidth="1"/>
    <col min="3084" max="3084" width="14.5703125" style="10" bestFit="1" customWidth="1"/>
    <col min="3085" max="3085" width="14" style="10" customWidth="1"/>
    <col min="3086" max="3087" width="12.140625" style="10" bestFit="1" customWidth="1"/>
    <col min="3088" max="3088" width="13.140625" style="10" bestFit="1" customWidth="1"/>
    <col min="3089" max="3089" width="4.5703125" style="10" bestFit="1" customWidth="1"/>
    <col min="3090" max="3328" width="9.140625" style="10"/>
    <col min="3329" max="3329" width="4.5703125" style="10" bestFit="1" customWidth="1"/>
    <col min="3330" max="3330" width="14.140625" style="10" bestFit="1" customWidth="1"/>
    <col min="3331" max="3331" width="14.5703125" style="10" bestFit="1" customWidth="1"/>
    <col min="3332" max="3332" width="15.7109375" style="10" customWidth="1"/>
    <col min="3333" max="3333" width="14.5703125" style="10" bestFit="1" customWidth="1"/>
    <col min="3334" max="3336" width="13.140625" style="10" bestFit="1" customWidth="1"/>
    <col min="3337" max="3338" width="12.140625" style="10" bestFit="1" customWidth="1"/>
    <col min="3339" max="3339" width="13.140625" style="10" bestFit="1" customWidth="1"/>
    <col min="3340" max="3340" width="14.5703125" style="10" bestFit="1" customWidth="1"/>
    <col min="3341" max="3341" width="14" style="10" customWidth="1"/>
    <col min="3342" max="3343" width="12.140625" style="10" bestFit="1" customWidth="1"/>
    <col min="3344" max="3344" width="13.140625" style="10" bestFit="1" customWidth="1"/>
    <col min="3345" max="3345" width="4.5703125" style="10" bestFit="1" customWidth="1"/>
    <col min="3346" max="3584" width="9.140625" style="10"/>
    <col min="3585" max="3585" width="4.5703125" style="10" bestFit="1" customWidth="1"/>
    <col min="3586" max="3586" width="14.140625" style="10" bestFit="1" customWidth="1"/>
    <col min="3587" max="3587" width="14.5703125" style="10" bestFit="1" customWidth="1"/>
    <col min="3588" max="3588" width="15.7109375" style="10" customWidth="1"/>
    <col min="3589" max="3589" width="14.5703125" style="10" bestFit="1" customWidth="1"/>
    <col min="3590" max="3592" width="13.140625" style="10" bestFit="1" customWidth="1"/>
    <col min="3593" max="3594" width="12.140625" style="10" bestFit="1" customWidth="1"/>
    <col min="3595" max="3595" width="13.140625" style="10" bestFit="1" customWidth="1"/>
    <col min="3596" max="3596" width="14.5703125" style="10" bestFit="1" customWidth="1"/>
    <col min="3597" max="3597" width="14" style="10" customWidth="1"/>
    <col min="3598" max="3599" width="12.140625" style="10" bestFit="1" customWidth="1"/>
    <col min="3600" max="3600" width="13.140625" style="10" bestFit="1" customWidth="1"/>
    <col min="3601" max="3601" width="4.5703125" style="10" bestFit="1" customWidth="1"/>
    <col min="3602" max="3840" width="9.140625" style="10"/>
    <col min="3841" max="3841" width="4.5703125" style="10" bestFit="1" customWidth="1"/>
    <col min="3842" max="3842" width="14.140625" style="10" bestFit="1" customWidth="1"/>
    <col min="3843" max="3843" width="14.5703125" style="10" bestFit="1" customWidth="1"/>
    <col min="3844" max="3844" width="15.7109375" style="10" customWidth="1"/>
    <col min="3845" max="3845" width="14.5703125" style="10" bestFit="1" customWidth="1"/>
    <col min="3846" max="3848" width="13.140625" style="10" bestFit="1" customWidth="1"/>
    <col min="3849" max="3850" width="12.140625" style="10" bestFit="1" customWidth="1"/>
    <col min="3851" max="3851" width="13.140625" style="10" bestFit="1" customWidth="1"/>
    <col min="3852" max="3852" width="14.5703125" style="10" bestFit="1" customWidth="1"/>
    <col min="3853" max="3853" width="14" style="10" customWidth="1"/>
    <col min="3854" max="3855" width="12.140625" style="10" bestFit="1" customWidth="1"/>
    <col min="3856" max="3856" width="13.140625" style="10" bestFit="1" customWidth="1"/>
    <col min="3857" max="3857" width="4.5703125" style="10" bestFit="1" customWidth="1"/>
    <col min="3858" max="4096" width="9.140625" style="10"/>
    <col min="4097" max="4097" width="4.5703125" style="10" bestFit="1" customWidth="1"/>
    <col min="4098" max="4098" width="14.140625" style="10" bestFit="1" customWidth="1"/>
    <col min="4099" max="4099" width="14.5703125" style="10" bestFit="1" customWidth="1"/>
    <col min="4100" max="4100" width="15.7109375" style="10" customWidth="1"/>
    <col min="4101" max="4101" width="14.5703125" style="10" bestFit="1" customWidth="1"/>
    <col min="4102" max="4104" width="13.140625" style="10" bestFit="1" customWidth="1"/>
    <col min="4105" max="4106" width="12.140625" style="10" bestFit="1" customWidth="1"/>
    <col min="4107" max="4107" width="13.140625" style="10" bestFit="1" customWidth="1"/>
    <col min="4108" max="4108" width="14.5703125" style="10" bestFit="1" customWidth="1"/>
    <col min="4109" max="4109" width="14" style="10" customWidth="1"/>
    <col min="4110" max="4111" width="12.140625" style="10" bestFit="1" customWidth="1"/>
    <col min="4112" max="4112" width="13.140625" style="10" bestFit="1" customWidth="1"/>
    <col min="4113" max="4113" width="4.5703125" style="10" bestFit="1" customWidth="1"/>
    <col min="4114" max="4352" width="9.140625" style="10"/>
    <col min="4353" max="4353" width="4.5703125" style="10" bestFit="1" customWidth="1"/>
    <col min="4354" max="4354" width="14.140625" style="10" bestFit="1" customWidth="1"/>
    <col min="4355" max="4355" width="14.5703125" style="10" bestFit="1" customWidth="1"/>
    <col min="4356" max="4356" width="15.7109375" style="10" customWidth="1"/>
    <col min="4357" max="4357" width="14.5703125" style="10" bestFit="1" customWidth="1"/>
    <col min="4358" max="4360" width="13.140625" style="10" bestFit="1" customWidth="1"/>
    <col min="4361" max="4362" width="12.140625" style="10" bestFit="1" customWidth="1"/>
    <col min="4363" max="4363" width="13.140625" style="10" bestFit="1" customWidth="1"/>
    <col min="4364" max="4364" width="14.5703125" style="10" bestFit="1" customWidth="1"/>
    <col min="4365" max="4365" width="14" style="10" customWidth="1"/>
    <col min="4366" max="4367" width="12.140625" style="10" bestFit="1" customWidth="1"/>
    <col min="4368" max="4368" width="13.140625" style="10" bestFit="1" customWidth="1"/>
    <col min="4369" max="4369" width="4.5703125" style="10" bestFit="1" customWidth="1"/>
    <col min="4370" max="4608" width="9.140625" style="10"/>
    <col min="4609" max="4609" width="4.5703125" style="10" bestFit="1" customWidth="1"/>
    <col min="4610" max="4610" width="14.140625" style="10" bestFit="1" customWidth="1"/>
    <col min="4611" max="4611" width="14.5703125" style="10" bestFit="1" customWidth="1"/>
    <col min="4612" max="4612" width="15.7109375" style="10" customWidth="1"/>
    <col min="4613" max="4613" width="14.5703125" style="10" bestFit="1" customWidth="1"/>
    <col min="4614" max="4616" width="13.140625" style="10" bestFit="1" customWidth="1"/>
    <col min="4617" max="4618" width="12.140625" style="10" bestFit="1" customWidth="1"/>
    <col min="4619" max="4619" width="13.140625" style="10" bestFit="1" customWidth="1"/>
    <col min="4620" max="4620" width="14.5703125" style="10" bestFit="1" customWidth="1"/>
    <col min="4621" max="4621" width="14" style="10" customWidth="1"/>
    <col min="4622" max="4623" width="12.140625" style="10" bestFit="1" customWidth="1"/>
    <col min="4624" max="4624" width="13.140625" style="10" bestFit="1" customWidth="1"/>
    <col min="4625" max="4625" width="4.5703125" style="10" bestFit="1" customWidth="1"/>
    <col min="4626" max="4864" width="9.140625" style="10"/>
    <col min="4865" max="4865" width="4.5703125" style="10" bestFit="1" customWidth="1"/>
    <col min="4866" max="4866" width="14.140625" style="10" bestFit="1" customWidth="1"/>
    <col min="4867" max="4867" width="14.5703125" style="10" bestFit="1" customWidth="1"/>
    <col min="4868" max="4868" width="15.7109375" style="10" customWidth="1"/>
    <col min="4869" max="4869" width="14.5703125" style="10" bestFit="1" customWidth="1"/>
    <col min="4870" max="4872" width="13.140625" style="10" bestFit="1" customWidth="1"/>
    <col min="4873" max="4874" width="12.140625" style="10" bestFit="1" customWidth="1"/>
    <col min="4875" max="4875" width="13.140625" style="10" bestFit="1" customWidth="1"/>
    <col min="4876" max="4876" width="14.5703125" style="10" bestFit="1" customWidth="1"/>
    <col min="4877" max="4877" width="14" style="10" customWidth="1"/>
    <col min="4878" max="4879" width="12.140625" style="10" bestFit="1" customWidth="1"/>
    <col min="4880" max="4880" width="13.140625" style="10" bestFit="1" customWidth="1"/>
    <col min="4881" max="4881" width="4.5703125" style="10" bestFit="1" customWidth="1"/>
    <col min="4882" max="5120" width="9.140625" style="10"/>
    <col min="5121" max="5121" width="4.5703125" style="10" bestFit="1" customWidth="1"/>
    <col min="5122" max="5122" width="14.140625" style="10" bestFit="1" customWidth="1"/>
    <col min="5123" max="5123" width="14.5703125" style="10" bestFit="1" customWidth="1"/>
    <col min="5124" max="5124" width="15.7109375" style="10" customWidth="1"/>
    <col min="5125" max="5125" width="14.5703125" style="10" bestFit="1" customWidth="1"/>
    <col min="5126" max="5128" width="13.140625" style="10" bestFit="1" customWidth="1"/>
    <col min="5129" max="5130" width="12.140625" style="10" bestFit="1" customWidth="1"/>
    <col min="5131" max="5131" width="13.140625" style="10" bestFit="1" customWidth="1"/>
    <col min="5132" max="5132" width="14.5703125" style="10" bestFit="1" customWidth="1"/>
    <col min="5133" max="5133" width="14" style="10" customWidth="1"/>
    <col min="5134" max="5135" width="12.140625" style="10" bestFit="1" customWidth="1"/>
    <col min="5136" max="5136" width="13.140625" style="10" bestFit="1" customWidth="1"/>
    <col min="5137" max="5137" width="4.5703125" style="10" bestFit="1" customWidth="1"/>
    <col min="5138" max="5376" width="9.140625" style="10"/>
    <col min="5377" max="5377" width="4.5703125" style="10" bestFit="1" customWidth="1"/>
    <col min="5378" max="5378" width="14.140625" style="10" bestFit="1" customWidth="1"/>
    <col min="5379" max="5379" width="14.5703125" style="10" bestFit="1" customWidth="1"/>
    <col min="5380" max="5380" width="15.7109375" style="10" customWidth="1"/>
    <col min="5381" max="5381" width="14.5703125" style="10" bestFit="1" customWidth="1"/>
    <col min="5382" max="5384" width="13.140625" style="10" bestFit="1" customWidth="1"/>
    <col min="5385" max="5386" width="12.140625" style="10" bestFit="1" customWidth="1"/>
    <col min="5387" max="5387" width="13.140625" style="10" bestFit="1" customWidth="1"/>
    <col min="5388" max="5388" width="14.5703125" style="10" bestFit="1" customWidth="1"/>
    <col min="5389" max="5389" width="14" style="10" customWidth="1"/>
    <col min="5390" max="5391" width="12.140625" style="10" bestFit="1" customWidth="1"/>
    <col min="5392" max="5392" width="13.140625" style="10" bestFit="1" customWidth="1"/>
    <col min="5393" max="5393" width="4.5703125" style="10" bestFit="1" customWidth="1"/>
    <col min="5394" max="5632" width="9.140625" style="10"/>
    <col min="5633" max="5633" width="4.5703125" style="10" bestFit="1" customWidth="1"/>
    <col min="5634" max="5634" width="14.140625" style="10" bestFit="1" customWidth="1"/>
    <col min="5635" max="5635" width="14.5703125" style="10" bestFit="1" customWidth="1"/>
    <col min="5636" max="5636" width="15.7109375" style="10" customWidth="1"/>
    <col min="5637" max="5637" width="14.5703125" style="10" bestFit="1" customWidth="1"/>
    <col min="5638" max="5640" width="13.140625" style="10" bestFit="1" customWidth="1"/>
    <col min="5641" max="5642" width="12.140625" style="10" bestFit="1" customWidth="1"/>
    <col min="5643" max="5643" width="13.140625" style="10" bestFit="1" customWidth="1"/>
    <col min="5644" max="5644" width="14.5703125" style="10" bestFit="1" customWidth="1"/>
    <col min="5645" max="5645" width="14" style="10" customWidth="1"/>
    <col min="5646" max="5647" width="12.140625" style="10" bestFit="1" customWidth="1"/>
    <col min="5648" max="5648" width="13.140625" style="10" bestFit="1" customWidth="1"/>
    <col min="5649" max="5649" width="4.5703125" style="10" bestFit="1" customWidth="1"/>
    <col min="5650" max="5888" width="9.140625" style="10"/>
    <col min="5889" max="5889" width="4.5703125" style="10" bestFit="1" customWidth="1"/>
    <col min="5890" max="5890" width="14.140625" style="10" bestFit="1" customWidth="1"/>
    <col min="5891" max="5891" width="14.5703125" style="10" bestFit="1" customWidth="1"/>
    <col min="5892" max="5892" width="15.7109375" style="10" customWidth="1"/>
    <col min="5893" max="5893" width="14.5703125" style="10" bestFit="1" customWidth="1"/>
    <col min="5894" max="5896" width="13.140625" style="10" bestFit="1" customWidth="1"/>
    <col min="5897" max="5898" width="12.140625" style="10" bestFit="1" customWidth="1"/>
    <col min="5899" max="5899" width="13.140625" style="10" bestFit="1" customWidth="1"/>
    <col min="5900" max="5900" width="14.5703125" style="10" bestFit="1" customWidth="1"/>
    <col min="5901" max="5901" width="14" style="10" customWidth="1"/>
    <col min="5902" max="5903" width="12.140625" style="10" bestFit="1" customWidth="1"/>
    <col min="5904" max="5904" width="13.140625" style="10" bestFit="1" customWidth="1"/>
    <col min="5905" max="5905" width="4.5703125" style="10" bestFit="1" customWidth="1"/>
    <col min="5906" max="6144" width="9.140625" style="10"/>
    <col min="6145" max="6145" width="4.5703125" style="10" bestFit="1" customWidth="1"/>
    <col min="6146" max="6146" width="14.140625" style="10" bestFit="1" customWidth="1"/>
    <col min="6147" max="6147" width="14.5703125" style="10" bestFit="1" customWidth="1"/>
    <col min="6148" max="6148" width="15.7109375" style="10" customWidth="1"/>
    <col min="6149" max="6149" width="14.5703125" style="10" bestFit="1" customWidth="1"/>
    <col min="6150" max="6152" width="13.140625" style="10" bestFit="1" customWidth="1"/>
    <col min="6153" max="6154" width="12.140625" style="10" bestFit="1" customWidth="1"/>
    <col min="6155" max="6155" width="13.140625" style="10" bestFit="1" customWidth="1"/>
    <col min="6156" max="6156" width="14.5703125" style="10" bestFit="1" customWidth="1"/>
    <col min="6157" max="6157" width="14" style="10" customWidth="1"/>
    <col min="6158" max="6159" width="12.140625" style="10" bestFit="1" customWidth="1"/>
    <col min="6160" max="6160" width="13.140625" style="10" bestFit="1" customWidth="1"/>
    <col min="6161" max="6161" width="4.5703125" style="10" bestFit="1" customWidth="1"/>
    <col min="6162" max="6400" width="9.140625" style="10"/>
    <col min="6401" max="6401" width="4.5703125" style="10" bestFit="1" customWidth="1"/>
    <col min="6402" max="6402" width="14.140625" style="10" bestFit="1" customWidth="1"/>
    <col min="6403" max="6403" width="14.5703125" style="10" bestFit="1" customWidth="1"/>
    <col min="6404" max="6404" width="15.7109375" style="10" customWidth="1"/>
    <col min="6405" max="6405" width="14.5703125" style="10" bestFit="1" customWidth="1"/>
    <col min="6406" max="6408" width="13.140625" style="10" bestFit="1" customWidth="1"/>
    <col min="6409" max="6410" width="12.140625" style="10" bestFit="1" customWidth="1"/>
    <col min="6411" max="6411" width="13.140625" style="10" bestFit="1" customWidth="1"/>
    <col min="6412" max="6412" width="14.5703125" style="10" bestFit="1" customWidth="1"/>
    <col min="6413" max="6413" width="14" style="10" customWidth="1"/>
    <col min="6414" max="6415" width="12.140625" style="10" bestFit="1" customWidth="1"/>
    <col min="6416" max="6416" width="13.140625" style="10" bestFit="1" customWidth="1"/>
    <col min="6417" max="6417" width="4.5703125" style="10" bestFit="1" customWidth="1"/>
    <col min="6418" max="6656" width="9.140625" style="10"/>
    <col min="6657" max="6657" width="4.5703125" style="10" bestFit="1" customWidth="1"/>
    <col min="6658" max="6658" width="14.140625" style="10" bestFit="1" customWidth="1"/>
    <col min="6659" max="6659" width="14.5703125" style="10" bestFit="1" customWidth="1"/>
    <col min="6660" max="6660" width="15.7109375" style="10" customWidth="1"/>
    <col min="6661" max="6661" width="14.5703125" style="10" bestFit="1" customWidth="1"/>
    <col min="6662" max="6664" width="13.140625" style="10" bestFit="1" customWidth="1"/>
    <col min="6665" max="6666" width="12.140625" style="10" bestFit="1" customWidth="1"/>
    <col min="6667" max="6667" width="13.140625" style="10" bestFit="1" customWidth="1"/>
    <col min="6668" max="6668" width="14.5703125" style="10" bestFit="1" customWidth="1"/>
    <col min="6669" max="6669" width="14" style="10" customWidth="1"/>
    <col min="6670" max="6671" width="12.140625" style="10" bestFit="1" customWidth="1"/>
    <col min="6672" max="6672" width="13.140625" style="10" bestFit="1" customWidth="1"/>
    <col min="6673" max="6673" width="4.5703125" style="10" bestFit="1" customWidth="1"/>
    <col min="6674" max="6912" width="9.140625" style="10"/>
    <col min="6913" max="6913" width="4.5703125" style="10" bestFit="1" customWidth="1"/>
    <col min="6914" max="6914" width="14.140625" style="10" bestFit="1" customWidth="1"/>
    <col min="6915" max="6915" width="14.5703125" style="10" bestFit="1" customWidth="1"/>
    <col min="6916" max="6916" width="15.7109375" style="10" customWidth="1"/>
    <col min="6917" max="6917" width="14.5703125" style="10" bestFit="1" customWidth="1"/>
    <col min="6918" max="6920" width="13.140625" style="10" bestFit="1" customWidth="1"/>
    <col min="6921" max="6922" width="12.140625" style="10" bestFit="1" customWidth="1"/>
    <col min="6923" max="6923" width="13.140625" style="10" bestFit="1" customWidth="1"/>
    <col min="6924" max="6924" width="14.5703125" style="10" bestFit="1" customWidth="1"/>
    <col min="6925" max="6925" width="14" style="10" customWidth="1"/>
    <col min="6926" max="6927" width="12.140625" style="10" bestFit="1" customWidth="1"/>
    <col min="6928" max="6928" width="13.140625" style="10" bestFit="1" customWidth="1"/>
    <col min="6929" max="6929" width="4.5703125" style="10" bestFit="1" customWidth="1"/>
    <col min="6930" max="7168" width="9.140625" style="10"/>
    <col min="7169" max="7169" width="4.5703125" style="10" bestFit="1" customWidth="1"/>
    <col min="7170" max="7170" width="14.140625" style="10" bestFit="1" customWidth="1"/>
    <col min="7171" max="7171" width="14.5703125" style="10" bestFit="1" customWidth="1"/>
    <col min="7172" max="7172" width="15.7109375" style="10" customWidth="1"/>
    <col min="7173" max="7173" width="14.5703125" style="10" bestFit="1" customWidth="1"/>
    <col min="7174" max="7176" width="13.140625" style="10" bestFit="1" customWidth="1"/>
    <col min="7177" max="7178" width="12.140625" style="10" bestFit="1" customWidth="1"/>
    <col min="7179" max="7179" width="13.140625" style="10" bestFit="1" customWidth="1"/>
    <col min="7180" max="7180" width="14.5703125" style="10" bestFit="1" customWidth="1"/>
    <col min="7181" max="7181" width="14" style="10" customWidth="1"/>
    <col min="7182" max="7183" width="12.140625" style="10" bestFit="1" customWidth="1"/>
    <col min="7184" max="7184" width="13.140625" style="10" bestFit="1" customWidth="1"/>
    <col min="7185" max="7185" width="4.5703125" style="10" bestFit="1" customWidth="1"/>
    <col min="7186" max="7424" width="9.140625" style="10"/>
    <col min="7425" max="7425" width="4.5703125" style="10" bestFit="1" customWidth="1"/>
    <col min="7426" max="7426" width="14.140625" style="10" bestFit="1" customWidth="1"/>
    <col min="7427" max="7427" width="14.5703125" style="10" bestFit="1" customWidth="1"/>
    <col min="7428" max="7428" width="15.7109375" style="10" customWidth="1"/>
    <col min="7429" max="7429" width="14.5703125" style="10" bestFit="1" customWidth="1"/>
    <col min="7430" max="7432" width="13.140625" style="10" bestFit="1" customWidth="1"/>
    <col min="7433" max="7434" width="12.140625" style="10" bestFit="1" customWidth="1"/>
    <col min="7435" max="7435" width="13.140625" style="10" bestFit="1" customWidth="1"/>
    <col min="7436" max="7436" width="14.5703125" style="10" bestFit="1" customWidth="1"/>
    <col min="7437" max="7437" width="14" style="10" customWidth="1"/>
    <col min="7438" max="7439" width="12.140625" style="10" bestFit="1" customWidth="1"/>
    <col min="7440" max="7440" width="13.140625" style="10" bestFit="1" customWidth="1"/>
    <col min="7441" max="7441" width="4.5703125" style="10" bestFit="1" customWidth="1"/>
    <col min="7442" max="7680" width="9.140625" style="10"/>
    <col min="7681" max="7681" width="4.5703125" style="10" bestFit="1" customWidth="1"/>
    <col min="7682" max="7682" width="14.140625" style="10" bestFit="1" customWidth="1"/>
    <col min="7683" max="7683" width="14.5703125" style="10" bestFit="1" customWidth="1"/>
    <col min="7684" max="7684" width="15.7109375" style="10" customWidth="1"/>
    <col min="7685" max="7685" width="14.5703125" style="10" bestFit="1" customWidth="1"/>
    <col min="7686" max="7688" width="13.140625" style="10" bestFit="1" customWidth="1"/>
    <col min="7689" max="7690" width="12.140625" style="10" bestFit="1" customWidth="1"/>
    <col min="7691" max="7691" width="13.140625" style="10" bestFit="1" customWidth="1"/>
    <col min="7692" max="7692" width="14.5703125" style="10" bestFit="1" customWidth="1"/>
    <col min="7693" max="7693" width="14" style="10" customWidth="1"/>
    <col min="7694" max="7695" width="12.140625" style="10" bestFit="1" customWidth="1"/>
    <col min="7696" max="7696" width="13.140625" style="10" bestFit="1" customWidth="1"/>
    <col min="7697" max="7697" width="4.5703125" style="10" bestFit="1" customWidth="1"/>
    <col min="7698" max="7936" width="9.140625" style="10"/>
    <col min="7937" max="7937" width="4.5703125" style="10" bestFit="1" customWidth="1"/>
    <col min="7938" max="7938" width="14.140625" style="10" bestFit="1" customWidth="1"/>
    <col min="7939" max="7939" width="14.5703125" style="10" bestFit="1" customWidth="1"/>
    <col min="7940" max="7940" width="15.7109375" style="10" customWidth="1"/>
    <col min="7941" max="7941" width="14.5703125" style="10" bestFit="1" customWidth="1"/>
    <col min="7942" max="7944" width="13.140625" style="10" bestFit="1" customWidth="1"/>
    <col min="7945" max="7946" width="12.140625" style="10" bestFit="1" customWidth="1"/>
    <col min="7947" max="7947" width="13.140625" style="10" bestFit="1" customWidth="1"/>
    <col min="7948" max="7948" width="14.5703125" style="10" bestFit="1" customWidth="1"/>
    <col min="7949" max="7949" width="14" style="10" customWidth="1"/>
    <col min="7950" max="7951" width="12.140625" style="10" bestFit="1" customWidth="1"/>
    <col min="7952" max="7952" width="13.140625" style="10" bestFit="1" customWidth="1"/>
    <col min="7953" max="7953" width="4.5703125" style="10" bestFit="1" customWidth="1"/>
    <col min="7954" max="8192" width="9.140625" style="10"/>
    <col min="8193" max="8193" width="4.5703125" style="10" bestFit="1" customWidth="1"/>
    <col min="8194" max="8194" width="14.140625" style="10" bestFit="1" customWidth="1"/>
    <col min="8195" max="8195" width="14.5703125" style="10" bestFit="1" customWidth="1"/>
    <col min="8196" max="8196" width="15.7109375" style="10" customWidth="1"/>
    <col min="8197" max="8197" width="14.5703125" style="10" bestFit="1" customWidth="1"/>
    <col min="8198" max="8200" width="13.140625" style="10" bestFit="1" customWidth="1"/>
    <col min="8201" max="8202" width="12.140625" style="10" bestFit="1" customWidth="1"/>
    <col min="8203" max="8203" width="13.140625" style="10" bestFit="1" customWidth="1"/>
    <col min="8204" max="8204" width="14.5703125" style="10" bestFit="1" customWidth="1"/>
    <col min="8205" max="8205" width="14" style="10" customWidth="1"/>
    <col min="8206" max="8207" width="12.140625" style="10" bestFit="1" customWidth="1"/>
    <col min="8208" max="8208" width="13.140625" style="10" bestFit="1" customWidth="1"/>
    <col min="8209" max="8209" width="4.5703125" style="10" bestFit="1" customWidth="1"/>
    <col min="8210" max="8448" width="9.140625" style="10"/>
    <col min="8449" max="8449" width="4.5703125" style="10" bestFit="1" customWidth="1"/>
    <col min="8450" max="8450" width="14.140625" style="10" bestFit="1" customWidth="1"/>
    <col min="8451" max="8451" width="14.5703125" style="10" bestFit="1" customWidth="1"/>
    <col min="8452" max="8452" width="15.7109375" style="10" customWidth="1"/>
    <col min="8453" max="8453" width="14.5703125" style="10" bestFit="1" customWidth="1"/>
    <col min="8454" max="8456" width="13.140625" style="10" bestFit="1" customWidth="1"/>
    <col min="8457" max="8458" width="12.140625" style="10" bestFit="1" customWidth="1"/>
    <col min="8459" max="8459" width="13.140625" style="10" bestFit="1" customWidth="1"/>
    <col min="8460" max="8460" width="14.5703125" style="10" bestFit="1" customWidth="1"/>
    <col min="8461" max="8461" width="14" style="10" customWidth="1"/>
    <col min="8462" max="8463" width="12.140625" style="10" bestFit="1" customWidth="1"/>
    <col min="8464" max="8464" width="13.140625" style="10" bestFit="1" customWidth="1"/>
    <col min="8465" max="8465" width="4.5703125" style="10" bestFit="1" customWidth="1"/>
    <col min="8466" max="8704" width="9.140625" style="10"/>
    <col min="8705" max="8705" width="4.5703125" style="10" bestFit="1" customWidth="1"/>
    <col min="8706" max="8706" width="14.140625" style="10" bestFit="1" customWidth="1"/>
    <col min="8707" max="8707" width="14.5703125" style="10" bestFit="1" customWidth="1"/>
    <col min="8708" max="8708" width="15.7109375" style="10" customWidth="1"/>
    <col min="8709" max="8709" width="14.5703125" style="10" bestFit="1" customWidth="1"/>
    <col min="8710" max="8712" width="13.140625" style="10" bestFit="1" customWidth="1"/>
    <col min="8713" max="8714" width="12.140625" style="10" bestFit="1" customWidth="1"/>
    <col min="8715" max="8715" width="13.140625" style="10" bestFit="1" customWidth="1"/>
    <col min="8716" max="8716" width="14.5703125" style="10" bestFit="1" customWidth="1"/>
    <col min="8717" max="8717" width="14" style="10" customWidth="1"/>
    <col min="8718" max="8719" width="12.140625" style="10" bestFit="1" customWidth="1"/>
    <col min="8720" max="8720" width="13.140625" style="10" bestFit="1" customWidth="1"/>
    <col min="8721" max="8721" width="4.5703125" style="10" bestFit="1" customWidth="1"/>
    <col min="8722" max="8960" width="9.140625" style="10"/>
    <col min="8961" max="8961" width="4.5703125" style="10" bestFit="1" customWidth="1"/>
    <col min="8962" max="8962" width="14.140625" style="10" bestFit="1" customWidth="1"/>
    <col min="8963" max="8963" width="14.5703125" style="10" bestFit="1" customWidth="1"/>
    <col min="8964" max="8964" width="15.7109375" style="10" customWidth="1"/>
    <col min="8965" max="8965" width="14.5703125" style="10" bestFit="1" customWidth="1"/>
    <col min="8966" max="8968" width="13.140625" style="10" bestFit="1" customWidth="1"/>
    <col min="8969" max="8970" width="12.140625" style="10" bestFit="1" customWidth="1"/>
    <col min="8971" max="8971" width="13.140625" style="10" bestFit="1" customWidth="1"/>
    <col min="8972" max="8972" width="14.5703125" style="10" bestFit="1" customWidth="1"/>
    <col min="8973" max="8973" width="14" style="10" customWidth="1"/>
    <col min="8974" max="8975" width="12.140625" style="10" bestFit="1" customWidth="1"/>
    <col min="8976" max="8976" width="13.140625" style="10" bestFit="1" customWidth="1"/>
    <col min="8977" max="8977" width="4.5703125" style="10" bestFit="1" customWidth="1"/>
    <col min="8978" max="9216" width="9.140625" style="10"/>
    <col min="9217" max="9217" width="4.5703125" style="10" bestFit="1" customWidth="1"/>
    <col min="9218" max="9218" width="14.140625" style="10" bestFit="1" customWidth="1"/>
    <col min="9219" max="9219" width="14.5703125" style="10" bestFit="1" customWidth="1"/>
    <col min="9220" max="9220" width="15.7109375" style="10" customWidth="1"/>
    <col min="9221" max="9221" width="14.5703125" style="10" bestFit="1" customWidth="1"/>
    <col min="9222" max="9224" width="13.140625" style="10" bestFit="1" customWidth="1"/>
    <col min="9225" max="9226" width="12.140625" style="10" bestFit="1" customWidth="1"/>
    <col min="9227" max="9227" width="13.140625" style="10" bestFit="1" customWidth="1"/>
    <col min="9228" max="9228" width="14.5703125" style="10" bestFit="1" customWidth="1"/>
    <col min="9229" max="9229" width="14" style="10" customWidth="1"/>
    <col min="9230" max="9231" width="12.140625" style="10" bestFit="1" customWidth="1"/>
    <col min="9232" max="9232" width="13.140625" style="10" bestFit="1" customWidth="1"/>
    <col min="9233" max="9233" width="4.5703125" style="10" bestFit="1" customWidth="1"/>
    <col min="9234" max="9472" width="9.140625" style="10"/>
    <col min="9473" max="9473" width="4.5703125" style="10" bestFit="1" customWidth="1"/>
    <col min="9474" max="9474" width="14.140625" style="10" bestFit="1" customWidth="1"/>
    <col min="9475" max="9475" width="14.5703125" style="10" bestFit="1" customWidth="1"/>
    <col min="9476" max="9476" width="15.7109375" style="10" customWidth="1"/>
    <col min="9477" max="9477" width="14.5703125" style="10" bestFit="1" customWidth="1"/>
    <col min="9478" max="9480" width="13.140625" style="10" bestFit="1" customWidth="1"/>
    <col min="9481" max="9482" width="12.140625" style="10" bestFit="1" customWidth="1"/>
    <col min="9483" max="9483" width="13.140625" style="10" bestFit="1" customWidth="1"/>
    <col min="9484" max="9484" width="14.5703125" style="10" bestFit="1" customWidth="1"/>
    <col min="9485" max="9485" width="14" style="10" customWidth="1"/>
    <col min="9486" max="9487" width="12.140625" style="10" bestFit="1" customWidth="1"/>
    <col min="9488" max="9488" width="13.140625" style="10" bestFit="1" customWidth="1"/>
    <col min="9489" max="9489" width="4.5703125" style="10" bestFit="1" customWidth="1"/>
    <col min="9490" max="9728" width="9.140625" style="10"/>
    <col min="9729" max="9729" width="4.5703125" style="10" bestFit="1" customWidth="1"/>
    <col min="9730" max="9730" width="14.140625" style="10" bestFit="1" customWidth="1"/>
    <col min="9731" max="9731" width="14.5703125" style="10" bestFit="1" customWidth="1"/>
    <col min="9732" max="9732" width="15.7109375" style="10" customWidth="1"/>
    <col min="9733" max="9733" width="14.5703125" style="10" bestFit="1" customWidth="1"/>
    <col min="9734" max="9736" width="13.140625" style="10" bestFit="1" customWidth="1"/>
    <col min="9737" max="9738" width="12.140625" style="10" bestFit="1" customWidth="1"/>
    <col min="9739" max="9739" width="13.140625" style="10" bestFit="1" customWidth="1"/>
    <col min="9740" max="9740" width="14.5703125" style="10" bestFit="1" customWidth="1"/>
    <col min="9741" max="9741" width="14" style="10" customWidth="1"/>
    <col min="9742" max="9743" width="12.140625" style="10" bestFit="1" customWidth="1"/>
    <col min="9744" max="9744" width="13.140625" style="10" bestFit="1" customWidth="1"/>
    <col min="9745" max="9745" width="4.5703125" style="10" bestFit="1" customWidth="1"/>
    <col min="9746" max="9984" width="9.140625" style="10"/>
    <col min="9985" max="9985" width="4.5703125" style="10" bestFit="1" customWidth="1"/>
    <col min="9986" max="9986" width="14.140625" style="10" bestFit="1" customWidth="1"/>
    <col min="9987" max="9987" width="14.5703125" style="10" bestFit="1" customWidth="1"/>
    <col min="9988" max="9988" width="15.7109375" style="10" customWidth="1"/>
    <col min="9989" max="9989" width="14.5703125" style="10" bestFit="1" customWidth="1"/>
    <col min="9990" max="9992" width="13.140625" style="10" bestFit="1" customWidth="1"/>
    <col min="9993" max="9994" width="12.140625" style="10" bestFit="1" customWidth="1"/>
    <col min="9995" max="9995" width="13.140625" style="10" bestFit="1" customWidth="1"/>
    <col min="9996" max="9996" width="14.5703125" style="10" bestFit="1" customWidth="1"/>
    <col min="9997" max="9997" width="14" style="10" customWidth="1"/>
    <col min="9998" max="9999" width="12.140625" style="10" bestFit="1" customWidth="1"/>
    <col min="10000" max="10000" width="13.140625" style="10" bestFit="1" customWidth="1"/>
    <col min="10001" max="10001" width="4.5703125" style="10" bestFit="1" customWidth="1"/>
    <col min="10002" max="10240" width="9.140625" style="10"/>
    <col min="10241" max="10241" width="4.5703125" style="10" bestFit="1" customWidth="1"/>
    <col min="10242" max="10242" width="14.140625" style="10" bestFit="1" customWidth="1"/>
    <col min="10243" max="10243" width="14.5703125" style="10" bestFit="1" customWidth="1"/>
    <col min="10244" max="10244" width="15.7109375" style="10" customWidth="1"/>
    <col min="10245" max="10245" width="14.5703125" style="10" bestFit="1" customWidth="1"/>
    <col min="10246" max="10248" width="13.140625" style="10" bestFit="1" customWidth="1"/>
    <col min="10249" max="10250" width="12.140625" style="10" bestFit="1" customWidth="1"/>
    <col min="10251" max="10251" width="13.140625" style="10" bestFit="1" customWidth="1"/>
    <col min="10252" max="10252" width="14.5703125" style="10" bestFit="1" customWidth="1"/>
    <col min="10253" max="10253" width="14" style="10" customWidth="1"/>
    <col min="10254" max="10255" width="12.140625" style="10" bestFit="1" customWidth="1"/>
    <col min="10256" max="10256" width="13.140625" style="10" bestFit="1" customWidth="1"/>
    <col min="10257" max="10257" width="4.5703125" style="10" bestFit="1" customWidth="1"/>
    <col min="10258" max="10496" width="9.140625" style="10"/>
    <col min="10497" max="10497" width="4.5703125" style="10" bestFit="1" customWidth="1"/>
    <col min="10498" max="10498" width="14.140625" style="10" bestFit="1" customWidth="1"/>
    <col min="10499" max="10499" width="14.5703125" style="10" bestFit="1" customWidth="1"/>
    <col min="10500" max="10500" width="15.7109375" style="10" customWidth="1"/>
    <col min="10501" max="10501" width="14.5703125" style="10" bestFit="1" customWidth="1"/>
    <col min="10502" max="10504" width="13.140625" style="10" bestFit="1" customWidth="1"/>
    <col min="10505" max="10506" width="12.140625" style="10" bestFit="1" customWidth="1"/>
    <col min="10507" max="10507" width="13.140625" style="10" bestFit="1" customWidth="1"/>
    <col min="10508" max="10508" width="14.5703125" style="10" bestFit="1" customWidth="1"/>
    <col min="10509" max="10509" width="14" style="10" customWidth="1"/>
    <col min="10510" max="10511" width="12.140625" style="10" bestFit="1" customWidth="1"/>
    <col min="10512" max="10512" width="13.140625" style="10" bestFit="1" customWidth="1"/>
    <col min="10513" max="10513" width="4.5703125" style="10" bestFit="1" customWidth="1"/>
    <col min="10514" max="10752" width="9.140625" style="10"/>
    <col min="10753" max="10753" width="4.5703125" style="10" bestFit="1" customWidth="1"/>
    <col min="10754" max="10754" width="14.140625" style="10" bestFit="1" customWidth="1"/>
    <col min="10755" max="10755" width="14.5703125" style="10" bestFit="1" customWidth="1"/>
    <col min="10756" max="10756" width="15.7109375" style="10" customWidth="1"/>
    <col min="10757" max="10757" width="14.5703125" style="10" bestFit="1" customWidth="1"/>
    <col min="10758" max="10760" width="13.140625" style="10" bestFit="1" customWidth="1"/>
    <col min="10761" max="10762" width="12.140625" style="10" bestFit="1" customWidth="1"/>
    <col min="10763" max="10763" width="13.140625" style="10" bestFit="1" customWidth="1"/>
    <col min="10764" max="10764" width="14.5703125" style="10" bestFit="1" customWidth="1"/>
    <col min="10765" max="10765" width="14" style="10" customWidth="1"/>
    <col min="10766" max="10767" width="12.140625" style="10" bestFit="1" customWidth="1"/>
    <col min="10768" max="10768" width="13.140625" style="10" bestFit="1" customWidth="1"/>
    <col min="10769" max="10769" width="4.5703125" style="10" bestFit="1" customWidth="1"/>
    <col min="10770" max="11008" width="9.140625" style="10"/>
    <col min="11009" max="11009" width="4.5703125" style="10" bestFit="1" customWidth="1"/>
    <col min="11010" max="11010" width="14.140625" style="10" bestFit="1" customWidth="1"/>
    <col min="11011" max="11011" width="14.5703125" style="10" bestFit="1" customWidth="1"/>
    <col min="11012" max="11012" width="15.7109375" style="10" customWidth="1"/>
    <col min="11013" max="11013" width="14.5703125" style="10" bestFit="1" customWidth="1"/>
    <col min="11014" max="11016" width="13.140625" style="10" bestFit="1" customWidth="1"/>
    <col min="11017" max="11018" width="12.140625" style="10" bestFit="1" customWidth="1"/>
    <col min="11019" max="11019" width="13.140625" style="10" bestFit="1" customWidth="1"/>
    <col min="11020" max="11020" width="14.5703125" style="10" bestFit="1" customWidth="1"/>
    <col min="11021" max="11021" width="14" style="10" customWidth="1"/>
    <col min="11022" max="11023" width="12.140625" style="10" bestFit="1" customWidth="1"/>
    <col min="11024" max="11024" width="13.140625" style="10" bestFit="1" customWidth="1"/>
    <col min="11025" max="11025" width="4.5703125" style="10" bestFit="1" customWidth="1"/>
    <col min="11026" max="11264" width="9.140625" style="10"/>
    <col min="11265" max="11265" width="4.5703125" style="10" bestFit="1" customWidth="1"/>
    <col min="11266" max="11266" width="14.140625" style="10" bestFit="1" customWidth="1"/>
    <col min="11267" max="11267" width="14.5703125" style="10" bestFit="1" customWidth="1"/>
    <col min="11268" max="11268" width="15.7109375" style="10" customWidth="1"/>
    <col min="11269" max="11269" width="14.5703125" style="10" bestFit="1" customWidth="1"/>
    <col min="11270" max="11272" width="13.140625" style="10" bestFit="1" customWidth="1"/>
    <col min="11273" max="11274" width="12.140625" style="10" bestFit="1" customWidth="1"/>
    <col min="11275" max="11275" width="13.140625" style="10" bestFit="1" customWidth="1"/>
    <col min="11276" max="11276" width="14.5703125" style="10" bestFit="1" customWidth="1"/>
    <col min="11277" max="11277" width="14" style="10" customWidth="1"/>
    <col min="11278" max="11279" width="12.140625" style="10" bestFit="1" customWidth="1"/>
    <col min="11280" max="11280" width="13.140625" style="10" bestFit="1" customWidth="1"/>
    <col min="11281" max="11281" width="4.5703125" style="10" bestFit="1" customWidth="1"/>
    <col min="11282" max="11520" width="9.140625" style="10"/>
    <col min="11521" max="11521" width="4.5703125" style="10" bestFit="1" customWidth="1"/>
    <col min="11522" max="11522" width="14.140625" style="10" bestFit="1" customWidth="1"/>
    <col min="11523" max="11523" width="14.5703125" style="10" bestFit="1" customWidth="1"/>
    <col min="11524" max="11524" width="15.7109375" style="10" customWidth="1"/>
    <col min="11525" max="11525" width="14.5703125" style="10" bestFit="1" customWidth="1"/>
    <col min="11526" max="11528" width="13.140625" style="10" bestFit="1" customWidth="1"/>
    <col min="11529" max="11530" width="12.140625" style="10" bestFit="1" customWidth="1"/>
    <col min="11531" max="11531" width="13.140625" style="10" bestFit="1" customWidth="1"/>
    <col min="11532" max="11532" width="14.5703125" style="10" bestFit="1" customWidth="1"/>
    <col min="11533" max="11533" width="14" style="10" customWidth="1"/>
    <col min="11534" max="11535" width="12.140625" style="10" bestFit="1" customWidth="1"/>
    <col min="11536" max="11536" width="13.140625" style="10" bestFit="1" customWidth="1"/>
    <col min="11537" max="11537" width="4.5703125" style="10" bestFit="1" customWidth="1"/>
    <col min="11538" max="11776" width="9.140625" style="10"/>
    <col min="11777" max="11777" width="4.5703125" style="10" bestFit="1" customWidth="1"/>
    <col min="11778" max="11778" width="14.140625" style="10" bestFit="1" customWidth="1"/>
    <col min="11779" max="11779" width="14.5703125" style="10" bestFit="1" customWidth="1"/>
    <col min="11780" max="11780" width="15.7109375" style="10" customWidth="1"/>
    <col min="11781" max="11781" width="14.5703125" style="10" bestFit="1" customWidth="1"/>
    <col min="11782" max="11784" width="13.140625" style="10" bestFit="1" customWidth="1"/>
    <col min="11785" max="11786" width="12.140625" style="10" bestFit="1" customWidth="1"/>
    <col min="11787" max="11787" width="13.140625" style="10" bestFit="1" customWidth="1"/>
    <col min="11788" max="11788" width="14.5703125" style="10" bestFit="1" customWidth="1"/>
    <col min="11789" max="11789" width="14" style="10" customWidth="1"/>
    <col min="11790" max="11791" width="12.140625" style="10" bestFit="1" customWidth="1"/>
    <col min="11792" max="11792" width="13.140625" style="10" bestFit="1" customWidth="1"/>
    <col min="11793" max="11793" width="4.5703125" style="10" bestFit="1" customWidth="1"/>
    <col min="11794" max="12032" width="9.140625" style="10"/>
    <col min="12033" max="12033" width="4.5703125" style="10" bestFit="1" customWidth="1"/>
    <col min="12034" max="12034" width="14.140625" style="10" bestFit="1" customWidth="1"/>
    <col min="12035" max="12035" width="14.5703125" style="10" bestFit="1" customWidth="1"/>
    <col min="12036" max="12036" width="15.7109375" style="10" customWidth="1"/>
    <col min="12037" max="12037" width="14.5703125" style="10" bestFit="1" customWidth="1"/>
    <col min="12038" max="12040" width="13.140625" style="10" bestFit="1" customWidth="1"/>
    <col min="12041" max="12042" width="12.140625" style="10" bestFit="1" customWidth="1"/>
    <col min="12043" max="12043" width="13.140625" style="10" bestFit="1" customWidth="1"/>
    <col min="12044" max="12044" width="14.5703125" style="10" bestFit="1" customWidth="1"/>
    <col min="12045" max="12045" width="14" style="10" customWidth="1"/>
    <col min="12046" max="12047" width="12.140625" style="10" bestFit="1" customWidth="1"/>
    <col min="12048" max="12048" width="13.140625" style="10" bestFit="1" customWidth="1"/>
    <col min="12049" max="12049" width="4.5703125" style="10" bestFit="1" customWidth="1"/>
    <col min="12050" max="12288" width="9.140625" style="10"/>
    <col min="12289" max="12289" width="4.5703125" style="10" bestFit="1" customWidth="1"/>
    <col min="12290" max="12290" width="14.140625" style="10" bestFit="1" customWidth="1"/>
    <col min="12291" max="12291" width="14.5703125" style="10" bestFit="1" customWidth="1"/>
    <col min="12292" max="12292" width="15.7109375" style="10" customWidth="1"/>
    <col min="12293" max="12293" width="14.5703125" style="10" bestFit="1" customWidth="1"/>
    <col min="12294" max="12296" width="13.140625" style="10" bestFit="1" customWidth="1"/>
    <col min="12297" max="12298" width="12.140625" style="10" bestFit="1" customWidth="1"/>
    <col min="12299" max="12299" width="13.140625" style="10" bestFit="1" customWidth="1"/>
    <col min="12300" max="12300" width="14.5703125" style="10" bestFit="1" customWidth="1"/>
    <col min="12301" max="12301" width="14" style="10" customWidth="1"/>
    <col min="12302" max="12303" width="12.140625" style="10" bestFit="1" customWidth="1"/>
    <col min="12304" max="12304" width="13.140625" style="10" bestFit="1" customWidth="1"/>
    <col min="12305" max="12305" width="4.5703125" style="10" bestFit="1" customWidth="1"/>
    <col min="12306" max="12544" width="9.140625" style="10"/>
    <col min="12545" max="12545" width="4.5703125" style="10" bestFit="1" customWidth="1"/>
    <col min="12546" max="12546" width="14.140625" style="10" bestFit="1" customWidth="1"/>
    <col min="12547" max="12547" width="14.5703125" style="10" bestFit="1" customWidth="1"/>
    <col min="12548" max="12548" width="15.7109375" style="10" customWidth="1"/>
    <col min="12549" max="12549" width="14.5703125" style="10" bestFit="1" customWidth="1"/>
    <col min="12550" max="12552" width="13.140625" style="10" bestFit="1" customWidth="1"/>
    <col min="12553" max="12554" width="12.140625" style="10" bestFit="1" customWidth="1"/>
    <col min="12555" max="12555" width="13.140625" style="10" bestFit="1" customWidth="1"/>
    <col min="12556" max="12556" width="14.5703125" style="10" bestFit="1" customWidth="1"/>
    <col min="12557" max="12557" width="14" style="10" customWidth="1"/>
    <col min="12558" max="12559" width="12.140625" style="10" bestFit="1" customWidth="1"/>
    <col min="12560" max="12560" width="13.140625" style="10" bestFit="1" customWidth="1"/>
    <col min="12561" max="12561" width="4.5703125" style="10" bestFit="1" customWidth="1"/>
    <col min="12562" max="12800" width="9.140625" style="10"/>
    <col min="12801" max="12801" width="4.5703125" style="10" bestFit="1" customWidth="1"/>
    <col min="12802" max="12802" width="14.140625" style="10" bestFit="1" customWidth="1"/>
    <col min="12803" max="12803" width="14.5703125" style="10" bestFit="1" customWidth="1"/>
    <col min="12804" max="12804" width="15.7109375" style="10" customWidth="1"/>
    <col min="12805" max="12805" width="14.5703125" style="10" bestFit="1" customWidth="1"/>
    <col min="12806" max="12808" width="13.140625" style="10" bestFit="1" customWidth="1"/>
    <col min="12809" max="12810" width="12.140625" style="10" bestFit="1" customWidth="1"/>
    <col min="12811" max="12811" width="13.140625" style="10" bestFit="1" customWidth="1"/>
    <col min="12812" max="12812" width="14.5703125" style="10" bestFit="1" customWidth="1"/>
    <col min="12813" max="12813" width="14" style="10" customWidth="1"/>
    <col min="12814" max="12815" width="12.140625" style="10" bestFit="1" customWidth="1"/>
    <col min="12816" max="12816" width="13.140625" style="10" bestFit="1" customWidth="1"/>
    <col min="12817" max="12817" width="4.5703125" style="10" bestFit="1" customWidth="1"/>
    <col min="12818" max="13056" width="9.140625" style="10"/>
    <col min="13057" max="13057" width="4.5703125" style="10" bestFit="1" customWidth="1"/>
    <col min="13058" max="13058" width="14.140625" style="10" bestFit="1" customWidth="1"/>
    <col min="13059" max="13059" width="14.5703125" style="10" bestFit="1" customWidth="1"/>
    <col min="13060" max="13060" width="15.7109375" style="10" customWidth="1"/>
    <col min="13061" max="13061" width="14.5703125" style="10" bestFit="1" customWidth="1"/>
    <col min="13062" max="13064" width="13.140625" style="10" bestFit="1" customWidth="1"/>
    <col min="13065" max="13066" width="12.140625" style="10" bestFit="1" customWidth="1"/>
    <col min="13067" max="13067" width="13.140625" style="10" bestFit="1" customWidth="1"/>
    <col min="13068" max="13068" width="14.5703125" style="10" bestFit="1" customWidth="1"/>
    <col min="13069" max="13069" width="14" style="10" customWidth="1"/>
    <col min="13070" max="13071" width="12.140625" style="10" bestFit="1" customWidth="1"/>
    <col min="13072" max="13072" width="13.140625" style="10" bestFit="1" customWidth="1"/>
    <col min="13073" max="13073" width="4.5703125" style="10" bestFit="1" customWidth="1"/>
    <col min="13074" max="13312" width="9.140625" style="10"/>
    <col min="13313" max="13313" width="4.5703125" style="10" bestFit="1" customWidth="1"/>
    <col min="13314" max="13314" width="14.140625" style="10" bestFit="1" customWidth="1"/>
    <col min="13315" max="13315" width="14.5703125" style="10" bestFit="1" customWidth="1"/>
    <col min="13316" max="13316" width="15.7109375" style="10" customWidth="1"/>
    <col min="13317" max="13317" width="14.5703125" style="10" bestFit="1" customWidth="1"/>
    <col min="13318" max="13320" width="13.140625" style="10" bestFit="1" customWidth="1"/>
    <col min="13321" max="13322" width="12.140625" style="10" bestFit="1" customWidth="1"/>
    <col min="13323" max="13323" width="13.140625" style="10" bestFit="1" customWidth="1"/>
    <col min="13324" max="13324" width="14.5703125" style="10" bestFit="1" customWidth="1"/>
    <col min="13325" max="13325" width="14" style="10" customWidth="1"/>
    <col min="13326" max="13327" width="12.140625" style="10" bestFit="1" customWidth="1"/>
    <col min="13328" max="13328" width="13.140625" style="10" bestFit="1" customWidth="1"/>
    <col min="13329" max="13329" width="4.5703125" style="10" bestFit="1" customWidth="1"/>
    <col min="13330" max="13568" width="9.140625" style="10"/>
    <col min="13569" max="13569" width="4.5703125" style="10" bestFit="1" customWidth="1"/>
    <col min="13570" max="13570" width="14.140625" style="10" bestFit="1" customWidth="1"/>
    <col min="13571" max="13571" width="14.5703125" style="10" bestFit="1" customWidth="1"/>
    <col min="13572" max="13572" width="15.7109375" style="10" customWidth="1"/>
    <col min="13573" max="13573" width="14.5703125" style="10" bestFit="1" customWidth="1"/>
    <col min="13574" max="13576" width="13.140625" style="10" bestFit="1" customWidth="1"/>
    <col min="13577" max="13578" width="12.140625" style="10" bestFit="1" customWidth="1"/>
    <col min="13579" max="13579" width="13.140625" style="10" bestFit="1" customWidth="1"/>
    <col min="13580" max="13580" width="14.5703125" style="10" bestFit="1" customWidth="1"/>
    <col min="13581" max="13581" width="14" style="10" customWidth="1"/>
    <col min="13582" max="13583" width="12.140625" style="10" bestFit="1" customWidth="1"/>
    <col min="13584" max="13584" width="13.140625" style="10" bestFit="1" customWidth="1"/>
    <col min="13585" max="13585" width="4.5703125" style="10" bestFit="1" customWidth="1"/>
    <col min="13586" max="13824" width="9.140625" style="10"/>
    <col min="13825" max="13825" width="4.5703125" style="10" bestFit="1" customWidth="1"/>
    <col min="13826" max="13826" width="14.140625" style="10" bestFit="1" customWidth="1"/>
    <col min="13827" max="13827" width="14.5703125" style="10" bestFit="1" customWidth="1"/>
    <col min="13828" max="13828" width="15.7109375" style="10" customWidth="1"/>
    <col min="13829" max="13829" width="14.5703125" style="10" bestFit="1" customWidth="1"/>
    <col min="13830" max="13832" width="13.140625" style="10" bestFit="1" customWidth="1"/>
    <col min="13833" max="13834" width="12.140625" style="10" bestFit="1" customWidth="1"/>
    <col min="13835" max="13835" width="13.140625" style="10" bestFit="1" customWidth="1"/>
    <col min="13836" max="13836" width="14.5703125" style="10" bestFit="1" customWidth="1"/>
    <col min="13837" max="13837" width="14" style="10" customWidth="1"/>
    <col min="13838" max="13839" width="12.140625" style="10" bestFit="1" customWidth="1"/>
    <col min="13840" max="13840" width="13.140625" style="10" bestFit="1" customWidth="1"/>
    <col min="13841" max="13841" width="4.5703125" style="10" bestFit="1" customWidth="1"/>
    <col min="13842" max="14080" width="9.140625" style="10"/>
    <col min="14081" max="14081" width="4.5703125" style="10" bestFit="1" customWidth="1"/>
    <col min="14082" max="14082" width="14.140625" style="10" bestFit="1" customWidth="1"/>
    <col min="14083" max="14083" width="14.5703125" style="10" bestFit="1" customWidth="1"/>
    <col min="14084" max="14084" width="15.7109375" style="10" customWidth="1"/>
    <col min="14085" max="14085" width="14.5703125" style="10" bestFit="1" customWidth="1"/>
    <col min="14086" max="14088" width="13.140625" style="10" bestFit="1" customWidth="1"/>
    <col min="14089" max="14090" width="12.140625" style="10" bestFit="1" customWidth="1"/>
    <col min="14091" max="14091" width="13.140625" style="10" bestFit="1" customWidth="1"/>
    <col min="14092" max="14092" width="14.5703125" style="10" bestFit="1" customWidth="1"/>
    <col min="14093" max="14093" width="14" style="10" customWidth="1"/>
    <col min="14094" max="14095" width="12.140625" style="10" bestFit="1" customWidth="1"/>
    <col min="14096" max="14096" width="13.140625" style="10" bestFit="1" customWidth="1"/>
    <col min="14097" max="14097" width="4.5703125" style="10" bestFit="1" customWidth="1"/>
    <col min="14098" max="14336" width="9.140625" style="10"/>
    <col min="14337" max="14337" width="4.5703125" style="10" bestFit="1" customWidth="1"/>
    <col min="14338" max="14338" width="14.140625" style="10" bestFit="1" customWidth="1"/>
    <col min="14339" max="14339" width="14.5703125" style="10" bestFit="1" customWidth="1"/>
    <col min="14340" max="14340" width="15.7109375" style="10" customWidth="1"/>
    <col min="14341" max="14341" width="14.5703125" style="10" bestFit="1" customWidth="1"/>
    <col min="14342" max="14344" width="13.140625" style="10" bestFit="1" customWidth="1"/>
    <col min="14345" max="14346" width="12.140625" style="10" bestFit="1" customWidth="1"/>
    <col min="14347" max="14347" width="13.140625" style="10" bestFit="1" customWidth="1"/>
    <col min="14348" max="14348" width="14.5703125" style="10" bestFit="1" customWidth="1"/>
    <col min="14349" max="14349" width="14" style="10" customWidth="1"/>
    <col min="14350" max="14351" width="12.140625" style="10" bestFit="1" customWidth="1"/>
    <col min="14352" max="14352" width="13.140625" style="10" bestFit="1" customWidth="1"/>
    <col min="14353" max="14353" width="4.5703125" style="10" bestFit="1" customWidth="1"/>
    <col min="14354" max="14592" width="9.140625" style="10"/>
    <col min="14593" max="14593" width="4.5703125" style="10" bestFit="1" customWidth="1"/>
    <col min="14594" max="14594" width="14.140625" style="10" bestFit="1" customWidth="1"/>
    <col min="14595" max="14595" width="14.5703125" style="10" bestFit="1" customWidth="1"/>
    <col min="14596" max="14596" width="15.7109375" style="10" customWidth="1"/>
    <col min="14597" max="14597" width="14.5703125" style="10" bestFit="1" customWidth="1"/>
    <col min="14598" max="14600" width="13.140625" style="10" bestFit="1" customWidth="1"/>
    <col min="14601" max="14602" width="12.140625" style="10" bestFit="1" customWidth="1"/>
    <col min="14603" max="14603" width="13.140625" style="10" bestFit="1" customWidth="1"/>
    <col min="14604" max="14604" width="14.5703125" style="10" bestFit="1" customWidth="1"/>
    <col min="14605" max="14605" width="14" style="10" customWidth="1"/>
    <col min="14606" max="14607" width="12.140625" style="10" bestFit="1" customWidth="1"/>
    <col min="14608" max="14608" width="13.140625" style="10" bestFit="1" customWidth="1"/>
    <col min="14609" max="14609" width="4.5703125" style="10" bestFit="1" customWidth="1"/>
    <col min="14610" max="14848" width="9.140625" style="10"/>
    <col min="14849" max="14849" width="4.5703125" style="10" bestFit="1" customWidth="1"/>
    <col min="14850" max="14850" width="14.140625" style="10" bestFit="1" customWidth="1"/>
    <col min="14851" max="14851" width="14.5703125" style="10" bestFit="1" customWidth="1"/>
    <col min="14852" max="14852" width="15.7109375" style="10" customWidth="1"/>
    <col min="14853" max="14853" width="14.5703125" style="10" bestFit="1" customWidth="1"/>
    <col min="14854" max="14856" width="13.140625" style="10" bestFit="1" customWidth="1"/>
    <col min="14857" max="14858" width="12.140625" style="10" bestFit="1" customWidth="1"/>
    <col min="14859" max="14859" width="13.140625" style="10" bestFit="1" customWidth="1"/>
    <col min="14860" max="14860" width="14.5703125" style="10" bestFit="1" customWidth="1"/>
    <col min="14861" max="14861" width="14" style="10" customWidth="1"/>
    <col min="14862" max="14863" width="12.140625" style="10" bestFit="1" customWidth="1"/>
    <col min="14864" max="14864" width="13.140625" style="10" bestFit="1" customWidth="1"/>
    <col min="14865" max="14865" width="4.5703125" style="10" bestFit="1" customWidth="1"/>
    <col min="14866" max="15104" width="9.140625" style="10"/>
    <col min="15105" max="15105" width="4.5703125" style="10" bestFit="1" customWidth="1"/>
    <col min="15106" max="15106" width="14.140625" style="10" bestFit="1" customWidth="1"/>
    <col min="15107" max="15107" width="14.5703125" style="10" bestFit="1" customWidth="1"/>
    <col min="15108" max="15108" width="15.7109375" style="10" customWidth="1"/>
    <col min="15109" max="15109" width="14.5703125" style="10" bestFit="1" customWidth="1"/>
    <col min="15110" max="15112" width="13.140625" style="10" bestFit="1" customWidth="1"/>
    <col min="15113" max="15114" width="12.140625" style="10" bestFit="1" customWidth="1"/>
    <col min="15115" max="15115" width="13.140625" style="10" bestFit="1" customWidth="1"/>
    <col min="15116" max="15116" width="14.5703125" style="10" bestFit="1" customWidth="1"/>
    <col min="15117" max="15117" width="14" style="10" customWidth="1"/>
    <col min="15118" max="15119" width="12.140625" style="10" bestFit="1" customWidth="1"/>
    <col min="15120" max="15120" width="13.140625" style="10" bestFit="1" customWidth="1"/>
    <col min="15121" max="15121" width="4.5703125" style="10" bestFit="1" customWidth="1"/>
    <col min="15122" max="15360" width="9.140625" style="10"/>
    <col min="15361" max="15361" width="4.5703125" style="10" bestFit="1" customWidth="1"/>
    <col min="15362" max="15362" width="14.140625" style="10" bestFit="1" customWidth="1"/>
    <col min="15363" max="15363" width="14.5703125" style="10" bestFit="1" customWidth="1"/>
    <col min="15364" max="15364" width="15.7109375" style="10" customWidth="1"/>
    <col min="15365" max="15365" width="14.5703125" style="10" bestFit="1" customWidth="1"/>
    <col min="15366" max="15368" width="13.140625" style="10" bestFit="1" customWidth="1"/>
    <col min="15369" max="15370" width="12.140625" style="10" bestFit="1" customWidth="1"/>
    <col min="15371" max="15371" width="13.140625" style="10" bestFit="1" customWidth="1"/>
    <col min="15372" max="15372" width="14.5703125" style="10" bestFit="1" customWidth="1"/>
    <col min="15373" max="15373" width="14" style="10" customWidth="1"/>
    <col min="15374" max="15375" width="12.140625" style="10" bestFit="1" customWidth="1"/>
    <col min="15376" max="15376" width="13.140625" style="10" bestFit="1" customWidth="1"/>
    <col min="15377" max="15377" width="4.5703125" style="10" bestFit="1" customWidth="1"/>
    <col min="15378" max="15616" width="9.140625" style="10"/>
    <col min="15617" max="15617" width="4.5703125" style="10" bestFit="1" customWidth="1"/>
    <col min="15618" max="15618" width="14.140625" style="10" bestFit="1" customWidth="1"/>
    <col min="15619" max="15619" width="14.5703125" style="10" bestFit="1" customWidth="1"/>
    <col min="15620" max="15620" width="15.7109375" style="10" customWidth="1"/>
    <col min="15621" max="15621" width="14.5703125" style="10" bestFit="1" customWidth="1"/>
    <col min="15622" max="15624" width="13.140625" style="10" bestFit="1" customWidth="1"/>
    <col min="15625" max="15626" width="12.140625" style="10" bestFit="1" customWidth="1"/>
    <col min="15627" max="15627" width="13.140625" style="10" bestFit="1" customWidth="1"/>
    <col min="15628" max="15628" width="14.5703125" style="10" bestFit="1" customWidth="1"/>
    <col min="15629" max="15629" width="14" style="10" customWidth="1"/>
    <col min="15630" max="15631" width="12.140625" style="10" bestFit="1" customWidth="1"/>
    <col min="15632" max="15632" width="13.140625" style="10" bestFit="1" customWidth="1"/>
    <col min="15633" max="15633" width="4.5703125" style="10" bestFit="1" customWidth="1"/>
    <col min="15634" max="15872" width="9.140625" style="10"/>
    <col min="15873" max="15873" width="4.5703125" style="10" bestFit="1" customWidth="1"/>
    <col min="15874" max="15874" width="14.140625" style="10" bestFit="1" customWidth="1"/>
    <col min="15875" max="15875" width="14.5703125" style="10" bestFit="1" customWidth="1"/>
    <col min="15876" max="15876" width="15.7109375" style="10" customWidth="1"/>
    <col min="15877" max="15877" width="14.5703125" style="10" bestFit="1" customWidth="1"/>
    <col min="15878" max="15880" width="13.140625" style="10" bestFit="1" customWidth="1"/>
    <col min="15881" max="15882" width="12.140625" style="10" bestFit="1" customWidth="1"/>
    <col min="15883" max="15883" width="13.140625" style="10" bestFit="1" customWidth="1"/>
    <col min="15884" max="15884" width="14.5703125" style="10" bestFit="1" customWidth="1"/>
    <col min="15885" max="15885" width="14" style="10" customWidth="1"/>
    <col min="15886" max="15887" width="12.140625" style="10" bestFit="1" customWidth="1"/>
    <col min="15888" max="15888" width="13.140625" style="10" bestFit="1" customWidth="1"/>
    <col min="15889" max="15889" width="4.5703125" style="10" bestFit="1" customWidth="1"/>
    <col min="15890" max="16128" width="9.140625" style="10"/>
    <col min="16129" max="16129" width="4.5703125" style="10" bestFit="1" customWidth="1"/>
    <col min="16130" max="16130" width="14.140625" style="10" bestFit="1" customWidth="1"/>
    <col min="16131" max="16131" width="14.5703125" style="10" bestFit="1" customWidth="1"/>
    <col min="16132" max="16132" width="15.7109375" style="10" customWidth="1"/>
    <col min="16133" max="16133" width="14.5703125" style="10" bestFit="1" customWidth="1"/>
    <col min="16134" max="16136" width="13.140625" style="10" bestFit="1" customWidth="1"/>
    <col min="16137" max="16138" width="12.140625" style="10" bestFit="1" customWidth="1"/>
    <col min="16139" max="16139" width="13.140625" style="10" bestFit="1" customWidth="1"/>
    <col min="16140" max="16140" width="14.5703125" style="10" bestFit="1" customWidth="1"/>
    <col min="16141" max="16141" width="14" style="10" customWidth="1"/>
    <col min="16142" max="16143" width="12.140625" style="10" bestFit="1" customWidth="1"/>
    <col min="16144" max="16144" width="13.140625" style="10" bestFit="1" customWidth="1"/>
    <col min="16145" max="16145" width="4.5703125" style="10" bestFit="1" customWidth="1"/>
    <col min="16146" max="16384" width="9.140625" style="10"/>
  </cols>
  <sheetData>
    <row r="1" spans="1:17" ht="12.75" customHeight="1" x14ac:dyDescent="0.2">
      <c r="A1" s="77" t="s">
        <v>42</v>
      </c>
      <c r="B1" s="78"/>
      <c r="C1" s="78"/>
      <c r="D1" s="78"/>
      <c r="E1" s="78"/>
      <c r="F1" s="78"/>
      <c r="G1" s="78"/>
      <c r="H1" s="78"/>
      <c r="I1" s="78"/>
      <c r="J1" s="78"/>
      <c r="K1" s="78"/>
      <c r="L1" s="78"/>
      <c r="M1" s="78"/>
      <c r="N1" s="78"/>
      <c r="O1" s="78"/>
      <c r="P1" s="78"/>
      <c r="Q1" s="78"/>
    </row>
    <row r="2" spans="1:17" ht="12.75" customHeight="1" x14ac:dyDescent="0.2">
      <c r="A2" s="78" t="s">
        <v>521</v>
      </c>
      <c r="B2" s="78"/>
      <c r="C2" s="78"/>
      <c r="D2" s="78"/>
      <c r="E2" s="78"/>
      <c r="F2" s="78"/>
      <c r="G2" s="79"/>
      <c r="H2" s="78"/>
      <c r="I2" s="80"/>
      <c r="J2" s="81"/>
      <c r="K2" s="78"/>
      <c r="L2" s="78"/>
      <c r="M2" s="78"/>
      <c r="N2" s="78"/>
      <c r="O2" s="78"/>
      <c r="P2" s="79"/>
      <c r="Q2" s="80"/>
    </row>
    <row r="3" spans="1:17" ht="12.75" customHeight="1" x14ac:dyDescent="0.2">
      <c r="A3" s="82" t="s">
        <v>496</v>
      </c>
      <c r="B3" s="78"/>
      <c r="C3" s="78"/>
      <c r="D3" s="78"/>
      <c r="E3" s="78"/>
      <c r="F3" s="78"/>
      <c r="G3" s="79"/>
      <c r="H3" s="78"/>
      <c r="I3" s="80"/>
      <c r="J3" s="81"/>
      <c r="K3" s="78"/>
      <c r="L3" s="78"/>
      <c r="M3" s="85"/>
      <c r="N3" s="85"/>
      <c r="O3" s="85"/>
      <c r="P3" s="96"/>
      <c r="Q3" s="80"/>
    </row>
    <row r="4" spans="1:17" x14ac:dyDescent="0.2">
      <c r="A4" s="97"/>
      <c r="B4" s="78"/>
      <c r="C4" s="78"/>
      <c r="D4" s="78"/>
      <c r="E4" s="78"/>
      <c r="F4" s="78"/>
      <c r="G4" s="79"/>
      <c r="H4" s="78"/>
      <c r="I4" s="80"/>
      <c r="J4" s="81"/>
      <c r="K4" s="78"/>
      <c r="L4" s="78"/>
      <c r="M4" s="85"/>
      <c r="N4" s="85"/>
      <c r="O4" s="85"/>
      <c r="P4" s="96"/>
      <c r="Q4" s="80"/>
    </row>
    <row r="5" spans="1:17" x14ac:dyDescent="0.2">
      <c r="A5" s="78"/>
      <c r="B5" s="78"/>
      <c r="C5" s="86" t="s">
        <v>299</v>
      </c>
      <c r="D5" s="86"/>
      <c r="E5" s="78"/>
      <c r="F5" s="86" t="s">
        <v>300</v>
      </c>
      <c r="G5" s="86"/>
      <c r="H5" s="86"/>
      <c r="I5" s="86"/>
      <c r="J5" s="78"/>
      <c r="K5" s="78"/>
      <c r="L5" s="78"/>
      <c r="M5" s="85"/>
      <c r="N5" s="85"/>
      <c r="O5" s="85"/>
      <c r="P5" s="98"/>
      <c r="Q5" s="78"/>
    </row>
    <row r="6" spans="1:17" x14ac:dyDescent="0.2">
      <c r="A6" s="78"/>
      <c r="B6" s="78"/>
      <c r="C6" s="78"/>
      <c r="D6" s="87" t="s">
        <v>301</v>
      </c>
      <c r="E6" s="78"/>
      <c r="F6" s="78"/>
      <c r="G6" s="86" t="s">
        <v>281</v>
      </c>
      <c r="H6" s="86"/>
      <c r="I6" s="86"/>
      <c r="J6" s="78"/>
      <c r="K6" s="78"/>
      <c r="L6" s="78"/>
      <c r="M6" s="16" t="s">
        <v>282</v>
      </c>
      <c r="N6" s="16"/>
      <c r="O6" s="16"/>
      <c r="P6" s="16"/>
      <c r="Q6" s="78"/>
    </row>
    <row r="7" spans="1:17" s="89" customFormat="1" ht="39.75" customHeight="1" x14ac:dyDescent="0.2">
      <c r="A7" s="87" t="s">
        <v>49</v>
      </c>
      <c r="B7" s="87" t="s">
        <v>51</v>
      </c>
      <c r="C7" s="87" t="s">
        <v>284</v>
      </c>
      <c r="D7" s="87" t="s">
        <v>297</v>
      </c>
      <c r="E7" s="92" t="s">
        <v>302</v>
      </c>
      <c r="F7" s="87" t="s">
        <v>284</v>
      </c>
      <c r="G7" s="87" t="s">
        <v>297</v>
      </c>
      <c r="H7" s="88" t="s">
        <v>303</v>
      </c>
      <c r="I7" s="88" t="s">
        <v>304</v>
      </c>
      <c r="J7" s="92" t="s">
        <v>305</v>
      </c>
      <c r="K7" s="92" t="s">
        <v>306</v>
      </c>
      <c r="L7" s="87" t="s">
        <v>102</v>
      </c>
      <c r="M7" s="20" t="s">
        <v>293</v>
      </c>
      <c r="N7" s="20" t="s">
        <v>53</v>
      </c>
      <c r="O7" s="20" t="s">
        <v>54</v>
      </c>
      <c r="P7" s="20" t="s">
        <v>294</v>
      </c>
      <c r="Q7" s="87" t="s">
        <v>49</v>
      </c>
    </row>
    <row r="8" spans="1:17" x14ac:dyDescent="0.2">
      <c r="A8" s="78">
        <v>1</v>
      </c>
      <c r="B8" s="78" t="s">
        <v>103</v>
      </c>
      <c r="C8" s="52">
        <v>2849685</v>
      </c>
      <c r="D8" s="52">
        <v>2849685</v>
      </c>
      <c r="E8" s="52">
        <v>6114992</v>
      </c>
      <c r="F8" s="52">
        <v>2143202</v>
      </c>
      <c r="G8" s="52">
        <v>2055396</v>
      </c>
      <c r="H8" s="52">
        <v>0</v>
      </c>
      <c r="I8" s="52">
        <v>87806</v>
      </c>
      <c r="J8" s="52">
        <v>435869</v>
      </c>
      <c r="K8" s="52">
        <v>1315684</v>
      </c>
      <c r="L8" s="52">
        <f t="shared" ref="L8:L71" si="0">(C8+E8+F8+J8+K8)</f>
        <v>12859432</v>
      </c>
      <c r="M8" s="52">
        <v>2961734</v>
      </c>
      <c r="N8" s="52">
        <v>213261</v>
      </c>
      <c r="O8" s="52">
        <v>0</v>
      </c>
      <c r="P8" s="52">
        <v>356149</v>
      </c>
      <c r="Q8" s="78">
        <v>1</v>
      </c>
    </row>
    <row r="9" spans="1:17" x14ac:dyDescent="0.2">
      <c r="A9" s="78">
        <v>2</v>
      </c>
      <c r="B9" s="78" t="s">
        <v>104</v>
      </c>
      <c r="C9" s="52">
        <v>19890041</v>
      </c>
      <c r="D9" s="52">
        <v>0</v>
      </c>
      <c r="E9" s="52">
        <v>16477120</v>
      </c>
      <c r="F9" s="52">
        <v>7207071</v>
      </c>
      <c r="G9" s="52">
        <v>0</v>
      </c>
      <c r="H9" s="52">
        <v>6984439</v>
      </c>
      <c r="I9" s="52">
        <v>0</v>
      </c>
      <c r="J9" s="52">
        <v>1507221</v>
      </c>
      <c r="K9" s="52">
        <v>2762364</v>
      </c>
      <c r="L9" s="52">
        <f t="shared" si="0"/>
        <v>47843817</v>
      </c>
      <c r="M9" s="52">
        <v>6049901</v>
      </c>
      <c r="N9" s="52">
        <v>265588</v>
      </c>
      <c r="O9" s="52">
        <v>23840</v>
      </c>
      <c r="P9" s="52">
        <v>3363200</v>
      </c>
      <c r="Q9" s="78">
        <v>2</v>
      </c>
    </row>
    <row r="10" spans="1:17" x14ac:dyDescent="0.2">
      <c r="A10" s="78">
        <v>3</v>
      </c>
      <c r="B10" s="78" t="s">
        <v>105</v>
      </c>
      <c r="C10" s="52">
        <v>3010374</v>
      </c>
      <c r="D10" s="52">
        <v>3010374</v>
      </c>
      <c r="E10" s="52">
        <v>2568576</v>
      </c>
      <c r="F10" s="52">
        <v>2609440</v>
      </c>
      <c r="G10" s="52">
        <v>2518487</v>
      </c>
      <c r="H10" s="52">
        <v>0</v>
      </c>
      <c r="I10" s="52">
        <v>2940</v>
      </c>
      <c r="J10" s="52">
        <v>109501</v>
      </c>
      <c r="K10" s="52">
        <v>884534</v>
      </c>
      <c r="L10" s="52">
        <f t="shared" si="0"/>
        <v>9182425</v>
      </c>
      <c r="M10" s="52">
        <v>2313007</v>
      </c>
      <c r="N10" s="52">
        <v>128808</v>
      </c>
      <c r="O10" s="52">
        <v>0</v>
      </c>
      <c r="P10" s="52">
        <v>12105</v>
      </c>
      <c r="Q10" s="78">
        <v>3</v>
      </c>
    </row>
    <row r="11" spans="1:17" x14ac:dyDescent="0.2">
      <c r="A11" s="78">
        <v>4</v>
      </c>
      <c r="B11" s="78" t="s">
        <v>106</v>
      </c>
      <c r="C11" s="52">
        <v>2304871</v>
      </c>
      <c r="D11" s="52">
        <v>2304871</v>
      </c>
      <c r="E11" s="52">
        <v>1002171</v>
      </c>
      <c r="F11" s="52">
        <v>1478617</v>
      </c>
      <c r="G11" s="52">
        <v>0</v>
      </c>
      <c r="H11" s="52">
        <v>1478617</v>
      </c>
      <c r="I11" s="52">
        <v>0</v>
      </c>
      <c r="J11" s="52">
        <v>95575</v>
      </c>
      <c r="K11" s="52">
        <v>505635</v>
      </c>
      <c r="L11" s="52">
        <f t="shared" si="0"/>
        <v>5386869</v>
      </c>
      <c r="M11" s="52">
        <v>1270955</v>
      </c>
      <c r="N11" s="52">
        <v>31418</v>
      </c>
      <c r="O11" s="52">
        <v>0</v>
      </c>
      <c r="P11" s="52">
        <v>745189</v>
      </c>
      <c r="Q11" s="78">
        <v>4</v>
      </c>
    </row>
    <row r="12" spans="1:17" x14ac:dyDescent="0.2">
      <c r="A12" s="78">
        <v>5</v>
      </c>
      <c r="B12" s="78" t="s">
        <v>107</v>
      </c>
      <c r="C12" s="52">
        <v>3959023</v>
      </c>
      <c r="D12" s="52">
        <v>3959023</v>
      </c>
      <c r="E12" s="52">
        <v>2732543</v>
      </c>
      <c r="F12" s="52">
        <v>3334897</v>
      </c>
      <c r="G12" s="52">
        <v>0</v>
      </c>
      <c r="H12" s="52">
        <v>3334897</v>
      </c>
      <c r="I12" s="52">
        <v>0</v>
      </c>
      <c r="J12" s="52">
        <v>292430</v>
      </c>
      <c r="K12" s="52">
        <v>2211072</v>
      </c>
      <c r="L12" s="52">
        <f t="shared" si="0"/>
        <v>12529965</v>
      </c>
      <c r="M12" s="52">
        <v>3196700</v>
      </c>
      <c r="N12" s="52">
        <v>38854</v>
      </c>
      <c r="O12" s="52">
        <v>0</v>
      </c>
      <c r="P12" s="52">
        <v>1468568</v>
      </c>
      <c r="Q12" s="78">
        <v>5</v>
      </c>
    </row>
    <row r="13" spans="1:17" x14ac:dyDescent="0.2">
      <c r="A13" s="78">
        <v>6</v>
      </c>
      <c r="B13" s="78" t="s">
        <v>108</v>
      </c>
      <c r="C13" s="52">
        <v>1719255</v>
      </c>
      <c r="D13" s="52">
        <v>1719255</v>
      </c>
      <c r="E13" s="52">
        <v>272397</v>
      </c>
      <c r="F13" s="52">
        <v>2054290</v>
      </c>
      <c r="G13" s="52">
        <v>0</v>
      </c>
      <c r="H13" s="52">
        <v>2054290</v>
      </c>
      <c r="I13" s="52">
        <v>0</v>
      </c>
      <c r="J13" s="52">
        <v>83081</v>
      </c>
      <c r="K13" s="52">
        <v>1072745</v>
      </c>
      <c r="L13" s="52">
        <f t="shared" si="0"/>
        <v>5201768</v>
      </c>
      <c r="M13" s="52">
        <v>1986971</v>
      </c>
      <c r="N13" s="52">
        <v>58221</v>
      </c>
      <c r="O13" s="52">
        <v>3226</v>
      </c>
      <c r="P13" s="52">
        <v>172182</v>
      </c>
      <c r="Q13" s="78">
        <v>6</v>
      </c>
    </row>
    <row r="14" spans="1:17" x14ac:dyDescent="0.2">
      <c r="A14" s="78">
        <v>7</v>
      </c>
      <c r="B14" s="78" t="s">
        <v>109</v>
      </c>
      <c r="C14" s="52">
        <v>83309900</v>
      </c>
      <c r="D14" s="52">
        <v>0</v>
      </c>
      <c r="E14" s="52">
        <v>92247003</v>
      </c>
      <c r="F14" s="52">
        <v>49441145</v>
      </c>
      <c r="G14" s="52">
        <v>33017909</v>
      </c>
      <c r="H14" s="52">
        <v>9073160</v>
      </c>
      <c r="I14" s="52">
        <v>5497869</v>
      </c>
      <c r="J14" s="52">
        <v>1731344</v>
      </c>
      <c r="K14" s="52">
        <v>8539605</v>
      </c>
      <c r="L14" s="52">
        <f t="shared" si="0"/>
        <v>235268997</v>
      </c>
      <c r="M14" s="52">
        <v>16279487</v>
      </c>
      <c r="N14" s="52">
        <v>1757824</v>
      </c>
      <c r="O14" s="52">
        <v>0</v>
      </c>
      <c r="P14" s="52">
        <v>9412791</v>
      </c>
      <c r="Q14" s="78">
        <v>7</v>
      </c>
    </row>
    <row r="15" spans="1:17" x14ac:dyDescent="0.2">
      <c r="A15" s="78">
        <v>8</v>
      </c>
      <c r="B15" s="78" t="s">
        <v>110</v>
      </c>
      <c r="C15" s="52">
        <v>7430498</v>
      </c>
      <c r="D15" s="52">
        <v>7430498</v>
      </c>
      <c r="E15" s="52">
        <v>11084214</v>
      </c>
      <c r="F15" s="52">
        <v>7711978</v>
      </c>
      <c r="G15" s="52">
        <v>0</v>
      </c>
      <c r="H15" s="52">
        <v>7711978</v>
      </c>
      <c r="I15" s="52">
        <v>0</v>
      </c>
      <c r="J15" s="52">
        <v>443947</v>
      </c>
      <c r="K15" s="52">
        <v>2439015</v>
      </c>
      <c r="L15" s="52">
        <f t="shared" si="0"/>
        <v>29109652</v>
      </c>
      <c r="M15" s="52">
        <v>6355481</v>
      </c>
      <c r="N15" s="52">
        <v>89636</v>
      </c>
      <c r="O15" s="52">
        <v>928097</v>
      </c>
      <c r="P15" s="52">
        <v>2402740</v>
      </c>
      <c r="Q15" s="78">
        <v>8</v>
      </c>
    </row>
    <row r="16" spans="1:17" x14ac:dyDescent="0.2">
      <c r="A16" s="78">
        <v>9</v>
      </c>
      <c r="B16" s="78" t="s">
        <v>111</v>
      </c>
      <c r="C16" s="52">
        <v>1000260</v>
      </c>
      <c r="D16" s="52">
        <v>1000260</v>
      </c>
      <c r="E16" s="52">
        <v>613389</v>
      </c>
      <c r="F16" s="52">
        <v>180437</v>
      </c>
      <c r="G16" s="52">
        <v>0</v>
      </c>
      <c r="H16" s="52">
        <v>180437</v>
      </c>
      <c r="I16" s="52">
        <v>0</v>
      </c>
      <c r="J16" s="52">
        <v>201900</v>
      </c>
      <c r="K16" s="52">
        <v>625551</v>
      </c>
      <c r="L16" s="52">
        <f t="shared" si="0"/>
        <v>2621537</v>
      </c>
      <c r="M16" s="52">
        <v>566244</v>
      </c>
      <c r="N16" s="52">
        <v>9030</v>
      </c>
      <c r="O16" s="52">
        <v>67531</v>
      </c>
      <c r="P16" s="52">
        <v>20451</v>
      </c>
      <c r="Q16" s="78">
        <v>9</v>
      </c>
    </row>
    <row r="17" spans="1:17" x14ac:dyDescent="0.2">
      <c r="A17" s="78">
        <v>10</v>
      </c>
      <c r="B17" s="78" t="s">
        <v>112</v>
      </c>
      <c r="C17" s="52">
        <v>10738829</v>
      </c>
      <c r="D17" s="52">
        <v>10738829</v>
      </c>
      <c r="E17" s="52">
        <v>6698141</v>
      </c>
      <c r="F17" s="52">
        <v>4090866</v>
      </c>
      <c r="G17" s="52">
        <v>0</v>
      </c>
      <c r="H17" s="52">
        <v>4003808</v>
      </c>
      <c r="I17" s="52">
        <v>0</v>
      </c>
      <c r="J17" s="52">
        <v>504831</v>
      </c>
      <c r="K17" s="52">
        <v>488694</v>
      </c>
      <c r="L17" s="52">
        <f t="shared" si="0"/>
        <v>22521361</v>
      </c>
      <c r="M17" s="52">
        <v>6580178</v>
      </c>
      <c r="N17" s="52">
        <v>15182</v>
      </c>
      <c r="O17" s="52">
        <v>788556</v>
      </c>
      <c r="P17" s="52">
        <v>2438481</v>
      </c>
      <c r="Q17" s="78">
        <v>10</v>
      </c>
    </row>
    <row r="18" spans="1:17" x14ac:dyDescent="0.2">
      <c r="A18" s="78">
        <v>11</v>
      </c>
      <c r="B18" s="78" t="s">
        <v>113</v>
      </c>
      <c r="C18" s="52">
        <v>884940</v>
      </c>
      <c r="D18" s="52">
        <v>884940</v>
      </c>
      <c r="E18" s="52">
        <v>177030</v>
      </c>
      <c r="F18" s="52">
        <v>282962</v>
      </c>
      <c r="G18" s="52">
        <v>0</v>
      </c>
      <c r="H18" s="52">
        <v>282962</v>
      </c>
      <c r="I18" s="52">
        <v>0</v>
      </c>
      <c r="J18" s="52">
        <v>93640</v>
      </c>
      <c r="K18" s="52">
        <v>309706</v>
      </c>
      <c r="L18" s="52">
        <f t="shared" si="0"/>
        <v>1748278</v>
      </c>
      <c r="M18" s="52">
        <v>649175</v>
      </c>
      <c r="N18" s="52">
        <v>60669</v>
      </c>
      <c r="O18" s="52">
        <v>0</v>
      </c>
      <c r="P18" s="52">
        <v>17363</v>
      </c>
      <c r="Q18" s="78">
        <v>11</v>
      </c>
    </row>
    <row r="19" spans="1:17" x14ac:dyDescent="0.2">
      <c r="A19" s="78">
        <v>12</v>
      </c>
      <c r="B19" s="78" t="s">
        <v>114</v>
      </c>
      <c r="C19" s="52">
        <v>3805285</v>
      </c>
      <c r="D19" s="52">
        <v>3805285</v>
      </c>
      <c r="E19" s="52">
        <v>4934747</v>
      </c>
      <c r="F19" s="52">
        <v>4517931</v>
      </c>
      <c r="G19" s="52">
        <v>4229025</v>
      </c>
      <c r="H19" s="52">
        <v>288906</v>
      </c>
      <c r="I19" s="52">
        <v>0</v>
      </c>
      <c r="J19" s="52">
        <v>398464</v>
      </c>
      <c r="K19" s="52">
        <v>1549178</v>
      </c>
      <c r="L19" s="52">
        <f t="shared" si="0"/>
        <v>15205605</v>
      </c>
      <c r="M19" s="52">
        <v>3686403</v>
      </c>
      <c r="N19" s="52">
        <v>32926</v>
      </c>
      <c r="O19" s="52">
        <v>0</v>
      </c>
      <c r="P19" s="52">
        <v>326982</v>
      </c>
      <c r="Q19" s="78">
        <v>12</v>
      </c>
    </row>
    <row r="20" spans="1:17" x14ac:dyDescent="0.2">
      <c r="A20" s="78">
        <v>13</v>
      </c>
      <c r="B20" s="78" t="s">
        <v>115</v>
      </c>
      <c r="C20" s="52">
        <v>3644995</v>
      </c>
      <c r="D20" s="52">
        <v>3644995</v>
      </c>
      <c r="E20" s="52">
        <v>828012</v>
      </c>
      <c r="F20" s="52">
        <v>5780633</v>
      </c>
      <c r="G20" s="52">
        <v>0</v>
      </c>
      <c r="H20" s="52">
        <v>5700798</v>
      </c>
      <c r="I20" s="52">
        <v>79835</v>
      </c>
      <c r="J20" s="52">
        <v>138991</v>
      </c>
      <c r="K20" s="52">
        <v>1135487</v>
      </c>
      <c r="L20" s="52">
        <f t="shared" si="0"/>
        <v>11528118</v>
      </c>
      <c r="M20" s="52">
        <v>3619382</v>
      </c>
      <c r="N20" s="52">
        <v>0</v>
      </c>
      <c r="O20" s="52">
        <v>3438</v>
      </c>
      <c r="P20" s="52">
        <v>794285</v>
      </c>
      <c r="Q20" s="78">
        <v>13</v>
      </c>
    </row>
    <row r="21" spans="1:17" x14ac:dyDescent="0.2">
      <c r="A21" s="78">
        <v>14</v>
      </c>
      <c r="B21" s="78" t="s">
        <v>116</v>
      </c>
      <c r="C21" s="52">
        <v>2539324</v>
      </c>
      <c r="D21" s="52">
        <v>2539324</v>
      </c>
      <c r="E21" s="52">
        <v>587429</v>
      </c>
      <c r="F21" s="52">
        <v>4107156</v>
      </c>
      <c r="G21" s="52">
        <v>0</v>
      </c>
      <c r="H21" s="52">
        <v>3887767</v>
      </c>
      <c r="I21" s="52">
        <v>0</v>
      </c>
      <c r="J21" s="52">
        <v>120109</v>
      </c>
      <c r="K21" s="52">
        <v>1553086</v>
      </c>
      <c r="L21" s="52">
        <f t="shared" si="0"/>
        <v>8907104</v>
      </c>
      <c r="M21" s="52">
        <v>3315604</v>
      </c>
      <c r="N21" s="52">
        <v>97772</v>
      </c>
      <c r="O21" s="52">
        <v>1824</v>
      </c>
      <c r="P21" s="52">
        <v>444880</v>
      </c>
      <c r="Q21" s="78">
        <v>14</v>
      </c>
    </row>
    <row r="22" spans="1:17" x14ac:dyDescent="0.2">
      <c r="A22" s="78">
        <v>15</v>
      </c>
      <c r="B22" s="78" t="s">
        <v>117</v>
      </c>
      <c r="C22" s="52">
        <v>2030243</v>
      </c>
      <c r="D22" s="52">
        <v>2030243</v>
      </c>
      <c r="E22" s="52">
        <v>922081</v>
      </c>
      <c r="F22" s="52">
        <v>2014210</v>
      </c>
      <c r="G22" s="52">
        <v>0</v>
      </c>
      <c r="H22" s="52">
        <v>2014210</v>
      </c>
      <c r="I22" s="52">
        <v>0</v>
      </c>
      <c r="J22" s="52">
        <v>157664</v>
      </c>
      <c r="K22" s="52">
        <v>174837</v>
      </c>
      <c r="L22" s="52">
        <f t="shared" si="0"/>
        <v>5299035</v>
      </c>
      <c r="M22" s="52">
        <v>1397581</v>
      </c>
      <c r="N22" s="52">
        <v>92991</v>
      </c>
      <c r="O22" s="52">
        <v>0</v>
      </c>
      <c r="P22" s="52">
        <v>1053990</v>
      </c>
      <c r="Q22" s="78">
        <v>15</v>
      </c>
    </row>
    <row r="23" spans="1:17" x14ac:dyDescent="0.2">
      <c r="A23" s="78">
        <v>16</v>
      </c>
      <c r="B23" s="78" t="s">
        <v>118</v>
      </c>
      <c r="C23" s="52">
        <v>5161090</v>
      </c>
      <c r="D23" s="52">
        <v>5161090</v>
      </c>
      <c r="E23" s="52">
        <v>6260879</v>
      </c>
      <c r="F23" s="52">
        <v>5953516</v>
      </c>
      <c r="G23" s="52">
        <v>0</v>
      </c>
      <c r="H23" s="52">
        <v>5817909</v>
      </c>
      <c r="I23" s="52">
        <v>4396</v>
      </c>
      <c r="J23" s="52">
        <v>281099</v>
      </c>
      <c r="K23" s="52">
        <v>568739</v>
      </c>
      <c r="L23" s="52">
        <f t="shared" si="0"/>
        <v>18225323</v>
      </c>
      <c r="M23" s="52">
        <v>5134392</v>
      </c>
      <c r="N23" s="52">
        <v>269474</v>
      </c>
      <c r="O23" s="52">
        <v>6476</v>
      </c>
      <c r="P23" s="52">
        <v>2834558</v>
      </c>
      <c r="Q23" s="78">
        <v>16</v>
      </c>
    </row>
    <row r="24" spans="1:17" x14ac:dyDescent="0.2">
      <c r="A24" s="78">
        <v>17</v>
      </c>
      <c r="B24" s="78" t="s">
        <v>119</v>
      </c>
      <c r="C24" s="52">
        <v>5524883</v>
      </c>
      <c r="D24" s="52">
        <v>5524883</v>
      </c>
      <c r="E24" s="52">
        <v>4217875</v>
      </c>
      <c r="F24" s="52">
        <v>3552306</v>
      </c>
      <c r="G24" s="52">
        <v>0</v>
      </c>
      <c r="H24" s="52">
        <v>3552306</v>
      </c>
      <c r="I24" s="52">
        <v>0</v>
      </c>
      <c r="J24" s="52">
        <v>300486</v>
      </c>
      <c r="K24" s="52">
        <v>677371</v>
      </c>
      <c r="L24" s="52">
        <f t="shared" si="0"/>
        <v>14272921</v>
      </c>
      <c r="M24" s="52">
        <v>2948429</v>
      </c>
      <c r="N24" s="52">
        <v>129657</v>
      </c>
      <c r="O24" s="52">
        <v>0</v>
      </c>
      <c r="P24" s="52">
        <v>772875</v>
      </c>
      <c r="Q24" s="78">
        <v>17</v>
      </c>
    </row>
    <row r="25" spans="1:17" x14ac:dyDescent="0.2">
      <c r="A25" s="78">
        <v>18</v>
      </c>
      <c r="B25" s="78" t="s">
        <v>120</v>
      </c>
      <c r="C25" s="52">
        <v>3270079</v>
      </c>
      <c r="D25" s="52">
        <v>3270079</v>
      </c>
      <c r="E25" s="52">
        <v>3190467</v>
      </c>
      <c r="F25" s="52">
        <v>4554225</v>
      </c>
      <c r="G25" s="52">
        <v>0</v>
      </c>
      <c r="H25" s="52">
        <v>4350636</v>
      </c>
      <c r="I25" s="52">
        <v>0</v>
      </c>
      <c r="J25" s="52">
        <v>301574</v>
      </c>
      <c r="K25" s="52">
        <v>768214</v>
      </c>
      <c r="L25" s="52">
        <f t="shared" si="0"/>
        <v>12084559</v>
      </c>
      <c r="M25" s="52">
        <v>4444234</v>
      </c>
      <c r="N25" s="52">
        <v>89144</v>
      </c>
      <c r="O25" s="52">
        <v>0</v>
      </c>
      <c r="P25" s="52">
        <v>1853117</v>
      </c>
      <c r="Q25" s="78">
        <v>18</v>
      </c>
    </row>
    <row r="26" spans="1:17" x14ac:dyDescent="0.2">
      <c r="A26" s="78">
        <v>19</v>
      </c>
      <c r="B26" s="78" t="s">
        <v>121</v>
      </c>
      <c r="C26" s="52">
        <v>1034477</v>
      </c>
      <c r="D26" s="52">
        <v>1034477</v>
      </c>
      <c r="E26" s="52">
        <v>1114432</v>
      </c>
      <c r="F26" s="52">
        <v>617102</v>
      </c>
      <c r="G26" s="52">
        <v>0</v>
      </c>
      <c r="H26" s="52">
        <v>617102</v>
      </c>
      <c r="I26" s="52">
        <v>0</v>
      </c>
      <c r="J26" s="52">
        <v>163765</v>
      </c>
      <c r="K26" s="52">
        <v>186661</v>
      </c>
      <c r="L26" s="52">
        <f t="shared" si="0"/>
        <v>3116437</v>
      </c>
      <c r="M26" s="52">
        <v>776979</v>
      </c>
      <c r="N26" s="52">
        <v>12686</v>
      </c>
      <c r="O26" s="52">
        <v>0</v>
      </c>
      <c r="P26" s="52">
        <v>185926</v>
      </c>
      <c r="Q26" s="78">
        <v>19</v>
      </c>
    </row>
    <row r="27" spans="1:17" x14ac:dyDescent="0.2">
      <c r="A27" s="78">
        <v>20</v>
      </c>
      <c r="B27" s="78" t="s">
        <v>122</v>
      </c>
      <c r="C27" s="52">
        <v>1962698</v>
      </c>
      <c r="D27" s="52">
        <v>1962698</v>
      </c>
      <c r="E27" s="52">
        <v>609762</v>
      </c>
      <c r="F27" s="52">
        <v>1674871</v>
      </c>
      <c r="G27" s="52">
        <v>1674871</v>
      </c>
      <c r="H27" s="52">
        <v>0</v>
      </c>
      <c r="I27" s="52">
        <v>0</v>
      </c>
      <c r="J27" s="52">
        <v>98942</v>
      </c>
      <c r="K27" s="52">
        <v>21803</v>
      </c>
      <c r="L27" s="52">
        <f t="shared" si="0"/>
        <v>4368076</v>
      </c>
      <c r="M27" s="52">
        <v>1538608</v>
      </c>
      <c r="N27" s="52">
        <v>55219</v>
      </c>
      <c r="O27" s="52">
        <v>0</v>
      </c>
      <c r="P27" s="52">
        <v>334358</v>
      </c>
      <c r="Q27" s="78">
        <v>20</v>
      </c>
    </row>
    <row r="28" spans="1:17" x14ac:dyDescent="0.2">
      <c r="A28" s="78">
        <v>21</v>
      </c>
      <c r="B28" s="78" t="s">
        <v>123</v>
      </c>
      <c r="C28" s="52">
        <v>71359361</v>
      </c>
      <c r="D28" s="52">
        <v>0</v>
      </c>
      <c r="E28" s="52">
        <v>68070836</v>
      </c>
      <c r="F28" s="52">
        <v>43796335</v>
      </c>
      <c r="G28" s="52">
        <v>24262981</v>
      </c>
      <c r="H28" s="52">
        <v>13052363</v>
      </c>
      <c r="I28" s="52">
        <v>110339</v>
      </c>
      <c r="J28" s="52">
        <v>5225300</v>
      </c>
      <c r="K28" s="52">
        <v>7518028</v>
      </c>
      <c r="L28" s="52">
        <f t="shared" si="0"/>
        <v>195969860</v>
      </c>
      <c r="M28" s="52">
        <v>26558521</v>
      </c>
      <c r="N28" s="52">
        <v>1461925</v>
      </c>
      <c r="O28" s="52">
        <v>254243</v>
      </c>
      <c r="P28" s="52">
        <v>12371171</v>
      </c>
      <c r="Q28" s="78">
        <v>21</v>
      </c>
    </row>
    <row r="29" spans="1:17" x14ac:dyDescent="0.2">
      <c r="A29" s="78">
        <v>22</v>
      </c>
      <c r="B29" s="78" t="s">
        <v>124</v>
      </c>
      <c r="C29" s="52">
        <v>2646467</v>
      </c>
      <c r="D29" s="52">
        <v>2646467</v>
      </c>
      <c r="E29" s="52">
        <v>1418351</v>
      </c>
      <c r="F29" s="52">
        <v>887246</v>
      </c>
      <c r="G29" s="52">
        <v>0</v>
      </c>
      <c r="H29" s="52">
        <v>887246</v>
      </c>
      <c r="I29" s="52">
        <v>0</v>
      </c>
      <c r="J29" s="52">
        <v>198835</v>
      </c>
      <c r="K29" s="52">
        <v>109906</v>
      </c>
      <c r="L29" s="52">
        <f t="shared" si="0"/>
        <v>5260805</v>
      </c>
      <c r="M29" s="52">
        <v>1133860</v>
      </c>
      <c r="N29" s="52">
        <v>104806</v>
      </c>
      <c r="O29" s="52">
        <v>1301</v>
      </c>
      <c r="P29" s="52">
        <v>627293</v>
      </c>
      <c r="Q29" s="78">
        <v>22</v>
      </c>
    </row>
    <row r="30" spans="1:17" x14ac:dyDescent="0.2">
      <c r="A30" s="78">
        <v>23</v>
      </c>
      <c r="B30" s="78" t="s">
        <v>125</v>
      </c>
      <c r="C30" s="52">
        <v>695651</v>
      </c>
      <c r="D30" s="52">
        <v>695651</v>
      </c>
      <c r="E30" s="52">
        <v>845969</v>
      </c>
      <c r="F30" s="52">
        <v>114690</v>
      </c>
      <c r="G30" s="52">
        <v>0</v>
      </c>
      <c r="H30" s="52">
        <v>114690</v>
      </c>
      <c r="I30" s="52">
        <v>0</v>
      </c>
      <c r="J30" s="52">
        <v>64642</v>
      </c>
      <c r="K30" s="52">
        <v>43714</v>
      </c>
      <c r="L30" s="52">
        <f t="shared" si="0"/>
        <v>1764666</v>
      </c>
      <c r="M30" s="52">
        <v>455055</v>
      </c>
      <c r="N30" s="52">
        <v>37148</v>
      </c>
      <c r="O30" s="52">
        <v>630</v>
      </c>
      <c r="P30" s="52">
        <v>196348</v>
      </c>
      <c r="Q30" s="78">
        <v>23</v>
      </c>
    </row>
    <row r="31" spans="1:17" x14ac:dyDescent="0.2">
      <c r="A31" s="78">
        <v>24</v>
      </c>
      <c r="B31" s="78" t="s">
        <v>126</v>
      </c>
      <c r="C31" s="52">
        <v>8497667</v>
      </c>
      <c r="D31" s="52">
        <v>8497667</v>
      </c>
      <c r="E31" s="52">
        <v>1974683</v>
      </c>
      <c r="F31" s="52">
        <v>4084261</v>
      </c>
      <c r="G31" s="52">
        <v>3651199</v>
      </c>
      <c r="H31" s="52">
        <v>0</v>
      </c>
      <c r="I31" s="52">
        <v>433062</v>
      </c>
      <c r="J31" s="52">
        <v>638444</v>
      </c>
      <c r="K31" s="52">
        <v>3124627</v>
      </c>
      <c r="L31" s="52">
        <f t="shared" si="0"/>
        <v>18319682</v>
      </c>
      <c r="M31" s="52">
        <v>3029280</v>
      </c>
      <c r="N31" s="52">
        <v>143218</v>
      </c>
      <c r="O31" s="52">
        <v>0</v>
      </c>
      <c r="P31" s="52">
        <v>888913</v>
      </c>
      <c r="Q31" s="78">
        <v>24</v>
      </c>
    </row>
    <row r="32" spans="1:17" x14ac:dyDescent="0.2">
      <c r="A32" s="78">
        <v>25</v>
      </c>
      <c r="B32" s="78" t="s">
        <v>127</v>
      </c>
      <c r="C32" s="52">
        <v>1485738</v>
      </c>
      <c r="D32" s="52">
        <v>1485738</v>
      </c>
      <c r="E32" s="52">
        <v>767073</v>
      </c>
      <c r="F32" s="52">
        <v>1315037</v>
      </c>
      <c r="G32" s="52">
        <v>0</v>
      </c>
      <c r="H32" s="52">
        <v>992384</v>
      </c>
      <c r="I32" s="52">
        <v>0</v>
      </c>
      <c r="J32" s="52">
        <v>137928</v>
      </c>
      <c r="K32" s="52">
        <v>121038</v>
      </c>
      <c r="L32" s="52">
        <f t="shared" si="0"/>
        <v>3826814</v>
      </c>
      <c r="M32" s="52">
        <v>919808</v>
      </c>
      <c r="N32" s="52">
        <v>1200</v>
      </c>
      <c r="O32" s="52">
        <v>25000</v>
      </c>
      <c r="P32" s="52">
        <v>817397</v>
      </c>
      <c r="Q32" s="78">
        <v>25</v>
      </c>
    </row>
    <row r="33" spans="1:17" x14ac:dyDescent="0.2">
      <c r="A33" s="78">
        <v>26</v>
      </c>
      <c r="B33" s="78" t="s">
        <v>128</v>
      </c>
      <c r="C33" s="52">
        <v>1536830</v>
      </c>
      <c r="D33" s="52">
        <v>1536830</v>
      </c>
      <c r="E33" s="52">
        <v>428025</v>
      </c>
      <c r="F33" s="52">
        <v>1871983</v>
      </c>
      <c r="G33" s="52">
        <v>0</v>
      </c>
      <c r="H33" s="52">
        <v>1871983</v>
      </c>
      <c r="I33" s="52">
        <v>0</v>
      </c>
      <c r="J33" s="52">
        <v>63520</v>
      </c>
      <c r="K33" s="52">
        <v>1015162</v>
      </c>
      <c r="L33" s="52">
        <f t="shared" si="0"/>
        <v>4915520</v>
      </c>
      <c r="M33" s="52">
        <v>1798156</v>
      </c>
      <c r="N33" s="52">
        <v>64372</v>
      </c>
      <c r="O33" s="52">
        <v>0</v>
      </c>
      <c r="P33" s="52">
        <v>145698</v>
      </c>
      <c r="Q33" s="78">
        <v>26</v>
      </c>
    </row>
    <row r="34" spans="1:17" x14ac:dyDescent="0.2">
      <c r="A34" s="78">
        <v>27</v>
      </c>
      <c r="B34" s="78" t="s">
        <v>129</v>
      </c>
      <c r="C34" s="52">
        <v>4133432</v>
      </c>
      <c r="D34" s="52">
        <v>4133432</v>
      </c>
      <c r="E34" s="52">
        <v>3445578</v>
      </c>
      <c r="F34" s="52">
        <v>4239642</v>
      </c>
      <c r="G34" s="52">
        <v>0</v>
      </c>
      <c r="H34" s="52">
        <v>3785603</v>
      </c>
      <c r="I34" s="52">
        <v>247840</v>
      </c>
      <c r="J34" s="52">
        <v>284278</v>
      </c>
      <c r="K34" s="52">
        <v>1657013</v>
      </c>
      <c r="L34" s="52">
        <f t="shared" si="0"/>
        <v>13759943</v>
      </c>
      <c r="M34" s="52">
        <v>3213942</v>
      </c>
      <c r="N34" s="52">
        <v>11091</v>
      </c>
      <c r="O34" s="52">
        <v>0</v>
      </c>
      <c r="P34" s="52">
        <v>1210921</v>
      </c>
      <c r="Q34" s="78">
        <v>27</v>
      </c>
    </row>
    <row r="35" spans="1:17" x14ac:dyDescent="0.2">
      <c r="A35" s="78">
        <v>28</v>
      </c>
      <c r="B35" s="78" t="s">
        <v>130</v>
      </c>
      <c r="C35" s="52">
        <v>1032519</v>
      </c>
      <c r="D35" s="52">
        <v>1032519</v>
      </c>
      <c r="E35" s="52">
        <v>1357980</v>
      </c>
      <c r="F35" s="52">
        <v>1532356</v>
      </c>
      <c r="G35" s="52">
        <v>434829</v>
      </c>
      <c r="H35" s="52">
        <v>1097527</v>
      </c>
      <c r="I35" s="52">
        <v>0</v>
      </c>
      <c r="J35" s="52">
        <v>232076</v>
      </c>
      <c r="K35" s="52">
        <v>229860</v>
      </c>
      <c r="L35" s="52">
        <f t="shared" si="0"/>
        <v>4384791</v>
      </c>
      <c r="M35" s="52">
        <v>1049457</v>
      </c>
      <c r="N35" s="52">
        <v>37186</v>
      </c>
      <c r="O35" s="52">
        <v>0</v>
      </c>
      <c r="P35" s="52">
        <v>359222</v>
      </c>
      <c r="Q35" s="78">
        <v>28</v>
      </c>
    </row>
    <row r="36" spans="1:17" x14ac:dyDescent="0.2">
      <c r="A36" s="78">
        <v>29</v>
      </c>
      <c r="B36" s="78" t="s">
        <v>72</v>
      </c>
      <c r="C36" s="52">
        <v>262480436</v>
      </c>
      <c r="D36" s="52">
        <v>0</v>
      </c>
      <c r="E36" s="52">
        <v>295570893</v>
      </c>
      <c r="F36" s="52">
        <v>97145316</v>
      </c>
      <c r="G36" s="52">
        <v>67598992</v>
      </c>
      <c r="H36" s="52">
        <v>0</v>
      </c>
      <c r="I36" s="52">
        <v>11533598</v>
      </c>
      <c r="J36" s="52">
        <v>22002084</v>
      </c>
      <c r="K36" s="52">
        <v>91763317</v>
      </c>
      <c r="L36" s="52">
        <f t="shared" si="0"/>
        <v>768962046</v>
      </c>
      <c r="M36" s="52">
        <v>42847938</v>
      </c>
      <c r="N36" s="52">
        <v>7516562</v>
      </c>
      <c r="O36" s="52">
        <v>5736343</v>
      </c>
      <c r="P36" s="52">
        <v>22435010</v>
      </c>
      <c r="Q36" s="78">
        <v>29</v>
      </c>
    </row>
    <row r="37" spans="1:17" x14ac:dyDescent="0.2">
      <c r="A37" s="78">
        <v>30</v>
      </c>
      <c r="B37" s="78" t="s">
        <v>131</v>
      </c>
      <c r="C37" s="52">
        <v>12782678</v>
      </c>
      <c r="D37" s="52">
        <v>12782678</v>
      </c>
      <c r="E37" s="52">
        <v>17945072</v>
      </c>
      <c r="F37" s="52">
        <v>7288220</v>
      </c>
      <c r="G37" s="52">
        <v>3369335</v>
      </c>
      <c r="H37" s="52">
        <v>3802348</v>
      </c>
      <c r="I37" s="52">
        <v>4520</v>
      </c>
      <c r="J37" s="52">
        <v>1137890</v>
      </c>
      <c r="K37" s="52">
        <v>2970874</v>
      </c>
      <c r="L37" s="52">
        <f t="shared" si="0"/>
        <v>42124734</v>
      </c>
      <c r="M37" s="52">
        <v>5379063</v>
      </c>
      <c r="N37" s="52">
        <v>46641</v>
      </c>
      <c r="O37" s="52">
        <v>944777</v>
      </c>
      <c r="P37" s="52">
        <v>2244806</v>
      </c>
      <c r="Q37" s="78">
        <v>30</v>
      </c>
    </row>
    <row r="38" spans="1:17" x14ac:dyDescent="0.2">
      <c r="A38" s="78">
        <v>31</v>
      </c>
      <c r="B38" s="78" t="s">
        <v>132</v>
      </c>
      <c r="C38" s="52">
        <v>1741571</v>
      </c>
      <c r="D38" s="52">
        <v>1741571</v>
      </c>
      <c r="E38" s="52">
        <v>2010140</v>
      </c>
      <c r="F38" s="52">
        <v>953626</v>
      </c>
      <c r="G38" s="52">
        <v>0</v>
      </c>
      <c r="H38" s="52">
        <v>953626</v>
      </c>
      <c r="I38" s="52">
        <v>0</v>
      </c>
      <c r="J38" s="52">
        <v>128283</v>
      </c>
      <c r="K38" s="52">
        <v>163298</v>
      </c>
      <c r="L38" s="52">
        <f t="shared" si="0"/>
        <v>4996918</v>
      </c>
      <c r="M38" s="52">
        <v>1436608</v>
      </c>
      <c r="N38" s="52">
        <v>54056</v>
      </c>
      <c r="O38" s="52">
        <v>0</v>
      </c>
      <c r="P38" s="52">
        <v>550153</v>
      </c>
      <c r="Q38" s="78">
        <v>31</v>
      </c>
    </row>
    <row r="39" spans="1:17" x14ac:dyDescent="0.2">
      <c r="A39" s="78">
        <v>32</v>
      </c>
      <c r="B39" s="78" t="s">
        <v>133</v>
      </c>
      <c r="C39" s="52">
        <v>1794494</v>
      </c>
      <c r="D39" s="52">
        <v>1794494</v>
      </c>
      <c r="E39" s="52">
        <v>1166588</v>
      </c>
      <c r="F39" s="52">
        <v>2233785</v>
      </c>
      <c r="G39" s="52">
        <v>0</v>
      </c>
      <c r="H39" s="52">
        <v>821398</v>
      </c>
      <c r="I39" s="52">
        <v>0</v>
      </c>
      <c r="J39" s="52">
        <v>224144</v>
      </c>
      <c r="K39" s="52">
        <v>2045652</v>
      </c>
      <c r="L39" s="52">
        <f t="shared" si="0"/>
        <v>7464663</v>
      </c>
      <c r="M39" s="52">
        <v>1437682</v>
      </c>
      <c r="N39" s="52">
        <v>125554</v>
      </c>
      <c r="O39" s="52">
        <v>0</v>
      </c>
      <c r="P39" s="52">
        <v>1021789</v>
      </c>
      <c r="Q39" s="78">
        <v>32</v>
      </c>
    </row>
    <row r="40" spans="1:17" x14ac:dyDescent="0.2">
      <c r="A40" s="78">
        <v>33</v>
      </c>
      <c r="B40" s="78" t="s">
        <v>74</v>
      </c>
      <c r="C40" s="52">
        <v>4678688</v>
      </c>
      <c r="D40" s="52">
        <v>4678688</v>
      </c>
      <c r="E40" s="52">
        <v>4966411</v>
      </c>
      <c r="F40" s="52">
        <v>6677931</v>
      </c>
      <c r="G40" s="52">
        <v>0</v>
      </c>
      <c r="H40" s="52">
        <v>6677931</v>
      </c>
      <c r="I40" s="52">
        <v>0</v>
      </c>
      <c r="J40" s="52">
        <v>495857</v>
      </c>
      <c r="K40" s="52">
        <v>1440464</v>
      </c>
      <c r="L40" s="52">
        <f t="shared" si="0"/>
        <v>18259351</v>
      </c>
      <c r="M40" s="52">
        <v>4913769</v>
      </c>
      <c r="N40" s="52">
        <v>383991</v>
      </c>
      <c r="O40" s="52">
        <v>0</v>
      </c>
      <c r="P40" s="52">
        <v>3930015</v>
      </c>
      <c r="Q40" s="78">
        <v>33</v>
      </c>
    </row>
    <row r="41" spans="1:17" x14ac:dyDescent="0.2">
      <c r="A41" s="78">
        <v>34</v>
      </c>
      <c r="B41" s="78" t="s">
        <v>134</v>
      </c>
      <c r="C41" s="52">
        <v>15292874</v>
      </c>
      <c r="D41" s="52">
        <v>15292874</v>
      </c>
      <c r="E41" s="52">
        <v>15800518</v>
      </c>
      <c r="F41" s="52">
        <v>9216617</v>
      </c>
      <c r="G41" s="52">
        <v>0</v>
      </c>
      <c r="H41" s="52">
        <v>9216617</v>
      </c>
      <c r="I41" s="52">
        <v>0</v>
      </c>
      <c r="J41" s="52">
        <v>1376295</v>
      </c>
      <c r="K41" s="52">
        <v>1431536</v>
      </c>
      <c r="L41" s="52">
        <f t="shared" si="0"/>
        <v>43117840</v>
      </c>
      <c r="M41" s="52">
        <v>6336064</v>
      </c>
      <c r="N41" s="52">
        <v>226643</v>
      </c>
      <c r="O41" s="52">
        <v>60442</v>
      </c>
      <c r="P41" s="52">
        <v>2995033</v>
      </c>
      <c r="Q41" s="78">
        <v>34</v>
      </c>
    </row>
    <row r="42" spans="1:17" x14ac:dyDescent="0.2">
      <c r="A42" s="78">
        <v>35</v>
      </c>
      <c r="B42" s="78" t="s">
        <v>135</v>
      </c>
      <c r="C42" s="52">
        <v>1853919</v>
      </c>
      <c r="D42" s="52">
        <v>1853919</v>
      </c>
      <c r="E42" s="52">
        <v>869370</v>
      </c>
      <c r="F42" s="52">
        <v>2023486</v>
      </c>
      <c r="G42" s="52">
        <v>0</v>
      </c>
      <c r="H42" s="52">
        <v>2023486</v>
      </c>
      <c r="I42" s="52">
        <v>0</v>
      </c>
      <c r="J42" s="52">
        <v>124808</v>
      </c>
      <c r="K42" s="52">
        <v>486558</v>
      </c>
      <c r="L42" s="52">
        <f t="shared" si="0"/>
        <v>5358141</v>
      </c>
      <c r="M42" s="52">
        <v>2283070</v>
      </c>
      <c r="N42" s="52">
        <v>61500</v>
      </c>
      <c r="O42" s="52">
        <v>0</v>
      </c>
      <c r="P42" s="52">
        <v>74302</v>
      </c>
      <c r="Q42" s="78">
        <v>35</v>
      </c>
    </row>
    <row r="43" spans="1:17" x14ac:dyDescent="0.2">
      <c r="A43" s="78">
        <v>36</v>
      </c>
      <c r="B43" s="78" t="s">
        <v>136</v>
      </c>
      <c r="C43" s="52">
        <v>3729462</v>
      </c>
      <c r="D43" s="52">
        <v>3729462</v>
      </c>
      <c r="E43" s="52">
        <v>3459662</v>
      </c>
      <c r="F43" s="52">
        <v>7865454</v>
      </c>
      <c r="G43" s="52">
        <v>2039968</v>
      </c>
      <c r="H43" s="52">
        <v>5825486</v>
      </c>
      <c r="I43" s="52">
        <v>0</v>
      </c>
      <c r="J43" s="52">
        <v>589706</v>
      </c>
      <c r="K43" s="52">
        <v>793670</v>
      </c>
      <c r="L43" s="52">
        <f t="shared" si="0"/>
        <v>16437954</v>
      </c>
      <c r="M43" s="52">
        <v>3489587</v>
      </c>
      <c r="N43" s="52">
        <v>98048</v>
      </c>
      <c r="O43" s="52">
        <v>0</v>
      </c>
      <c r="P43" s="52">
        <v>1001301</v>
      </c>
      <c r="Q43" s="78">
        <v>36</v>
      </c>
    </row>
    <row r="44" spans="1:17" x14ac:dyDescent="0.2">
      <c r="A44" s="78">
        <v>37</v>
      </c>
      <c r="B44" s="78" t="s">
        <v>137</v>
      </c>
      <c r="C44" s="52">
        <v>3463174</v>
      </c>
      <c r="D44" s="52">
        <v>3463174</v>
      </c>
      <c r="E44" s="52">
        <v>4681525</v>
      </c>
      <c r="F44" s="52">
        <v>492725</v>
      </c>
      <c r="G44" s="52">
        <v>0</v>
      </c>
      <c r="H44" s="52">
        <v>492725</v>
      </c>
      <c r="I44" s="52">
        <v>0</v>
      </c>
      <c r="J44" s="52">
        <v>685021</v>
      </c>
      <c r="K44" s="52">
        <v>1822782</v>
      </c>
      <c r="L44" s="52">
        <f t="shared" si="0"/>
        <v>11145227</v>
      </c>
      <c r="M44" s="52">
        <v>1143923</v>
      </c>
      <c r="N44" s="52">
        <v>49956</v>
      </c>
      <c r="O44" s="52">
        <v>0</v>
      </c>
      <c r="P44" s="52">
        <v>646800</v>
      </c>
      <c r="Q44" s="78">
        <v>37</v>
      </c>
    </row>
    <row r="45" spans="1:17" x14ac:dyDescent="0.2">
      <c r="A45" s="78">
        <v>38</v>
      </c>
      <c r="B45" s="78" t="s">
        <v>138</v>
      </c>
      <c r="C45" s="52">
        <v>1522961</v>
      </c>
      <c r="D45" s="52">
        <v>1522961</v>
      </c>
      <c r="E45" s="52">
        <v>688596</v>
      </c>
      <c r="F45" s="52">
        <v>1793080</v>
      </c>
      <c r="G45" s="52">
        <v>0</v>
      </c>
      <c r="H45" s="52">
        <v>1793080</v>
      </c>
      <c r="I45" s="52">
        <v>0</v>
      </c>
      <c r="J45" s="52">
        <v>161768</v>
      </c>
      <c r="K45" s="52">
        <v>150315</v>
      </c>
      <c r="L45" s="52">
        <f t="shared" si="0"/>
        <v>4316720</v>
      </c>
      <c r="M45" s="52">
        <v>2225578</v>
      </c>
      <c r="N45" s="52">
        <v>93290</v>
      </c>
      <c r="O45" s="52">
        <v>0</v>
      </c>
      <c r="P45" s="52">
        <v>17922</v>
      </c>
      <c r="Q45" s="78">
        <v>38</v>
      </c>
    </row>
    <row r="46" spans="1:17" x14ac:dyDescent="0.2">
      <c r="A46" s="78">
        <v>39</v>
      </c>
      <c r="B46" s="78" t="s">
        <v>139</v>
      </c>
      <c r="C46" s="52">
        <v>3468964</v>
      </c>
      <c r="D46" s="52">
        <v>3468964</v>
      </c>
      <c r="E46" s="52">
        <v>1929489</v>
      </c>
      <c r="F46" s="52">
        <v>2338539</v>
      </c>
      <c r="G46" s="52">
        <v>0</v>
      </c>
      <c r="H46" s="52">
        <v>2206461</v>
      </c>
      <c r="I46" s="52">
        <v>0</v>
      </c>
      <c r="J46" s="52">
        <v>314740</v>
      </c>
      <c r="K46" s="52">
        <v>400101</v>
      </c>
      <c r="L46" s="52">
        <f t="shared" si="0"/>
        <v>8451833</v>
      </c>
      <c r="M46" s="52">
        <v>1635711</v>
      </c>
      <c r="N46" s="52">
        <v>124874</v>
      </c>
      <c r="O46" s="52">
        <v>0</v>
      </c>
      <c r="P46" s="52">
        <v>850449</v>
      </c>
      <c r="Q46" s="78">
        <v>39</v>
      </c>
    </row>
    <row r="47" spans="1:17" x14ac:dyDescent="0.2">
      <c r="A47" s="85">
        <v>40</v>
      </c>
      <c r="B47" s="85" t="s">
        <v>140</v>
      </c>
      <c r="C47" s="68">
        <v>1945373</v>
      </c>
      <c r="D47" s="68">
        <v>1945373</v>
      </c>
      <c r="E47" s="68">
        <v>229769</v>
      </c>
      <c r="F47" s="68">
        <v>2163964</v>
      </c>
      <c r="G47" s="68">
        <v>0</v>
      </c>
      <c r="H47" s="68">
        <v>2122214</v>
      </c>
      <c r="I47" s="68">
        <v>41750</v>
      </c>
      <c r="J47" s="68">
        <v>164149</v>
      </c>
      <c r="K47" s="68">
        <v>168614</v>
      </c>
      <c r="L47" s="68">
        <f t="shared" si="0"/>
        <v>4671869</v>
      </c>
      <c r="M47" s="68">
        <v>2492549</v>
      </c>
      <c r="N47" s="68">
        <v>11040</v>
      </c>
      <c r="O47" s="68">
        <v>0</v>
      </c>
      <c r="P47" s="68">
        <v>106608</v>
      </c>
      <c r="Q47" s="85">
        <v>40</v>
      </c>
    </row>
    <row r="48" spans="1:17" x14ac:dyDescent="0.2">
      <c r="A48" s="78">
        <v>41</v>
      </c>
      <c r="B48" s="78" t="s">
        <v>141</v>
      </c>
      <c r="C48" s="52">
        <v>3999371</v>
      </c>
      <c r="D48" s="52">
        <v>3999371</v>
      </c>
      <c r="E48" s="52">
        <v>1145270</v>
      </c>
      <c r="F48" s="52">
        <v>6046721</v>
      </c>
      <c r="G48" s="52">
        <v>0</v>
      </c>
      <c r="H48" s="52">
        <v>5531779</v>
      </c>
      <c r="I48" s="52">
        <v>0</v>
      </c>
      <c r="J48" s="52">
        <v>187837</v>
      </c>
      <c r="K48" s="52">
        <v>273474</v>
      </c>
      <c r="L48" s="52">
        <f t="shared" si="0"/>
        <v>11652673</v>
      </c>
      <c r="M48" s="52">
        <v>4817845</v>
      </c>
      <c r="N48" s="52">
        <v>19664</v>
      </c>
      <c r="O48" s="52">
        <v>91125</v>
      </c>
      <c r="P48" s="52">
        <v>478003</v>
      </c>
      <c r="Q48" s="78">
        <v>41</v>
      </c>
    </row>
    <row r="49" spans="1:17" x14ac:dyDescent="0.2">
      <c r="A49" s="78">
        <v>42</v>
      </c>
      <c r="B49" s="78" t="s">
        <v>142</v>
      </c>
      <c r="C49" s="52">
        <v>26788707</v>
      </c>
      <c r="D49" s="52">
        <v>26788707</v>
      </c>
      <c r="E49" s="52">
        <v>29604717</v>
      </c>
      <c r="F49" s="52">
        <v>11169834</v>
      </c>
      <c r="G49" s="52">
        <v>0</v>
      </c>
      <c r="H49" s="52">
        <v>10131716</v>
      </c>
      <c r="I49" s="52">
        <v>531348</v>
      </c>
      <c r="J49" s="52">
        <v>1846060</v>
      </c>
      <c r="K49" s="52">
        <v>1098330</v>
      </c>
      <c r="L49" s="52">
        <f t="shared" si="0"/>
        <v>70507648</v>
      </c>
      <c r="M49" s="52">
        <v>8060806</v>
      </c>
      <c r="N49" s="52">
        <v>748437</v>
      </c>
      <c r="O49" s="52">
        <v>59826</v>
      </c>
      <c r="P49" s="52">
        <v>3433630</v>
      </c>
      <c r="Q49" s="78">
        <v>42</v>
      </c>
    </row>
    <row r="50" spans="1:17" x14ac:dyDescent="0.2">
      <c r="A50" s="78">
        <v>43</v>
      </c>
      <c r="B50" s="78" t="s">
        <v>143</v>
      </c>
      <c r="C50" s="52">
        <v>78696556</v>
      </c>
      <c r="D50" s="52">
        <v>0</v>
      </c>
      <c r="E50" s="52">
        <v>62097604</v>
      </c>
      <c r="F50" s="52">
        <v>47048718</v>
      </c>
      <c r="G50" s="52">
        <v>39315090</v>
      </c>
      <c r="H50" s="52">
        <v>1230056</v>
      </c>
      <c r="I50" s="52">
        <v>636163</v>
      </c>
      <c r="J50" s="52">
        <v>5292767</v>
      </c>
      <c r="K50" s="52">
        <v>3047582</v>
      </c>
      <c r="L50" s="52">
        <f t="shared" si="0"/>
        <v>196183227</v>
      </c>
      <c r="M50" s="52">
        <v>17982449</v>
      </c>
      <c r="N50" s="52">
        <v>723540</v>
      </c>
      <c r="O50" s="52">
        <v>148011</v>
      </c>
      <c r="P50" s="52">
        <v>1752585</v>
      </c>
      <c r="Q50" s="78">
        <v>43</v>
      </c>
    </row>
    <row r="51" spans="1:17" x14ac:dyDescent="0.2">
      <c r="A51" s="78">
        <v>44</v>
      </c>
      <c r="B51" s="78" t="s">
        <v>144</v>
      </c>
      <c r="C51" s="52">
        <v>6100842</v>
      </c>
      <c r="D51" s="52">
        <v>6100842</v>
      </c>
      <c r="E51" s="52">
        <v>2506329</v>
      </c>
      <c r="F51" s="52">
        <v>3760637</v>
      </c>
      <c r="G51" s="52">
        <v>3365064</v>
      </c>
      <c r="H51" s="52">
        <v>0</v>
      </c>
      <c r="I51" s="52">
        <v>395573</v>
      </c>
      <c r="J51" s="52">
        <v>362182</v>
      </c>
      <c r="K51" s="52">
        <v>1815665</v>
      </c>
      <c r="L51" s="52">
        <f t="shared" si="0"/>
        <v>14545655</v>
      </c>
      <c r="M51" s="52">
        <v>4894533</v>
      </c>
      <c r="N51" s="52">
        <v>142175</v>
      </c>
      <c r="O51" s="52">
        <v>0</v>
      </c>
      <c r="P51" s="52">
        <v>77690</v>
      </c>
      <c r="Q51" s="78">
        <v>44</v>
      </c>
    </row>
    <row r="52" spans="1:17" x14ac:dyDescent="0.2">
      <c r="A52" s="78">
        <v>45</v>
      </c>
      <c r="B52" s="78" t="s">
        <v>145</v>
      </c>
      <c r="C52" s="52">
        <v>737879</v>
      </c>
      <c r="D52" s="52">
        <v>737879</v>
      </c>
      <c r="E52" s="52">
        <v>104477</v>
      </c>
      <c r="F52" s="52">
        <v>113616</v>
      </c>
      <c r="G52" s="52">
        <v>0</v>
      </c>
      <c r="H52" s="52">
        <v>113616</v>
      </c>
      <c r="I52" s="52">
        <v>0</v>
      </c>
      <c r="J52" s="52">
        <v>57470</v>
      </c>
      <c r="K52" s="52">
        <v>167202</v>
      </c>
      <c r="L52" s="52">
        <f t="shared" si="0"/>
        <v>1180644</v>
      </c>
      <c r="M52" s="52">
        <v>568169</v>
      </c>
      <c r="N52" s="52">
        <v>506</v>
      </c>
      <c r="O52" s="52">
        <v>22358</v>
      </c>
      <c r="P52" s="52">
        <v>27897</v>
      </c>
      <c r="Q52" s="78">
        <v>45</v>
      </c>
    </row>
    <row r="53" spans="1:17" x14ac:dyDescent="0.2">
      <c r="A53" s="78">
        <v>46</v>
      </c>
      <c r="B53" s="78" t="s">
        <v>146</v>
      </c>
      <c r="C53" s="52">
        <v>3754973</v>
      </c>
      <c r="D53" s="52">
        <v>3754973</v>
      </c>
      <c r="E53" s="52">
        <v>4652845</v>
      </c>
      <c r="F53" s="52">
        <v>1305956</v>
      </c>
      <c r="G53" s="52">
        <v>0</v>
      </c>
      <c r="H53" s="52">
        <v>1305956</v>
      </c>
      <c r="I53" s="52">
        <v>0</v>
      </c>
      <c r="J53" s="52">
        <v>487040</v>
      </c>
      <c r="K53" s="52">
        <v>3954184</v>
      </c>
      <c r="L53" s="52">
        <f t="shared" si="0"/>
        <v>14154998</v>
      </c>
      <c r="M53" s="52">
        <v>2579349</v>
      </c>
      <c r="N53" s="52">
        <v>135035</v>
      </c>
      <c r="O53" s="52">
        <v>0</v>
      </c>
      <c r="P53" s="52">
        <v>1716913</v>
      </c>
      <c r="Q53" s="78">
        <v>46</v>
      </c>
    </row>
    <row r="54" spans="1:17" x14ac:dyDescent="0.2">
      <c r="A54" s="78">
        <v>47</v>
      </c>
      <c r="B54" s="78" t="s">
        <v>147</v>
      </c>
      <c r="C54" s="52">
        <v>15653431</v>
      </c>
      <c r="D54" s="52">
        <v>0</v>
      </c>
      <c r="E54" s="52">
        <v>12521332</v>
      </c>
      <c r="F54" s="52">
        <v>5296355</v>
      </c>
      <c r="G54" s="52">
        <v>0</v>
      </c>
      <c r="H54" s="52">
        <v>5296355</v>
      </c>
      <c r="I54" s="52">
        <v>0</v>
      </c>
      <c r="J54" s="52">
        <v>1359184</v>
      </c>
      <c r="K54" s="52">
        <v>533561</v>
      </c>
      <c r="L54" s="52">
        <f t="shared" si="0"/>
        <v>35363863</v>
      </c>
      <c r="M54" s="52">
        <v>4369451</v>
      </c>
      <c r="N54" s="52">
        <v>665563</v>
      </c>
      <c r="O54" s="52">
        <v>150560</v>
      </c>
      <c r="P54" s="52">
        <v>2194818</v>
      </c>
      <c r="Q54" s="78">
        <v>47</v>
      </c>
    </row>
    <row r="55" spans="1:17" x14ac:dyDescent="0.2">
      <c r="A55" s="78">
        <v>48</v>
      </c>
      <c r="B55" s="78" t="s">
        <v>148</v>
      </c>
      <c r="C55" s="52">
        <v>1674317</v>
      </c>
      <c r="D55" s="52">
        <v>1674317</v>
      </c>
      <c r="E55" s="52">
        <v>1089120</v>
      </c>
      <c r="F55" s="52">
        <v>656261</v>
      </c>
      <c r="G55" s="52">
        <v>0</v>
      </c>
      <c r="H55" s="52">
        <v>656261</v>
      </c>
      <c r="I55" s="52">
        <v>0</v>
      </c>
      <c r="J55" s="52">
        <v>89742</v>
      </c>
      <c r="K55" s="52">
        <v>208089</v>
      </c>
      <c r="L55" s="52">
        <f t="shared" si="0"/>
        <v>3717529</v>
      </c>
      <c r="M55" s="52">
        <v>833249</v>
      </c>
      <c r="N55" s="52">
        <v>29262</v>
      </c>
      <c r="O55" s="52">
        <v>390</v>
      </c>
      <c r="P55" s="52">
        <v>145842</v>
      </c>
      <c r="Q55" s="78">
        <v>48</v>
      </c>
    </row>
    <row r="56" spans="1:17" x14ac:dyDescent="0.2">
      <c r="A56" s="78">
        <v>49</v>
      </c>
      <c r="B56" s="78" t="s">
        <v>149</v>
      </c>
      <c r="C56" s="52">
        <v>3571921</v>
      </c>
      <c r="D56" s="52">
        <v>3571921</v>
      </c>
      <c r="E56" s="52">
        <v>4782044</v>
      </c>
      <c r="F56" s="52">
        <v>2063207</v>
      </c>
      <c r="G56" s="52">
        <v>0</v>
      </c>
      <c r="H56" s="52">
        <v>2063207</v>
      </c>
      <c r="I56" s="52">
        <v>0</v>
      </c>
      <c r="J56" s="52">
        <v>595744</v>
      </c>
      <c r="K56" s="52">
        <v>1021595</v>
      </c>
      <c r="L56" s="52">
        <f t="shared" si="0"/>
        <v>12034511</v>
      </c>
      <c r="M56" s="52">
        <v>1864611</v>
      </c>
      <c r="N56" s="52">
        <v>337710</v>
      </c>
      <c r="O56" s="52">
        <v>0</v>
      </c>
      <c r="P56" s="52">
        <v>220934</v>
      </c>
      <c r="Q56" s="78">
        <v>49</v>
      </c>
    </row>
    <row r="57" spans="1:17" x14ac:dyDescent="0.2">
      <c r="A57" s="78">
        <v>50</v>
      </c>
      <c r="B57" s="78" t="s">
        <v>150</v>
      </c>
      <c r="C57" s="68">
        <v>1003787</v>
      </c>
      <c r="D57" s="68">
        <v>1003787</v>
      </c>
      <c r="E57" s="68">
        <v>1507870</v>
      </c>
      <c r="F57" s="68">
        <v>1038689</v>
      </c>
      <c r="G57" s="68">
        <v>0</v>
      </c>
      <c r="H57" s="68">
        <v>1038689</v>
      </c>
      <c r="I57" s="68">
        <v>0</v>
      </c>
      <c r="J57" s="68">
        <v>177533</v>
      </c>
      <c r="K57" s="68">
        <v>1069490</v>
      </c>
      <c r="L57" s="68">
        <f t="shared" si="0"/>
        <v>4797369</v>
      </c>
      <c r="M57" s="68">
        <v>755422</v>
      </c>
      <c r="N57" s="68">
        <v>54374</v>
      </c>
      <c r="O57" s="68">
        <v>0</v>
      </c>
      <c r="P57" s="68">
        <v>356401</v>
      </c>
      <c r="Q57" s="78">
        <v>50</v>
      </c>
    </row>
    <row r="58" spans="1:17" x14ac:dyDescent="0.2">
      <c r="A58" s="78">
        <v>51</v>
      </c>
      <c r="B58" s="78" t="s">
        <v>151</v>
      </c>
      <c r="C58" s="68">
        <v>2164771</v>
      </c>
      <c r="D58" s="68">
        <v>2164771</v>
      </c>
      <c r="E58" s="68">
        <v>1928198</v>
      </c>
      <c r="F58" s="68">
        <v>1193543</v>
      </c>
      <c r="G58" s="68">
        <v>1044837</v>
      </c>
      <c r="H58" s="68">
        <v>77299</v>
      </c>
      <c r="I58" s="68">
        <v>71407</v>
      </c>
      <c r="J58" s="68">
        <v>151993</v>
      </c>
      <c r="K58" s="68">
        <v>220083</v>
      </c>
      <c r="L58" s="68">
        <f t="shared" si="0"/>
        <v>5658588</v>
      </c>
      <c r="M58" s="68">
        <v>1565996</v>
      </c>
      <c r="N58" s="68">
        <v>145503</v>
      </c>
      <c r="O58" s="68">
        <v>0</v>
      </c>
      <c r="P58" s="68">
        <v>314266</v>
      </c>
      <c r="Q58" s="78">
        <v>51</v>
      </c>
    </row>
    <row r="59" spans="1:17" x14ac:dyDescent="0.2">
      <c r="A59" s="78">
        <v>52</v>
      </c>
      <c r="B59" s="78" t="s">
        <v>152</v>
      </c>
      <c r="C59" s="52">
        <v>0</v>
      </c>
      <c r="D59" s="52">
        <v>0</v>
      </c>
      <c r="E59" s="52">
        <v>0</v>
      </c>
      <c r="F59" s="52">
        <v>0</v>
      </c>
      <c r="G59" s="52">
        <v>0</v>
      </c>
      <c r="H59" s="52">
        <v>0</v>
      </c>
      <c r="I59" s="52">
        <v>0</v>
      </c>
      <c r="J59" s="52">
        <v>0</v>
      </c>
      <c r="K59" s="52">
        <v>0</v>
      </c>
      <c r="L59" s="52">
        <f t="shared" si="0"/>
        <v>0</v>
      </c>
      <c r="M59" s="52">
        <v>0</v>
      </c>
      <c r="N59" s="52">
        <v>0</v>
      </c>
      <c r="O59" s="52">
        <v>0</v>
      </c>
      <c r="P59" s="52">
        <v>0</v>
      </c>
      <c r="Q59" s="78">
        <v>52</v>
      </c>
    </row>
    <row r="60" spans="1:17" x14ac:dyDescent="0.2">
      <c r="A60" s="78">
        <v>53</v>
      </c>
      <c r="B60" s="78" t="s">
        <v>153</v>
      </c>
      <c r="C60" s="52">
        <v>62348396</v>
      </c>
      <c r="D60" s="52">
        <v>59151548</v>
      </c>
      <c r="E60" s="52">
        <v>90360314</v>
      </c>
      <c r="F60" s="52">
        <v>31020675</v>
      </c>
      <c r="G60" s="52">
        <v>23276041</v>
      </c>
      <c r="H60" s="52">
        <v>2868182</v>
      </c>
      <c r="I60" s="52">
        <v>1937656</v>
      </c>
      <c r="J60" s="52">
        <v>8738172</v>
      </c>
      <c r="K60" s="52">
        <v>10772127</v>
      </c>
      <c r="L60" s="52">
        <f t="shared" si="0"/>
        <v>203239684</v>
      </c>
      <c r="M60" s="52">
        <v>16050202</v>
      </c>
      <c r="N60" s="52">
        <v>1005405</v>
      </c>
      <c r="O60" s="52">
        <v>1859656</v>
      </c>
      <c r="P60" s="52">
        <v>5518405</v>
      </c>
      <c r="Q60" s="78">
        <v>53</v>
      </c>
    </row>
    <row r="61" spans="1:17" x14ac:dyDescent="0.2">
      <c r="A61" s="78">
        <v>54</v>
      </c>
      <c r="B61" s="78" t="s">
        <v>154</v>
      </c>
      <c r="C61" s="52">
        <v>4933870</v>
      </c>
      <c r="D61" s="52">
        <v>4933870</v>
      </c>
      <c r="E61" s="52">
        <v>4871592</v>
      </c>
      <c r="F61" s="52">
        <v>5020317</v>
      </c>
      <c r="G61" s="52">
        <v>0</v>
      </c>
      <c r="H61" s="52">
        <v>1920778</v>
      </c>
      <c r="I61" s="52">
        <v>0</v>
      </c>
      <c r="J61" s="52">
        <v>672800</v>
      </c>
      <c r="K61" s="52">
        <v>528091</v>
      </c>
      <c r="L61" s="52">
        <f t="shared" si="0"/>
        <v>16026670</v>
      </c>
      <c r="M61" s="52">
        <v>2904879</v>
      </c>
      <c r="N61" s="52">
        <v>95743</v>
      </c>
      <c r="O61" s="52">
        <v>8473</v>
      </c>
      <c r="P61" s="52">
        <v>2115510</v>
      </c>
      <c r="Q61" s="78">
        <v>54</v>
      </c>
    </row>
    <row r="62" spans="1:17" x14ac:dyDescent="0.2">
      <c r="A62" s="78">
        <v>55</v>
      </c>
      <c r="B62" s="78" t="s">
        <v>155</v>
      </c>
      <c r="C62" s="52">
        <v>923633</v>
      </c>
      <c r="D62" s="52">
        <v>923633</v>
      </c>
      <c r="E62" s="52">
        <v>265840</v>
      </c>
      <c r="F62" s="52">
        <v>1645394</v>
      </c>
      <c r="G62" s="52">
        <v>0</v>
      </c>
      <c r="H62" s="52">
        <v>1645394</v>
      </c>
      <c r="I62" s="52">
        <v>0</v>
      </c>
      <c r="J62" s="52">
        <v>87669</v>
      </c>
      <c r="K62" s="52">
        <v>433080</v>
      </c>
      <c r="L62" s="52">
        <f t="shared" si="0"/>
        <v>3355616</v>
      </c>
      <c r="M62" s="52">
        <v>1356369</v>
      </c>
      <c r="N62" s="52">
        <v>131577</v>
      </c>
      <c r="O62" s="52">
        <v>0</v>
      </c>
      <c r="P62" s="52">
        <v>840461</v>
      </c>
      <c r="Q62" s="78">
        <v>55</v>
      </c>
    </row>
    <row r="63" spans="1:17" x14ac:dyDescent="0.2">
      <c r="A63" s="78">
        <v>56</v>
      </c>
      <c r="B63" s="78" t="s">
        <v>156</v>
      </c>
      <c r="C63" s="52">
        <v>1909127</v>
      </c>
      <c r="D63" s="52">
        <v>1909127</v>
      </c>
      <c r="E63" s="52">
        <v>1874883</v>
      </c>
      <c r="F63" s="52">
        <v>1853548</v>
      </c>
      <c r="G63" s="52">
        <v>0</v>
      </c>
      <c r="H63" s="52">
        <v>1627852</v>
      </c>
      <c r="I63" s="52">
        <v>225655</v>
      </c>
      <c r="J63" s="52">
        <v>275040</v>
      </c>
      <c r="K63" s="52">
        <v>337084</v>
      </c>
      <c r="L63" s="52">
        <f t="shared" si="0"/>
        <v>6249682</v>
      </c>
      <c r="M63" s="52">
        <v>1145552</v>
      </c>
      <c r="N63" s="52">
        <v>45835</v>
      </c>
      <c r="O63" s="52">
        <v>0</v>
      </c>
      <c r="P63" s="52">
        <v>577697</v>
      </c>
      <c r="Q63" s="78">
        <v>56</v>
      </c>
    </row>
    <row r="64" spans="1:17" x14ac:dyDescent="0.2">
      <c r="A64" s="78">
        <v>57</v>
      </c>
      <c r="B64" s="78" t="s">
        <v>157</v>
      </c>
      <c r="C64" s="52">
        <v>1361313</v>
      </c>
      <c r="D64" s="52">
        <v>1361313</v>
      </c>
      <c r="E64" s="52">
        <v>549243</v>
      </c>
      <c r="F64" s="52">
        <v>609876</v>
      </c>
      <c r="G64" s="52">
        <v>0</v>
      </c>
      <c r="H64" s="52">
        <v>609876</v>
      </c>
      <c r="I64" s="52">
        <v>0</v>
      </c>
      <c r="J64" s="52">
        <v>147957</v>
      </c>
      <c r="K64" s="52">
        <v>111457</v>
      </c>
      <c r="L64" s="52">
        <f t="shared" si="0"/>
        <v>2779846</v>
      </c>
      <c r="M64" s="52">
        <v>668369</v>
      </c>
      <c r="N64" s="52">
        <v>103683</v>
      </c>
      <c r="O64" s="52">
        <v>0</v>
      </c>
      <c r="P64" s="52">
        <v>39604</v>
      </c>
      <c r="Q64" s="78">
        <v>57</v>
      </c>
    </row>
    <row r="65" spans="1:17" x14ac:dyDescent="0.2">
      <c r="A65" s="78">
        <v>58</v>
      </c>
      <c r="B65" s="78" t="s">
        <v>158</v>
      </c>
      <c r="C65" s="52">
        <v>8991996</v>
      </c>
      <c r="D65" s="52">
        <v>8991996</v>
      </c>
      <c r="E65" s="52">
        <v>1303817</v>
      </c>
      <c r="F65" s="52">
        <v>3555763</v>
      </c>
      <c r="G65" s="52">
        <v>0</v>
      </c>
      <c r="H65" s="52">
        <v>3555763</v>
      </c>
      <c r="I65" s="52">
        <v>0</v>
      </c>
      <c r="J65" s="52">
        <v>248436</v>
      </c>
      <c r="K65" s="52">
        <v>1334783</v>
      </c>
      <c r="L65" s="52">
        <f t="shared" si="0"/>
        <v>15434795</v>
      </c>
      <c r="M65" s="52">
        <v>5124029</v>
      </c>
      <c r="N65" s="52">
        <v>43996</v>
      </c>
      <c r="O65" s="52">
        <v>2701</v>
      </c>
      <c r="P65" s="52">
        <v>707270</v>
      </c>
      <c r="Q65" s="78">
        <v>58</v>
      </c>
    </row>
    <row r="66" spans="1:17" x14ac:dyDescent="0.2">
      <c r="A66" s="78">
        <v>59</v>
      </c>
      <c r="B66" s="78" t="s">
        <v>159</v>
      </c>
      <c r="C66" s="52">
        <v>1817665</v>
      </c>
      <c r="D66" s="52">
        <v>1817665</v>
      </c>
      <c r="E66" s="52">
        <v>537724</v>
      </c>
      <c r="F66" s="52">
        <v>953505</v>
      </c>
      <c r="G66" s="52">
        <v>0</v>
      </c>
      <c r="H66" s="52">
        <v>953505</v>
      </c>
      <c r="I66" s="52">
        <v>0</v>
      </c>
      <c r="J66" s="52">
        <v>89646</v>
      </c>
      <c r="K66" s="52">
        <v>803526</v>
      </c>
      <c r="L66" s="52">
        <f t="shared" si="0"/>
        <v>4202066</v>
      </c>
      <c r="M66" s="52">
        <v>995471</v>
      </c>
      <c r="N66" s="52">
        <v>19399</v>
      </c>
      <c r="O66" s="52">
        <v>0</v>
      </c>
      <c r="P66" s="52">
        <v>43833</v>
      </c>
      <c r="Q66" s="78">
        <v>59</v>
      </c>
    </row>
    <row r="67" spans="1:17" x14ac:dyDescent="0.2">
      <c r="A67" s="78">
        <v>60</v>
      </c>
      <c r="B67" s="78" t="s">
        <v>160</v>
      </c>
      <c r="C67" s="52">
        <v>6517936</v>
      </c>
      <c r="D67" s="52">
        <v>6517936</v>
      </c>
      <c r="E67" s="52">
        <v>2628313</v>
      </c>
      <c r="F67" s="52">
        <v>9154025</v>
      </c>
      <c r="G67" s="52">
        <v>2398196</v>
      </c>
      <c r="H67" s="52">
        <v>6755829</v>
      </c>
      <c r="I67" s="52">
        <v>0</v>
      </c>
      <c r="J67" s="52">
        <v>367005</v>
      </c>
      <c r="K67" s="52">
        <v>832212</v>
      </c>
      <c r="L67" s="52">
        <f t="shared" si="0"/>
        <v>19499491</v>
      </c>
      <c r="M67" s="52">
        <v>7242913</v>
      </c>
      <c r="N67" s="52">
        <v>62303</v>
      </c>
      <c r="O67" s="52">
        <v>0</v>
      </c>
      <c r="P67" s="52">
        <v>3608507</v>
      </c>
      <c r="Q67" s="78">
        <v>60</v>
      </c>
    </row>
    <row r="68" spans="1:17" x14ac:dyDescent="0.2">
      <c r="A68" s="78">
        <v>61</v>
      </c>
      <c r="B68" s="78" t="s">
        <v>161</v>
      </c>
      <c r="C68" s="52">
        <v>1669977</v>
      </c>
      <c r="D68" s="52">
        <v>1669977</v>
      </c>
      <c r="E68" s="52">
        <v>1563981</v>
      </c>
      <c r="F68" s="52">
        <v>1104255</v>
      </c>
      <c r="G68" s="52">
        <v>0</v>
      </c>
      <c r="H68" s="52">
        <v>1104255</v>
      </c>
      <c r="I68" s="52">
        <v>0</v>
      </c>
      <c r="J68" s="52">
        <v>293097</v>
      </c>
      <c r="K68" s="52">
        <v>230454</v>
      </c>
      <c r="L68" s="52">
        <f t="shared" si="0"/>
        <v>4861764</v>
      </c>
      <c r="M68" s="52">
        <v>1427287</v>
      </c>
      <c r="N68" s="52">
        <v>17511</v>
      </c>
      <c r="O68" s="52">
        <v>0</v>
      </c>
      <c r="P68" s="52">
        <v>58943</v>
      </c>
      <c r="Q68" s="78">
        <v>61</v>
      </c>
    </row>
    <row r="69" spans="1:17" x14ac:dyDescent="0.2">
      <c r="A69" s="78">
        <v>62</v>
      </c>
      <c r="B69" s="78" t="s">
        <v>162</v>
      </c>
      <c r="C69" s="52">
        <v>2999208</v>
      </c>
      <c r="D69" s="52">
        <v>2999208</v>
      </c>
      <c r="E69" s="52">
        <v>3159776</v>
      </c>
      <c r="F69" s="52">
        <v>1151432</v>
      </c>
      <c r="G69" s="52">
        <v>0</v>
      </c>
      <c r="H69" s="52">
        <v>85837</v>
      </c>
      <c r="I69" s="52">
        <v>121863</v>
      </c>
      <c r="J69" s="52">
        <v>461433</v>
      </c>
      <c r="K69" s="52">
        <v>1231729</v>
      </c>
      <c r="L69" s="52">
        <f t="shared" si="0"/>
        <v>9003578</v>
      </c>
      <c r="M69" s="52">
        <v>910762</v>
      </c>
      <c r="N69" s="52">
        <v>192502</v>
      </c>
      <c r="O69" s="52">
        <v>0</v>
      </c>
      <c r="P69" s="52">
        <v>9243</v>
      </c>
      <c r="Q69" s="78">
        <v>62</v>
      </c>
    </row>
    <row r="70" spans="1:17" x14ac:dyDescent="0.2">
      <c r="A70" s="78">
        <v>63</v>
      </c>
      <c r="B70" s="78" t="s">
        <v>163</v>
      </c>
      <c r="C70" s="52">
        <v>2454420</v>
      </c>
      <c r="D70" s="52">
        <v>2454420</v>
      </c>
      <c r="E70" s="52">
        <v>2162981</v>
      </c>
      <c r="F70" s="52">
        <v>4028087</v>
      </c>
      <c r="G70" s="52">
        <v>4009023</v>
      </c>
      <c r="H70" s="52">
        <v>0</v>
      </c>
      <c r="I70" s="52">
        <v>19064</v>
      </c>
      <c r="J70" s="52">
        <v>-3185</v>
      </c>
      <c r="K70" s="52">
        <v>459577</v>
      </c>
      <c r="L70" s="52">
        <f t="shared" si="0"/>
        <v>9101880</v>
      </c>
      <c r="M70" s="52">
        <v>3147435</v>
      </c>
      <c r="N70" s="52">
        <v>25013</v>
      </c>
      <c r="O70" s="52">
        <v>0</v>
      </c>
      <c r="P70" s="52">
        <v>543167</v>
      </c>
      <c r="Q70" s="78">
        <v>63</v>
      </c>
    </row>
    <row r="71" spans="1:17" x14ac:dyDescent="0.2">
      <c r="A71" s="78">
        <v>64</v>
      </c>
      <c r="B71" s="78" t="s">
        <v>164</v>
      </c>
      <c r="C71" s="52">
        <v>1966170</v>
      </c>
      <c r="D71" s="52">
        <v>1966170</v>
      </c>
      <c r="E71" s="52">
        <v>2010176</v>
      </c>
      <c r="F71" s="52">
        <v>1955881</v>
      </c>
      <c r="G71" s="52">
        <v>0</v>
      </c>
      <c r="H71" s="52">
        <v>1955881</v>
      </c>
      <c r="I71" s="52">
        <v>0</v>
      </c>
      <c r="J71" s="52">
        <v>217040</v>
      </c>
      <c r="K71" s="52">
        <v>385177</v>
      </c>
      <c r="L71" s="52">
        <f t="shared" si="0"/>
        <v>6534444</v>
      </c>
      <c r="M71" s="52">
        <v>1351431</v>
      </c>
      <c r="N71" s="52">
        <v>1994</v>
      </c>
      <c r="O71" s="52">
        <v>0</v>
      </c>
      <c r="P71" s="52">
        <v>1284140</v>
      </c>
      <c r="Q71" s="78">
        <v>64</v>
      </c>
    </row>
    <row r="72" spans="1:17" x14ac:dyDescent="0.2">
      <c r="A72" s="78">
        <v>65</v>
      </c>
      <c r="B72" s="78" t="s">
        <v>165</v>
      </c>
      <c r="C72" s="52">
        <v>1685321</v>
      </c>
      <c r="D72" s="52">
        <v>1685321</v>
      </c>
      <c r="E72" s="52">
        <v>391162</v>
      </c>
      <c r="F72" s="52">
        <v>2865876</v>
      </c>
      <c r="G72" s="52">
        <v>0</v>
      </c>
      <c r="H72" s="52">
        <v>2865876</v>
      </c>
      <c r="I72" s="52">
        <v>0</v>
      </c>
      <c r="J72" s="52">
        <v>80660</v>
      </c>
      <c r="K72" s="52">
        <v>108013</v>
      </c>
      <c r="L72" s="52">
        <f t="shared" ref="L72:L102" si="1">(C72+E72+F72+J72+K72)</f>
        <v>5131032</v>
      </c>
      <c r="M72" s="52">
        <v>1725128</v>
      </c>
      <c r="N72" s="52">
        <v>44615</v>
      </c>
      <c r="O72" s="52">
        <v>0</v>
      </c>
      <c r="P72" s="52">
        <v>1476804</v>
      </c>
      <c r="Q72" s="78">
        <v>65</v>
      </c>
    </row>
    <row r="73" spans="1:17" x14ac:dyDescent="0.2">
      <c r="A73" s="78">
        <v>66</v>
      </c>
      <c r="B73" s="78" t="s">
        <v>166</v>
      </c>
      <c r="C73" s="52">
        <v>3553934</v>
      </c>
      <c r="D73" s="52">
        <v>3553934</v>
      </c>
      <c r="E73" s="52">
        <v>7256680</v>
      </c>
      <c r="F73" s="52">
        <v>4235131</v>
      </c>
      <c r="G73" s="52">
        <v>0</v>
      </c>
      <c r="H73" s="52">
        <v>4229657</v>
      </c>
      <c r="I73" s="52">
        <v>0</v>
      </c>
      <c r="J73" s="52">
        <v>357702</v>
      </c>
      <c r="K73" s="52">
        <v>1984348</v>
      </c>
      <c r="L73" s="52">
        <f t="shared" si="1"/>
        <v>17387795</v>
      </c>
      <c r="M73" s="52">
        <v>2895196</v>
      </c>
      <c r="N73" s="52">
        <v>75815</v>
      </c>
      <c r="O73" s="52">
        <v>0</v>
      </c>
      <c r="P73" s="52">
        <v>1994714</v>
      </c>
      <c r="Q73" s="78">
        <v>66</v>
      </c>
    </row>
    <row r="74" spans="1:17" x14ac:dyDescent="0.2">
      <c r="A74" s="78">
        <v>67</v>
      </c>
      <c r="B74" s="78" t="s">
        <v>167</v>
      </c>
      <c r="C74" s="52">
        <v>3383127</v>
      </c>
      <c r="D74" s="52">
        <v>3383127</v>
      </c>
      <c r="E74" s="52">
        <v>1840442</v>
      </c>
      <c r="F74" s="52">
        <v>3777452</v>
      </c>
      <c r="G74" s="52">
        <v>3484386</v>
      </c>
      <c r="H74" s="52">
        <v>90053</v>
      </c>
      <c r="I74" s="52">
        <v>0</v>
      </c>
      <c r="J74" s="52">
        <v>756</v>
      </c>
      <c r="K74" s="52">
        <v>1219997</v>
      </c>
      <c r="L74" s="52">
        <f t="shared" si="1"/>
        <v>10221774</v>
      </c>
      <c r="M74" s="52">
        <v>2679827</v>
      </c>
      <c r="N74" s="52">
        <v>23396</v>
      </c>
      <c r="O74" s="52">
        <v>2059</v>
      </c>
      <c r="P74" s="52">
        <v>665212</v>
      </c>
      <c r="Q74" s="78">
        <v>67</v>
      </c>
    </row>
    <row r="75" spans="1:17" x14ac:dyDescent="0.2">
      <c r="A75" s="78">
        <v>68</v>
      </c>
      <c r="B75" s="78" t="s">
        <v>168</v>
      </c>
      <c r="C75" s="52">
        <v>2554953</v>
      </c>
      <c r="D75" s="52">
        <v>2554953</v>
      </c>
      <c r="E75" s="52">
        <v>1532033</v>
      </c>
      <c r="F75" s="52">
        <v>1625333</v>
      </c>
      <c r="G75" s="52">
        <v>1605451</v>
      </c>
      <c r="H75" s="52">
        <v>0</v>
      </c>
      <c r="I75" s="52">
        <v>0</v>
      </c>
      <c r="J75" s="52">
        <v>156245</v>
      </c>
      <c r="K75" s="52">
        <v>448715</v>
      </c>
      <c r="L75" s="52">
        <f t="shared" si="1"/>
        <v>6317279</v>
      </c>
      <c r="M75" s="52">
        <v>2017705</v>
      </c>
      <c r="N75" s="52">
        <v>172975</v>
      </c>
      <c r="O75" s="52">
        <v>0</v>
      </c>
      <c r="P75" s="52">
        <v>246350</v>
      </c>
      <c r="Q75" s="78">
        <v>68</v>
      </c>
    </row>
    <row r="76" spans="1:17" x14ac:dyDescent="0.2">
      <c r="A76" s="78">
        <v>69</v>
      </c>
      <c r="B76" s="78" t="s">
        <v>169</v>
      </c>
      <c r="C76" s="52">
        <v>7348284</v>
      </c>
      <c r="D76" s="52">
        <v>7348284</v>
      </c>
      <c r="E76" s="52">
        <v>3636004</v>
      </c>
      <c r="F76" s="52">
        <v>4692672</v>
      </c>
      <c r="G76" s="52">
        <v>4692672</v>
      </c>
      <c r="H76" s="52">
        <v>0</v>
      </c>
      <c r="I76" s="52">
        <v>0</v>
      </c>
      <c r="J76" s="52">
        <v>129269</v>
      </c>
      <c r="K76" s="52">
        <v>1925762</v>
      </c>
      <c r="L76" s="52">
        <f t="shared" si="1"/>
        <v>17731991</v>
      </c>
      <c r="M76" s="52">
        <v>4765075</v>
      </c>
      <c r="N76" s="52">
        <v>239479</v>
      </c>
      <c r="O76" s="52">
        <v>0</v>
      </c>
      <c r="P76" s="52">
        <v>100339</v>
      </c>
      <c r="Q76" s="78">
        <v>69</v>
      </c>
    </row>
    <row r="77" spans="1:17" x14ac:dyDescent="0.2">
      <c r="A77" s="78">
        <v>70</v>
      </c>
      <c r="B77" s="78" t="s">
        <v>170</v>
      </c>
      <c r="C77" s="52">
        <v>4785076</v>
      </c>
      <c r="D77" s="52">
        <v>4785076</v>
      </c>
      <c r="E77" s="52">
        <v>1844172</v>
      </c>
      <c r="F77" s="52">
        <v>825779</v>
      </c>
      <c r="G77" s="52">
        <v>0</v>
      </c>
      <c r="H77" s="52">
        <v>825779</v>
      </c>
      <c r="I77" s="52">
        <v>0</v>
      </c>
      <c r="J77" s="52">
        <v>323555</v>
      </c>
      <c r="K77" s="52">
        <v>2303395</v>
      </c>
      <c r="L77" s="52">
        <f t="shared" si="1"/>
        <v>10081977</v>
      </c>
      <c r="M77" s="52">
        <v>1518225</v>
      </c>
      <c r="N77" s="52">
        <v>45602</v>
      </c>
      <c r="O77" s="52">
        <v>0</v>
      </c>
      <c r="P77" s="52">
        <v>648029</v>
      </c>
      <c r="Q77" s="78">
        <v>70</v>
      </c>
    </row>
    <row r="78" spans="1:17" x14ac:dyDescent="0.2">
      <c r="A78" s="78">
        <v>71</v>
      </c>
      <c r="B78" s="78" t="s">
        <v>171</v>
      </c>
      <c r="C78" s="52">
        <v>0</v>
      </c>
      <c r="D78" s="52">
        <v>0</v>
      </c>
      <c r="E78" s="52">
        <v>0</v>
      </c>
      <c r="F78" s="52">
        <v>0</v>
      </c>
      <c r="G78" s="52">
        <v>0</v>
      </c>
      <c r="H78" s="52">
        <v>0</v>
      </c>
      <c r="I78" s="52">
        <v>0</v>
      </c>
      <c r="J78" s="52">
        <v>0</v>
      </c>
      <c r="K78" s="52">
        <v>0</v>
      </c>
      <c r="L78" s="52">
        <f t="shared" si="1"/>
        <v>0</v>
      </c>
      <c r="M78" s="52">
        <v>0</v>
      </c>
      <c r="N78" s="52">
        <v>0</v>
      </c>
      <c r="O78" s="52">
        <v>0</v>
      </c>
      <c r="P78" s="52">
        <v>0</v>
      </c>
      <c r="Q78" s="78">
        <v>71</v>
      </c>
    </row>
    <row r="79" spans="1:17" x14ac:dyDescent="0.2">
      <c r="A79" s="78">
        <v>72</v>
      </c>
      <c r="B79" s="78" t="s">
        <v>172</v>
      </c>
      <c r="C79" s="52">
        <v>7133443</v>
      </c>
      <c r="D79" s="52">
        <v>0</v>
      </c>
      <c r="E79" s="52">
        <v>4411165</v>
      </c>
      <c r="F79" s="52">
        <v>4733565</v>
      </c>
      <c r="G79" s="52">
        <v>0</v>
      </c>
      <c r="H79" s="52">
        <v>1695318</v>
      </c>
      <c r="I79" s="52">
        <v>835739</v>
      </c>
      <c r="J79" s="52">
        <v>1171782</v>
      </c>
      <c r="K79" s="52">
        <v>508054</v>
      </c>
      <c r="L79" s="52">
        <f t="shared" si="1"/>
        <v>17958009</v>
      </c>
      <c r="M79" s="52">
        <v>3751426</v>
      </c>
      <c r="N79" s="52">
        <v>580538</v>
      </c>
      <c r="O79" s="52">
        <v>8902</v>
      </c>
      <c r="P79" s="52">
        <v>1284393</v>
      </c>
      <c r="Q79" s="78">
        <v>72</v>
      </c>
    </row>
    <row r="80" spans="1:17" x14ac:dyDescent="0.2">
      <c r="A80" s="78">
        <v>73</v>
      </c>
      <c r="B80" s="78" t="s">
        <v>173</v>
      </c>
      <c r="C80" s="52">
        <v>107116000</v>
      </c>
      <c r="D80" s="52">
        <v>0</v>
      </c>
      <c r="E80" s="52">
        <v>126654000</v>
      </c>
      <c r="F80" s="52">
        <v>48442000</v>
      </c>
      <c r="G80" s="52">
        <v>0</v>
      </c>
      <c r="H80" s="52">
        <v>43391000</v>
      </c>
      <c r="I80" s="52">
        <v>892000</v>
      </c>
      <c r="J80" s="52">
        <v>17108000</v>
      </c>
      <c r="K80" s="52">
        <v>13683000</v>
      </c>
      <c r="L80" s="52">
        <f t="shared" si="1"/>
        <v>313003000</v>
      </c>
      <c r="M80" s="52">
        <v>15253000</v>
      </c>
      <c r="N80" s="52">
        <v>576000</v>
      </c>
      <c r="O80" s="52">
        <v>1331000</v>
      </c>
      <c r="P80" s="52">
        <v>9045000</v>
      </c>
      <c r="Q80" s="78">
        <v>73</v>
      </c>
    </row>
    <row r="81" spans="1:17" x14ac:dyDescent="0.2">
      <c r="A81" s="78">
        <v>74</v>
      </c>
      <c r="B81" s="78" t="s">
        <v>174</v>
      </c>
      <c r="C81" s="52">
        <v>2991035</v>
      </c>
      <c r="D81" s="52">
        <v>2991035</v>
      </c>
      <c r="E81" s="52">
        <v>1428565</v>
      </c>
      <c r="F81" s="52">
        <v>4548853</v>
      </c>
      <c r="G81" s="52">
        <v>0</v>
      </c>
      <c r="H81" s="52">
        <v>3646832</v>
      </c>
      <c r="I81" s="52">
        <v>0</v>
      </c>
      <c r="J81" s="52">
        <v>252209</v>
      </c>
      <c r="K81" s="52">
        <v>1772057</v>
      </c>
      <c r="L81" s="52">
        <f t="shared" si="1"/>
        <v>10992719</v>
      </c>
      <c r="M81" s="52">
        <v>5174364</v>
      </c>
      <c r="N81" s="52">
        <v>221808</v>
      </c>
      <c r="O81" s="52">
        <v>0</v>
      </c>
      <c r="P81" s="52">
        <v>195000</v>
      </c>
      <c r="Q81" s="78">
        <v>74</v>
      </c>
    </row>
    <row r="82" spans="1:17" x14ac:dyDescent="0.2">
      <c r="A82" s="78">
        <v>75</v>
      </c>
      <c r="B82" s="78" t="s">
        <v>175</v>
      </c>
      <c r="C82" s="52">
        <v>1686352</v>
      </c>
      <c r="D82" s="52">
        <v>1686352</v>
      </c>
      <c r="E82" s="52">
        <v>1091327</v>
      </c>
      <c r="F82" s="52">
        <v>543176</v>
      </c>
      <c r="G82" s="52">
        <v>0</v>
      </c>
      <c r="H82" s="52">
        <v>543176</v>
      </c>
      <c r="I82" s="52">
        <v>0</v>
      </c>
      <c r="J82" s="52">
        <v>209389</v>
      </c>
      <c r="K82" s="52">
        <v>539112</v>
      </c>
      <c r="L82" s="52">
        <f t="shared" si="1"/>
        <v>4069356</v>
      </c>
      <c r="M82" s="52">
        <v>986426</v>
      </c>
      <c r="N82" s="52">
        <v>16374</v>
      </c>
      <c r="O82" s="52">
        <v>0</v>
      </c>
      <c r="P82" s="52">
        <v>165615</v>
      </c>
      <c r="Q82" s="78">
        <v>75</v>
      </c>
    </row>
    <row r="83" spans="1:17" x14ac:dyDescent="0.2">
      <c r="A83" s="78">
        <v>76</v>
      </c>
      <c r="B83" s="78" t="s">
        <v>93</v>
      </c>
      <c r="C83" s="52">
        <v>1222666</v>
      </c>
      <c r="D83" s="52">
        <v>1222666</v>
      </c>
      <c r="E83" s="52">
        <v>976893</v>
      </c>
      <c r="F83" s="52">
        <v>1936938</v>
      </c>
      <c r="G83" s="52">
        <v>0</v>
      </c>
      <c r="H83" s="52">
        <v>1936938</v>
      </c>
      <c r="I83" s="52">
        <v>0</v>
      </c>
      <c r="J83" s="52">
        <v>101115</v>
      </c>
      <c r="K83" s="52">
        <v>493858</v>
      </c>
      <c r="L83" s="52">
        <f t="shared" si="1"/>
        <v>4731470</v>
      </c>
      <c r="M83" s="52">
        <v>1214615</v>
      </c>
      <c r="N83" s="52">
        <v>64756</v>
      </c>
      <c r="O83" s="52">
        <v>25000</v>
      </c>
      <c r="P83" s="52">
        <v>1320429</v>
      </c>
      <c r="Q83" s="78">
        <v>76</v>
      </c>
    </row>
    <row r="84" spans="1:17" x14ac:dyDescent="0.2">
      <c r="A84" s="78">
        <v>77</v>
      </c>
      <c r="B84" s="78" t="s">
        <v>94</v>
      </c>
      <c r="C84" s="52">
        <v>16320553</v>
      </c>
      <c r="D84" s="52">
        <v>0</v>
      </c>
      <c r="E84" s="52">
        <v>17345990</v>
      </c>
      <c r="F84" s="52">
        <v>14974589</v>
      </c>
      <c r="G84" s="52">
        <v>9091704</v>
      </c>
      <c r="H84" s="52">
        <v>5230291</v>
      </c>
      <c r="I84" s="52">
        <v>652594</v>
      </c>
      <c r="J84" s="52">
        <v>1075608</v>
      </c>
      <c r="K84" s="52">
        <v>48440</v>
      </c>
      <c r="L84" s="52">
        <f t="shared" si="1"/>
        <v>49765180</v>
      </c>
      <c r="M84" s="52">
        <v>8743303</v>
      </c>
      <c r="N84" s="52">
        <v>399499</v>
      </c>
      <c r="O84" s="52">
        <v>595297</v>
      </c>
      <c r="P84" s="52">
        <v>7705306</v>
      </c>
      <c r="Q84" s="78">
        <v>77</v>
      </c>
    </row>
    <row r="85" spans="1:17" x14ac:dyDescent="0.2">
      <c r="A85" s="78">
        <v>78</v>
      </c>
      <c r="B85" s="78" t="s">
        <v>176</v>
      </c>
      <c r="C85" s="52">
        <v>2813754</v>
      </c>
      <c r="D85" s="52">
        <v>2813754</v>
      </c>
      <c r="E85" s="52">
        <v>5069907</v>
      </c>
      <c r="F85" s="52">
        <v>3438472</v>
      </c>
      <c r="G85" s="52">
        <v>0</v>
      </c>
      <c r="H85" s="52">
        <v>3074678</v>
      </c>
      <c r="I85" s="52">
        <v>0</v>
      </c>
      <c r="J85" s="52">
        <v>258238</v>
      </c>
      <c r="K85" s="52">
        <v>575865</v>
      </c>
      <c r="L85" s="52">
        <f t="shared" si="1"/>
        <v>12156236</v>
      </c>
      <c r="M85" s="52">
        <v>2846116</v>
      </c>
      <c r="N85" s="52">
        <v>35467</v>
      </c>
      <c r="O85" s="52">
        <v>227233</v>
      </c>
      <c r="P85" s="52">
        <v>239248</v>
      </c>
      <c r="Q85" s="78">
        <v>78</v>
      </c>
    </row>
    <row r="86" spans="1:17" x14ac:dyDescent="0.2">
      <c r="A86" s="78">
        <v>79</v>
      </c>
      <c r="B86" s="78" t="s">
        <v>177</v>
      </c>
      <c r="C86" s="52">
        <v>5714866</v>
      </c>
      <c r="D86" s="52">
        <v>5714866</v>
      </c>
      <c r="E86" s="52">
        <v>9068622</v>
      </c>
      <c r="F86" s="52">
        <v>11826927</v>
      </c>
      <c r="G86" s="52">
        <v>7805344</v>
      </c>
      <c r="H86" s="52">
        <v>2634568</v>
      </c>
      <c r="I86" s="52">
        <v>1387015</v>
      </c>
      <c r="J86" s="52">
        <v>790056</v>
      </c>
      <c r="K86" s="52">
        <v>6502796</v>
      </c>
      <c r="L86" s="52">
        <f t="shared" si="1"/>
        <v>33903267</v>
      </c>
      <c r="M86" s="52">
        <v>8016484</v>
      </c>
      <c r="N86" s="52">
        <v>304994</v>
      </c>
      <c r="O86" s="52">
        <v>1123413</v>
      </c>
      <c r="P86" s="52">
        <v>1184728</v>
      </c>
      <c r="Q86" s="78">
        <v>79</v>
      </c>
    </row>
    <row r="87" spans="1:17" x14ac:dyDescent="0.2">
      <c r="A87" s="78">
        <v>80</v>
      </c>
      <c r="B87" s="78" t="s">
        <v>178</v>
      </c>
      <c r="C87" s="52">
        <v>2291170</v>
      </c>
      <c r="D87" s="52">
        <v>2291170</v>
      </c>
      <c r="E87" s="52">
        <v>478465</v>
      </c>
      <c r="F87" s="52">
        <v>4750345</v>
      </c>
      <c r="G87" s="52">
        <v>0</v>
      </c>
      <c r="H87" s="52">
        <v>4540592</v>
      </c>
      <c r="I87" s="52">
        <v>209753</v>
      </c>
      <c r="J87" s="52">
        <v>114174</v>
      </c>
      <c r="K87" s="52">
        <v>755132</v>
      </c>
      <c r="L87" s="52">
        <f t="shared" si="1"/>
        <v>8389286</v>
      </c>
      <c r="M87" s="52">
        <v>3665162</v>
      </c>
      <c r="N87" s="52">
        <v>73700</v>
      </c>
      <c r="O87" s="52">
        <v>52497</v>
      </c>
      <c r="P87" s="52">
        <v>571528</v>
      </c>
      <c r="Q87" s="78">
        <v>80</v>
      </c>
    </row>
    <row r="88" spans="1:17" x14ac:dyDescent="0.2">
      <c r="A88" s="78">
        <v>81</v>
      </c>
      <c r="B88" s="78" t="s">
        <v>179</v>
      </c>
      <c r="C88" s="52">
        <v>3421913</v>
      </c>
      <c r="D88" s="52">
        <v>3421913</v>
      </c>
      <c r="E88" s="52">
        <v>712739</v>
      </c>
      <c r="F88" s="52">
        <v>4846316</v>
      </c>
      <c r="G88" s="52">
        <v>0</v>
      </c>
      <c r="H88" s="52">
        <v>4846316</v>
      </c>
      <c r="I88" s="52">
        <v>0</v>
      </c>
      <c r="J88" s="52">
        <v>90112</v>
      </c>
      <c r="K88" s="52">
        <v>225200</v>
      </c>
      <c r="L88" s="52">
        <f t="shared" si="1"/>
        <v>9296280</v>
      </c>
      <c r="M88" s="52">
        <v>3802839</v>
      </c>
      <c r="N88" s="52">
        <v>1021</v>
      </c>
      <c r="O88" s="52">
        <v>2735</v>
      </c>
      <c r="P88" s="52">
        <v>555645</v>
      </c>
      <c r="Q88" s="78">
        <v>81</v>
      </c>
    </row>
    <row r="89" spans="1:17" x14ac:dyDescent="0.2">
      <c r="A89" s="78">
        <v>82</v>
      </c>
      <c r="B89" s="78" t="s">
        <v>180</v>
      </c>
      <c r="C89" s="52">
        <v>5466423</v>
      </c>
      <c r="D89" s="52">
        <v>5466423</v>
      </c>
      <c r="E89" s="52">
        <v>5865381</v>
      </c>
      <c r="F89" s="52">
        <v>8418960</v>
      </c>
      <c r="G89" s="52">
        <v>0</v>
      </c>
      <c r="H89" s="52">
        <v>7858025</v>
      </c>
      <c r="I89" s="52">
        <v>560935</v>
      </c>
      <c r="J89" s="52">
        <v>456009</v>
      </c>
      <c r="K89" s="52">
        <v>1878840</v>
      </c>
      <c r="L89" s="52">
        <f t="shared" si="1"/>
        <v>22085613</v>
      </c>
      <c r="M89" s="52">
        <v>5275917</v>
      </c>
      <c r="N89" s="52">
        <v>132457</v>
      </c>
      <c r="O89" s="52">
        <v>5465</v>
      </c>
      <c r="P89" s="52">
        <v>1957008</v>
      </c>
      <c r="Q89" s="78">
        <v>82</v>
      </c>
    </row>
    <row r="90" spans="1:17" x14ac:dyDescent="0.2">
      <c r="A90" s="78">
        <v>83</v>
      </c>
      <c r="B90" s="78" t="s">
        <v>181</v>
      </c>
      <c r="C90" s="52">
        <v>4339780</v>
      </c>
      <c r="D90" s="52">
        <v>4339780</v>
      </c>
      <c r="E90" s="52">
        <v>426202</v>
      </c>
      <c r="F90" s="52">
        <v>5175059</v>
      </c>
      <c r="G90" s="52">
        <v>0</v>
      </c>
      <c r="H90" s="52">
        <v>5175059</v>
      </c>
      <c r="I90" s="52">
        <v>0</v>
      </c>
      <c r="J90" s="52">
        <v>271951</v>
      </c>
      <c r="K90" s="52">
        <v>775343</v>
      </c>
      <c r="L90" s="52">
        <f t="shared" si="1"/>
        <v>10988335</v>
      </c>
      <c r="M90" s="52">
        <v>4425955</v>
      </c>
      <c r="N90" s="52">
        <v>104123</v>
      </c>
      <c r="O90" s="52">
        <v>2647</v>
      </c>
      <c r="P90" s="52">
        <v>770632</v>
      </c>
      <c r="Q90" s="78">
        <v>83</v>
      </c>
    </row>
    <row r="91" spans="1:17" x14ac:dyDescent="0.2">
      <c r="A91" s="78">
        <v>84</v>
      </c>
      <c r="B91" s="78" t="s">
        <v>182</v>
      </c>
      <c r="C91" s="52">
        <v>2480744</v>
      </c>
      <c r="D91" s="52">
        <v>2480744</v>
      </c>
      <c r="E91" s="52">
        <v>2659126</v>
      </c>
      <c r="F91" s="52">
        <v>3210376</v>
      </c>
      <c r="G91" s="52">
        <v>3066589</v>
      </c>
      <c r="H91" s="52">
        <v>0</v>
      </c>
      <c r="I91" s="52">
        <v>143787</v>
      </c>
      <c r="J91" s="52">
        <v>223825</v>
      </c>
      <c r="K91" s="52">
        <v>278221</v>
      </c>
      <c r="L91" s="52">
        <f t="shared" si="1"/>
        <v>8852292</v>
      </c>
      <c r="M91" s="52">
        <v>2959961</v>
      </c>
      <c r="N91" s="52">
        <v>28699</v>
      </c>
      <c r="O91" s="52">
        <v>0</v>
      </c>
      <c r="P91" s="52">
        <v>128322</v>
      </c>
      <c r="Q91" s="78">
        <v>84</v>
      </c>
    </row>
    <row r="92" spans="1:17" x14ac:dyDescent="0.2">
      <c r="A92" s="78">
        <v>85</v>
      </c>
      <c r="B92" s="78" t="s">
        <v>183</v>
      </c>
      <c r="C92" s="52">
        <v>21669313</v>
      </c>
      <c r="D92" s="52">
        <v>21669313</v>
      </c>
      <c r="E92" s="52">
        <v>31675558</v>
      </c>
      <c r="F92" s="52">
        <v>14100101</v>
      </c>
      <c r="G92" s="52">
        <v>0</v>
      </c>
      <c r="H92" s="52">
        <v>14100101</v>
      </c>
      <c r="I92" s="52">
        <v>0</v>
      </c>
      <c r="J92" s="52">
        <v>2562874</v>
      </c>
      <c r="K92" s="52">
        <v>4304636</v>
      </c>
      <c r="L92" s="52">
        <f t="shared" si="1"/>
        <v>74312482</v>
      </c>
      <c r="M92" s="52">
        <v>9742810</v>
      </c>
      <c r="N92" s="52">
        <v>285120</v>
      </c>
      <c r="O92" s="52">
        <v>838077</v>
      </c>
      <c r="P92" s="52">
        <v>4976085</v>
      </c>
      <c r="Q92" s="78">
        <v>85</v>
      </c>
    </row>
    <row r="93" spans="1:17" x14ac:dyDescent="0.2">
      <c r="A93" s="78">
        <v>86</v>
      </c>
      <c r="B93" s="78" t="s">
        <v>184</v>
      </c>
      <c r="C93" s="52">
        <v>23802064</v>
      </c>
      <c r="D93" s="52">
        <v>23802064</v>
      </c>
      <c r="E93" s="52">
        <v>20673922</v>
      </c>
      <c r="F93" s="52">
        <v>17103105</v>
      </c>
      <c r="G93" s="52">
        <v>0</v>
      </c>
      <c r="H93" s="52">
        <v>16783279</v>
      </c>
      <c r="I93" s="52">
        <v>319826</v>
      </c>
      <c r="J93" s="52">
        <v>4479726</v>
      </c>
      <c r="K93" s="52">
        <v>997676</v>
      </c>
      <c r="L93" s="52">
        <f t="shared" si="1"/>
        <v>67056493</v>
      </c>
      <c r="M93" s="52">
        <v>11755236</v>
      </c>
      <c r="N93" s="52">
        <v>974326</v>
      </c>
      <c r="O93" s="52">
        <v>0</v>
      </c>
      <c r="P93" s="52">
        <v>3995962</v>
      </c>
      <c r="Q93" s="78">
        <v>86</v>
      </c>
    </row>
    <row r="94" spans="1:17" x14ac:dyDescent="0.2">
      <c r="A94" s="78">
        <v>87</v>
      </c>
      <c r="B94" s="78" t="s">
        <v>185</v>
      </c>
      <c r="C94" s="52">
        <v>1388360</v>
      </c>
      <c r="D94" s="52">
        <v>1388360</v>
      </c>
      <c r="E94" s="52">
        <v>721288</v>
      </c>
      <c r="F94" s="52">
        <v>413710</v>
      </c>
      <c r="G94" s="52">
        <v>0</v>
      </c>
      <c r="H94" s="52">
        <v>413710</v>
      </c>
      <c r="I94" s="52">
        <v>0</v>
      </c>
      <c r="J94" s="52">
        <v>126122</v>
      </c>
      <c r="K94" s="52">
        <v>623711</v>
      </c>
      <c r="L94" s="52">
        <f t="shared" si="1"/>
        <v>3273191</v>
      </c>
      <c r="M94" s="52">
        <v>648368</v>
      </c>
      <c r="N94" s="52">
        <v>62573</v>
      </c>
      <c r="O94" s="52">
        <v>0</v>
      </c>
      <c r="P94" s="52">
        <v>245450</v>
      </c>
      <c r="Q94" s="78">
        <v>87</v>
      </c>
    </row>
    <row r="95" spans="1:17" x14ac:dyDescent="0.2">
      <c r="A95" s="78">
        <v>88</v>
      </c>
      <c r="B95" s="78" t="s">
        <v>186</v>
      </c>
      <c r="C95" s="52">
        <v>2157750</v>
      </c>
      <c r="D95" s="52">
        <v>2157750</v>
      </c>
      <c r="E95" s="52">
        <v>1156404</v>
      </c>
      <c r="F95" s="52">
        <v>1848519</v>
      </c>
      <c r="G95" s="52">
        <v>1692922</v>
      </c>
      <c r="H95" s="52">
        <v>155597</v>
      </c>
      <c r="I95" s="52">
        <v>0</v>
      </c>
      <c r="J95" s="52">
        <v>186544</v>
      </c>
      <c r="K95" s="52">
        <v>407994</v>
      </c>
      <c r="L95" s="52">
        <f t="shared" si="1"/>
        <v>5757211</v>
      </c>
      <c r="M95" s="52">
        <v>1617617</v>
      </c>
      <c r="N95" s="52">
        <v>17058</v>
      </c>
      <c r="O95" s="52">
        <v>3150</v>
      </c>
      <c r="P95" s="52">
        <v>10734</v>
      </c>
      <c r="Q95" s="78">
        <v>88</v>
      </c>
    </row>
    <row r="96" spans="1:17" x14ac:dyDescent="0.2">
      <c r="A96" s="78">
        <v>89</v>
      </c>
      <c r="B96" s="78" t="s">
        <v>187</v>
      </c>
      <c r="C96" s="52">
        <v>5410753</v>
      </c>
      <c r="D96" s="52">
        <v>5410753</v>
      </c>
      <c r="E96" s="52">
        <v>1119025</v>
      </c>
      <c r="F96" s="52">
        <v>8134466</v>
      </c>
      <c r="G96" s="52">
        <v>0</v>
      </c>
      <c r="H96" s="52">
        <v>7797109</v>
      </c>
      <c r="I96" s="52">
        <v>337357</v>
      </c>
      <c r="J96" s="52">
        <v>189419</v>
      </c>
      <c r="K96" s="52">
        <v>816096</v>
      </c>
      <c r="L96" s="52">
        <f t="shared" si="1"/>
        <v>15669759</v>
      </c>
      <c r="M96" s="52">
        <v>5559240</v>
      </c>
      <c r="N96" s="52">
        <v>219220</v>
      </c>
      <c r="O96" s="52">
        <v>3889</v>
      </c>
      <c r="P96" s="52">
        <v>831464</v>
      </c>
      <c r="Q96" s="78">
        <v>89</v>
      </c>
    </row>
    <row r="97" spans="1:17" x14ac:dyDescent="0.2">
      <c r="A97" s="78">
        <v>90</v>
      </c>
      <c r="B97" s="78" t="s">
        <v>188</v>
      </c>
      <c r="C97" s="68">
        <v>5151222</v>
      </c>
      <c r="D97" s="68">
        <v>5151222</v>
      </c>
      <c r="E97" s="68">
        <v>4525028</v>
      </c>
      <c r="F97" s="68">
        <v>7354963</v>
      </c>
      <c r="G97" s="68">
        <v>0</v>
      </c>
      <c r="H97" s="68">
        <v>7291733</v>
      </c>
      <c r="I97" s="68">
        <v>63230</v>
      </c>
      <c r="J97" s="68">
        <v>650795</v>
      </c>
      <c r="K97" s="68">
        <v>663621</v>
      </c>
      <c r="L97" s="68">
        <f t="shared" si="1"/>
        <v>18345629</v>
      </c>
      <c r="M97" s="68">
        <v>4750083</v>
      </c>
      <c r="N97" s="68">
        <v>100403</v>
      </c>
      <c r="O97" s="68">
        <v>12168</v>
      </c>
      <c r="P97" s="68">
        <v>1999829</v>
      </c>
      <c r="Q97" s="78">
        <v>90</v>
      </c>
    </row>
    <row r="98" spans="1:17" x14ac:dyDescent="0.2">
      <c r="A98" s="78">
        <v>91</v>
      </c>
      <c r="B98" s="78" t="s">
        <v>189</v>
      </c>
      <c r="C98" s="52">
        <v>6015624</v>
      </c>
      <c r="D98" s="52">
        <v>6015624</v>
      </c>
      <c r="E98" s="52">
        <v>1691233</v>
      </c>
      <c r="F98" s="52">
        <v>6584618</v>
      </c>
      <c r="G98" s="52">
        <v>0</v>
      </c>
      <c r="H98" s="52">
        <v>6584618</v>
      </c>
      <c r="I98" s="52">
        <v>0</v>
      </c>
      <c r="J98" s="52">
        <v>319494</v>
      </c>
      <c r="K98" s="52">
        <v>700571</v>
      </c>
      <c r="L98" s="52">
        <f t="shared" si="1"/>
        <v>15311540</v>
      </c>
      <c r="M98" s="52">
        <v>5062217</v>
      </c>
      <c r="N98" s="52">
        <v>119309</v>
      </c>
      <c r="O98" s="52">
        <v>3222</v>
      </c>
      <c r="P98" s="52">
        <v>730346</v>
      </c>
      <c r="Q98" s="78">
        <v>91</v>
      </c>
    </row>
    <row r="99" spans="1:17" x14ac:dyDescent="0.2">
      <c r="A99" s="78">
        <v>92</v>
      </c>
      <c r="B99" s="78" t="s">
        <v>190</v>
      </c>
      <c r="C99" s="52">
        <v>2781662</v>
      </c>
      <c r="D99" s="52">
        <v>2781662</v>
      </c>
      <c r="E99" s="52">
        <v>1739476</v>
      </c>
      <c r="F99" s="52">
        <v>5104663</v>
      </c>
      <c r="G99" s="52">
        <v>0</v>
      </c>
      <c r="H99" s="52">
        <v>4867859</v>
      </c>
      <c r="I99" s="52">
        <v>0</v>
      </c>
      <c r="J99" s="52">
        <v>107845</v>
      </c>
      <c r="K99" s="52">
        <v>577509</v>
      </c>
      <c r="L99" s="52">
        <f t="shared" si="1"/>
        <v>10311155</v>
      </c>
      <c r="M99" s="52">
        <v>2833876</v>
      </c>
      <c r="N99" s="52">
        <v>115565</v>
      </c>
      <c r="O99" s="52">
        <v>0</v>
      </c>
      <c r="P99" s="52">
        <v>2769877</v>
      </c>
      <c r="Q99" s="78">
        <v>92</v>
      </c>
    </row>
    <row r="100" spans="1:17" x14ac:dyDescent="0.2">
      <c r="A100" s="78">
        <v>93</v>
      </c>
      <c r="B100" s="78" t="s">
        <v>191</v>
      </c>
      <c r="C100" s="52">
        <v>0</v>
      </c>
      <c r="D100" s="52">
        <v>0</v>
      </c>
      <c r="E100" s="52">
        <v>0</v>
      </c>
      <c r="F100" s="52">
        <v>0</v>
      </c>
      <c r="G100" s="52">
        <v>0</v>
      </c>
      <c r="H100" s="52">
        <v>0</v>
      </c>
      <c r="I100" s="52">
        <v>0</v>
      </c>
      <c r="J100" s="52">
        <v>0</v>
      </c>
      <c r="K100" s="52">
        <v>0</v>
      </c>
      <c r="L100" s="52">
        <f t="shared" si="1"/>
        <v>0</v>
      </c>
      <c r="M100" s="52">
        <v>0</v>
      </c>
      <c r="N100" s="52">
        <v>0</v>
      </c>
      <c r="O100" s="52">
        <v>0</v>
      </c>
      <c r="P100" s="52">
        <v>0</v>
      </c>
      <c r="Q100" s="78">
        <v>93</v>
      </c>
    </row>
    <row r="101" spans="1:17" x14ac:dyDescent="0.2">
      <c r="A101" s="78">
        <v>94</v>
      </c>
      <c r="B101" s="78" t="s">
        <v>192</v>
      </c>
      <c r="C101" s="52">
        <v>2737040</v>
      </c>
      <c r="D101" s="52">
        <v>2737040</v>
      </c>
      <c r="E101" s="52">
        <v>794524</v>
      </c>
      <c r="F101" s="52">
        <v>2900473</v>
      </c>
      <c r="G101" s="52">
        <v>0</v>
      </c>
      <c r="H101" s="52">
        <v>2898725</v>
      </c>
      <c r="I101" s="52">
        <v>1748</v>
      </c>
      <c r="J101" s="52">
        <v>95871</v>
      </c>
      <c r="K101" s="52">
        <v>748641</v>
      </c>
      <c r="L101" s="52">
        <f t="shared" si="1"/>
        <v>7276549</v>
      </c>
      <c r="M101" s="52">
        <v>3472610</v>
      </c>
      <c r="N101" s="52">
        <v>135820</v>
      </c>
      <c r="O101" s="52">
        <v>28477</v>
      </c>
      <c r="P101" s="52">
        <v>14283</v>
      </c>
      <c r="Q101" s="78">
        <v>94</v>
      </c>
    </row>
    <row r="102" spans="1:17" x14ac:dyDescent="0.2">
      <c r="A102" s="90">
        <v>95</v>
      </c>
      <c r="B102" s="78" t="s">
        <v>193</v>
      </c>
      <c r="C102" s="54">
        <v>11632997</v>
      </c>
      <c r="D102" s="54">
        <v>11632997</v>
      </c>
      <c r="E102" s="54">
        <v>13715321</v>
      </c>
      <c r="F102" s="54">
        <v>5655350</v>
      </c>
      <c r="G102" s="54">
        <v>0</v>
      </c>
      <c r="H102" s="54">
        <v>2810457</v>
      </c>
      <c r="I102" s="54">
        <v>0</v>
      </c>
      <c r="J102" s="54">
        <v>1100837</v>
      </c>
      <c r="K102" s="54">
        <v>6316884</v>
      </c>
      <c r="L102" s="54">
        <f t="shared" si="1"/>
        <v>38421389</v>
      </c>
      <c r="M102" s="54">
        <v>5618181</v>
      </c>
      <c r="N102" s="54">
        <v>767469</v>
      </c>
      <c r="O102" s="54">
        <v>101013</v>
      </c>
      <c r="P102" s="54">
        <v>2355236</v>
      </c>
      <c r="Q102" s="90">
        <v>95</v>
      </c>
    </row>
    <row r="103" spans="1:17" x14ac:dyDescent="0.2">
      <c r="A103" s="90">
        <f>A102</f>
        <v>95</v>
      </c>
      <c r="B103" s="91" t="s">
        <v>102</v>
      </c>
      <c r="C103" s="56">
        <f t="shared" ref="C103:P103" si="2">SUM(C8:C102)</f>
        <v>1083309454</v>
      </c>
      <c r="D103" s="56">
        <f t="shared" si="2"/>
        <v>418152885</v>
      </c>
      <c r="E103" s="56">
        <f t="shared" si="2"/>
        <v>1094008888</v>
      </c>
      <c r="F103" s="56">
        <f t="shared" si="2"/>
        <v>657155230</v>
      </c>
      <c r="G103" s="56">
        <f t="shared" si="2"/>
        <v>249700311</v>
      </c>
      <c r="H103" s="56">
        <f t="shared" si="2"/>
        <v>325886822</v>
      </c>
      <c r="I103" s="56">
        <f t="shared" si="2"/>
        <v>27386668</v>
      </c>
      <c r="J103" s="56">
        <f t="shared" si="2"/>
        <v>96903045</v>
      </c>
      <c r="K103" s="56">
        <f t="shared" si="2"/>
        <v>228298549</v>
      </c>
      <c r="L103" s="56">
        <f t="shared" si="2"/>
        <v>3159675166</v>
      </c>
      <c r="M103" s="56">
        <f t="shared" si="2"/>
        <v>412244607</v>
      </c>
      <c r="N103" s="56">
        <f t="shared" si="2"/>
        <v>24786372</v>
      </c>
      <c r="O103" s="56">
        <f t="shared" si="2"/>
        <v>15555068</v>
      </c>
      <c r="P103" s="56">
        <f t="shared" si="2"/>
        <v>155750668</v>
      </c>
      <c r="Q103" s="90">
        <f>Q102</f>
        <v>95</v>
      </c>
    </row>
    <row r="104" spans="1:17" x14ac:dyDescent="0.2">
      <c r="A104" s="79"/>
      <c r="B104" s="91"/>
      <c r="C104" s="99"/>
      <c r="D104" s="99"/>
      <c r="E104" s="99"/>
      <c r="F104" s="99"/>
      <c r="G104" s="99"/>
      <c r="H104" s="99"/>
      <c r="I104" s="99"/>
      <c r="J104" s="99"/>
      <c r="K104" s="99"/>
      <c r="L104" s="99"/>
      <c r="M104" s="99"/>
      <c r="N104" s="99"/>
      <c r="O104" s="99"/>
      <c r="P104" s="99"/>
      <c r="Q104" s="85"/>
    </row>
    <row r="105" spans="1:17" x14ac:dyDescent="0.2">
      <c r="A105" s="79"/>
      <c r="B105" s="78"/>
      <c r="C105" s="78"/>
      <c r="D105" s="78"/>
      <c r="E105" s="78"/>
      <c r="F105" s="78"/>
      <c r="G105" s="78"/>
      <c r="H105" s="78"/>
      <c r="I105" s="78"/>
      <c r="J105" s="78"/>
      <c r="K105" s="78"/>
      <c r="L105" s="78"/>
      <c r="M105" s="78"/>
      <c r="N105" s="78"/>
      <c r="O105" s="78"/>
      <c r="P105" s="78"/>
      <c r="Q105" s="78"/>
    </row>
  </sheetData>
  <printOptions gridLines="1"/>
  <pageMargins left="0.5" right="0.2" top="0.5" bottom="0.45" header="0.5" footer="0.17"/>
  <pageSetup paperSize="5" scale="80" fitToHeight="0" orientation="landscape" r:id="rId1"/>
  <headerFooter alignWithMargins="0">
    <oddFooter>&amp;A&amp;RPage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zoomScaleNormal="100" workbookViewId="0">
      <selection activeCell="A2" sqref="A2"/>
    </sheetView>
  </sheetViews>
  <sheetFormatPr defaultRowHeight="12.75" x14ac:dyDescent="0.2"/>
  <cols>
    <col min="1" max="1" width="3.7109375" style="10" bestFit="1" customWidth="1"/>
    <col min="2" max="2" width="13" style="10" bestFit="1" customWidth="1"/>
    <col min="3" max="3" width="15.140625" style="10" customWidth="1"/>
    <col min="4" max="4" width="13.85546875" style="10" customWidth="1"/>
    <col min="5" max="5" width="12.140625" style="10" bestFit="1" customWidth="1"/>
    <col min="6" max="8" width="10" style="10" bestFit="1" customWidth="1"/>
    <col min="9" max="9" width="8.140625" style="10" bestFit="1" customWidth="1"/>
    <col min="10" max="11" width="11" style="10" bestFit="1" customWidth="1"/>
    <col min="12" max="12" width="13.140625" style="10" bestFit="1" customWidth="1"/>
    <col min="13" max="13" width="13.28515625" style="10" customWidth="1"/>
    <col min="14" max="14" width="12.7109375" style="10" customWidth="1"/>
    <col min="15" max="15" width="13.85546875" style="10" bestFit="1" customWidth="1"/>
    <col min="16" max="16" width="11" style="10" bestFit="1" customWidth="1"/>
    <col min="17" max="17" width="3.7109375" style="10" bestFit="1" customWidth="1"/>
    <col min="18" max="256" width="9.140625" style="10"/>
    <col min="257" max="257" width="3.7109375" style="10" bestFit="1" customWidth="1"/>
    <col min="258" max="258" width="13" style="10" bestFit="1" customWidth="1"/>
    <col min="259" max="259" width="15.140625" style="10" customWidth="1"/>
    <col min="260" max="260" width="13.85546875" style="10" customWidth="1"/>
    <col min="261" max="261" width="12.140625" style="10" bestFit="1" customWidth="1"/>
    <col min="262" max="264" width="10" style="10" bestFit="1" customWidth="1"/>
    <col min="265" max="265" width="8.140625" style="10" bestFit="1" customWidth="1"/>
    <col min="266" max="267" width="11" style="10" bestFit="1" customWidth="1"/>
    <col min="268" max="268" width="13.140625" style="10" bestFit="1" customWidth="1"/>
    <col min="269" max="269" width="13.28515625" style="10" customWidth="1"/>
    <col min="270" max="270" width="12.7109375" style="10" customWidth="1"/>
    <col min="271" max="271" width="13.85546875" style="10" bestFit="1" customWidth="1"/>
    <col min="272" max="272" width="11" style="10" bestFit="1" customWidth="1"/>
    <col min="273" max="273" width="3.7109375" style="10" bestFit="1" customWidth="1"/>
    <col min="274" max="512" width="9.140625" style="10"/>
    <col min="513" max="513" width="3.7109375" style="10" bestFit="1" customWidth="1"/>
    <col min="514" max="514" width="13" style="10" bestFit="1" customWidth="1"/>
    <col min="515" max="515" width="15.140625" style="10" customWidth="1"/>
    <col min="516" max="516" width="13.85546875" style="10" customWidth="1"/>
    <col min="517" max="517" width="12.140625" style="10" bestFit="1" customWidth="1"/>
    <col min="518" max="520" width="10" style="10" bestFit="1" customWidth="1"/>
    <col min="521" max="521" width="8.140625" style="10" bestFit="1" customWidth="1"/>
    <col min="522" max="523" width="11" style="10" bestFit="1" customWidth="1"/>
    <col min="524" max="524" width="13.140625" style="10" bestFit="1" customWidth="1"/>
    <col min="525" max="525" width="13.28515625" style="10" customWidth="1"/>
    <col min="526" max="526" width="12.7109375" style="10" customWidth="1"/>
    <col min="527" max="527" width="13.85546875" style="10" bestFit="1" customWidth="1"/>
    <col min="528" max="528" width="11" style="10" bestFit="1" customWidth="1"/>
    <col min="529" max="529" width="3.7109375" style="10" bestFit="1" customWidth="1"/>
    <col min="530" max="768" width="9.140625" style="10"/>
    <col min="769" max="769" width="3.7109375" style="10" bestFit="1" customWidth="1"/>
    <col min="770" max="770" width="13" style="10" bestFit="1" customWidth="1"/>
    <col min="771" max="771" width="15.140625" style="10" customWidth="1"/>
    <col min="772" max="772" width="13.85546875" style="10" customWidth="1"/>
    <col min="773" max="773" width="12.140625" style="10" bestFit="1" customWidth="1"/>
    <col min="774" max="776" width="10" style="10" bestFit="1" customWidth="1"/>
    <col min="777" max="777" width="8.140625" style="10" bestFit="1" customWidth="1"/>
    <col min="778" max="779" width="11" style="10" bestFit="1" customWidth="1"/>
    <col min="780" max="780" width="13.140625" style="10" bestFit="1" customWidth="1"/>
    <col min="781" max="781" width="13.28515625" style="10" customWidth="1"/>
    <col min="782" max="782" width="12.7109375" style="10" customWidth="1"/>
    <col min="783" max="783" width="13.85546875" style="10" bestFit="1" customWidth="1"/>
    <col min="784" max="784" width="11" style="10" bestFit="1" customWidth="1"/>
    <col min="785" max="785" width="3.7109375" style="10" bestFit="1" customWidth="1"/>
    <col min="786" max="1024" width="9.140625" style="10"/>
    <col min="1025" max="1025" width="3.7109375" style="10" bestFit="1" customWidth="1"/>
    <col min="1026" max="1026" width="13" style="10" bestFit="1" customWidth="1"/>
    <col min="1027" max="1027" width="15.140625" style="10" customWidth="1"/>
    <col min="1028" max="1028" width="13.85546875" style="10" customWidth="1"/>
    <col min="1029" max="1029" width="12.140625" style="10" bestFit="1" customWidth="1"/>
    <col min="1030" max="1032" width="10" style="10" bestFit="1" customWidth="1"/>
    <col min="1033" max="1033" width="8.140625" style="10" bestFit="1" customWidth="1"/>
    <col min="1034" max="1035" width="11" style="10" bestFit="1" customWidth="1"/>
    <col min="1036" max="1036" width="13.140625" style="10" bestFit="1" customWidth="1"/>
    <col min="1037" max="1037" width="13.28515625" style="10" customWidth="1"/>
    <col min="1038" max="1038" width="12.7109375" style="10" customWidth="1"/>
    <col min="1039" max="1039" width="13.85546875" style="10" bestFit="1" customWidth="1"/>
    <col min="1040" max="1040" width="11" style="10" bestFit="1" customWidth="1"/>
    <col min="1041" max="1041" width="3.7109375" style="10" bestFit="1" customWidth="1"/>
    <col min="1042" max="1280" width="9.140625" style="10"/>
    <col min="1281" max="1281" width="3.7109375" style="10" bestFit="1" customWidth="1"/>
    <col min="1282" max="1282" width="13" style="10" bestFit="1" customWidth="1"/>
    <col min="1283" max="1283" width="15.140625" style="10" customWidth="1"/>
    <col min="1284" max="1284" width="13.85546875" style="10" customWidth="1"/>
    <col min="1285" max="1285" width="12.140625" style="10" bestFit="1" customWidth="1"/>
    <col min="1286" max="1288" width="10" style="10" bestFit="1" customWidth="1"/>
    <col min="1289" max="1289" width="8.140625" style="10" bestFit="1" customWidth="1"/>
    <col min="1290" max="1291" width="11" style="10" bestFit="1" customWidth="1"/>
    <col min="1292" max="1292" width="13.140625" style="10" bestFit="1" customWidth="1"/>
    <col min="1293" max="1293" width="13.28515625" style="10" customWidth="1"/>
    <col min="1294" max="1294" width="12.7109375" style="10" customWidth="1"/>
    <col min="1295" max="1295" width="13.85546875" style="10" bestFit="1" customWidth="1"/>
    <col min="1296" max="1296" width="11" style="10" bestFit="1" customWidth="1"/>
    <col min="1297" max="1297" width="3.7109375" style="10" bestFit="1" customWidth="1"/>
    <col min="1298" max="1536" width="9.140625" style="10"/>
    <col min="1537" max="1537" width="3.7109375" style="10" bestFit="1" customWidth="1"/>
    <col min="1538" max="1538" width="13" style="10" bestFit="1" customWidth="1"/>
    <col min="1539" max="1539" width="15.140625" style="10" customWidth="1"/>
    <col min="1540" max="1540" width="13.85546875" style="10" customWidth="1"/>
    <col min="1541" max="1541" width="12.140625" style="10" bestFit="1" customWidth="1"/>
    <col min="1542" max="1544" width="10" style="10" bestFit="1" customWidth="1"/>
    <col min="1545" max="1545" width="8.140625" style="10" bestFit="1" customWidth="1"/>
    <col min="1546" max="1547" width="11" style="10" bestFit="1" customWidth="1"/>
    <col min="1548" max="1548" width="13.140625" style="10" bestFit="1" customWidth="1"/>
    <col min="1549" max="1549" width="13.28515625" style="10" customWidth="1"/>
    <col min="1550" max="1550" width="12.7109375" style="10" customWidth="1"/>
    <col min="1551" max="1551" width="13.85546875" style="10" bestFit="1" customWidth="1"/>
    <col min="1552" max="1552" width="11" style="10" bestFit="1" customWidth="1"/>
    <col min="1553" max="1553" width="3.7109375" style="10" bestFit="1" customWidth="1"/>
    <col min="1554" max="1792" width="9.140625" style="10"/>
    <col min="1793" max="1793" width="3.7109375" style="10" bestFit="1" customWidth="1"/>
    <col min="1794" max="1794" width="13" style="10" bestFit="1" customWidth="1"/>
    <col min="1795" max="1795" width="15.140625" style="10" customWidth="1"/>
    <col min="1796" max="1796" width="13.85546875" style="10" customWidth="1"/>
    <col min="1797" max="1797" width="12.140625" style="10" bestFit="1" customWidth="1"/>
    <col min="1798" max="1800" width="10" style="10" bestFit="1" customWidth="1"/>
    <col min="1801" max="1801" width="8.140625" style="10" bestFit="1" customWidth="1"/>
    <col min="1802" max="1803" width="11" style="10" bestFit="1" customWidth="1"/>
    <col min="1804" max="1804" width="13.140625" style="10" bestFit="1" customWidth="1"/>
    <col min="1805" max="1805" width="13.28515625" style="10" customWidth="1"/>
    <col min="1806" max="1806" width="12.7109375" style="10" customWidth="1"/>
    <col min="1807" max="1807" width="13.85546875" style="10" bestFit="1" customWidth="1"/>
    <col min="1808" max="1808" width="11" style="10" bestFit="1" customWidth="1"/>
    <col min="1809" max="1809" width="3.7109375" style="10" bestFit="1" customWidth="1"/>
    <col min="1810" max="2048" width="9.140625" style="10"/>
    <col min="2049" max="2049" width="3.7109375" style="10" bestFit="1" customWidth="1"/>
    <col min="2050" max="2050" width="13" style="10" bestFit="1" customWidth="1"/>
    <col min="2051" max="2051" width="15.140625" style="10" customWidth="1"/>
    <col min="2052" max="2052" width="13.85546875" style="10" customWidth="1"/>
    <col min="2053" max="2053" width="12.140625" style="10" bestFit="1" customWidth="1"/>
    <col min="2054" max="2056" width="10" style="10" bestFit="1" customWidth="1"/>
    <col min="2057" max="2057" width="8.140625" style="10" bestFit="1" customWidth="1"/>
    <col min="2058" max="2059" width="11" style="10" bestFit="1" customWidth="1"/>
    <col min="2060" max="2060" width="13.140625" style="10" bestFit="1" customWidth="1"/>
    <col min="2061" max="2061" width="13.28515625" style="10" customWidth="1"/>
    <col min="2062" max="2062" width="12.7109375" style="10" customWidth="1"/>
    <col min="2063" max="2063" width="13.85546875" style="10" bestFit="1" customWidth="1"/>
    <col min="2064" max="2064" width="11" style="10" bestFit="1" customWidth="1"/>
    <col min="2065" max="2065" width="3.7109375" style="10" bestFit="1" customWidth="1"/>
    <col min="2066" max="2304" width="9.140625" style="10"/>
    <col min="2305" max="2305" width="3.7109375" style="10" bestFit="1" customWidth="1"/>
    <col min="2306" max="2306" width="13" style="10" bestFit="1" customWidth="1"/>
    <col min="2307" max="2307" width="15.140625" style="10" customWidth="1"/>
    <col min="2308" max="2308" width="13.85546875" style="10" customWidth="1"/>
    <col min="2309" max="2309" width="12.140625" style="10" bestFit="1" customWidth="1"/>
    <col min="2310" max="2312" width="10" style="10" bestFit="1" customWidth="1"/>
    <col min="2313" max="2313" width="8.140625" style="10" bestFit="1" customWidth="1"/>
    <col min="2314" max="2315" width="11" style="10" bestFit="1" customWidth="1"/>
    <col min="2316" max="2316" width="13.140625" style="10" bestFit="1" customWidth="1"/>
    <col min="2317" max="2317" width="13.28515625" style="10" customWidth="1"/>
    <col min="2318" max="2318" width="12.7109375" style="10" customWidth="1"/>
    <col min="2319" max="2319" width="13.85546875" style="10" bestFit="1" customWidth="1"/>
    <col min="2320" max="2320" width="11" style="10" bestFit="1" customWidth="1"/>
    <col min="2321" max="2321" width="3.7109375" style="10" bestFit="1" customWidth="1"/>
    <col min="2322" max="2560" width="9.140625" style="10"/>
    <col min="2561" max="2561" width="3.7109375" style="10" bestFit="1" customWidth="1"/>
    <col min="2562" max="2562" width="13" style="10" bestFit="1" customWidth="1"/>
    <col min="2563" max="2563" width="15.140625" style="10" customWidth="1"/>
    <col min="2564" max="2564" width="13.85546875" style="10" customWidth="1"/>
    <col min="2565" max="2565" width="12.140625" style="10" bestFit="1" customWidth="1"/>
    <col min="2566" max="2568" width="10" style="10" bestFit="1" customWidth="1"/>
    <col min="2569" max="2569" width="8.140625" style="10" bestFit="1" customWidth="1"/>
    <col min="2570" max="2571" width="11" style="10" bestFit="1" customWidth="1"/>
    <col min="2572" max="2572" width="13.140625" style="10" bestFit="1" customWidth="1"/>
    <col min="2573" max="2573" width="13.28515625" style="10" customWidth="1"/>
    <col min="2574" max="2574" width="12.7109375" style="10" customWidth="1"/>
    <col min="2575" max="2575" width="13.85546875" style="10" bestFit="1" customWidth="1"/>
    <col min="2576" max="2576" width="11" style="10" bestFit="1" customWidth="1"/>
    <col min="2577" max="2577" width="3.7109375" style="10" bestFit="1" customWidth="1"/>
    <col min="2578" max="2816" width="9.140625" style="10"/>
    <col min="2817" max="2817" width="3.7109375" style="10" bestFit="1" customWidth="1"/>
    <col min="2818" max="2818" width="13" style="10" bestFit="1" customWidth="1"/>
    <col min="2819" max="2819" width="15.140625" style="10" customWidth="1"/>
    <col min="2820" max="2820" width="13.85546875" style="10" customWidth="1"/>
    <col min="2821" max="2821" width="12.140625" style="10" bestFit="1" customWidth="1"/>
    <col min="2822" max="2824" width="10" style="10" bestFit="1" customWidth="1"/>
    <col min="2825" max="2825" width="8.140625" style="10" bestFit="1" customWidth="1"/>
    <col min="2826" max="2827" width="11" style="10" bestFit="1" customWidth="1"/>
    <col min="2828" max="2828" width="13.140625" style="10" bestFit="1" customWidth="1"/>
    <col min="2829" max="2829" width="13.28515625" style="10" customWidth="1"/>
    <col min="2830" max="2830" width="12.7109375" style="10" customWidth="1"/>
    <col min="2831" max="2831" width="13.85546875" style="10" bestFit="1" customWidth="1"/>
    <col min="2832" max="2832" width="11" style="10" bestFit="1" customWidth="1"/>
    <col min="2833" max="2833" width="3.7109375" style="10" bestFit="1" customWidth="1"/>
    <col min="2834" max="3072" width="9.140625" style="10"/>
    <col min="3073" max="3073" width="3.7109375" style="10" bestFit="1" customWidth="1"/>
    <col min="3074" max="3074" width="13" style="10" bestFit="1" customWidth="1"/>
    <col min="3075" max="3075" width="15.140625" style="10" customWidth="1"/>
    <col min="3076" max="3076" width="13.85546875" style="10" customWidth="1"/>
    <col min="3077" max="3077" width="12.140625" style="10" bestFit="1" customWidth="1"/>
    <col min="3078" max="3080" width="10" style="10" bestFit="1" customWidth="1"/>
    <col min="3081" max="3081" width="8.140625" style="10" bestFit="1" customWidth="1"/>
    <col min="3082" max="3083" width="11" style="10" bestFit="1" customWidth="1"/>
    <col min="3084" max="3084" width="13.140625" style="10" bestFit="1" customWidth="1"/>
    <col min="3085" max="3085" width="13.28515625" style="10" customWidth="1"/>
    <col min="3086" max="3086" width="12.7109375" style="10" customWidth="1"/>
    <col min="3087" max="3087" width="13.85546875" style="10" bestFit="1" customWidth="1"/>
    <col min="3088" max="3088" width="11" style="10" bestFit="1" customWidth="1"/>
    <col min="3089" max="3089" width="3.7109375" style="10" bestFit="1" customWidth="1"/>
    <col min="3090" max="3328" width="9.140625" style="10"/>
    <col min="3329" max="3329" width="3.7109375" style="10" bestFit="1" customWidth="1"/>
    <col min="3330" max="3330" width="13" style="10" bestFit="1" customWidth="1"/>
    <col min="3331" max="3331" width="15.140625" style="10" customWidth="1"/>
    <col min="3332" max="3332" width="13.85546875" style="10" customWidth="1"/>
    <col min="3333" max="3333" width="12.140625" style="10" bestFit="1" customWidth="1"/>
    <col min="3334" max="3336" width="10" style="10" bestFit="1" customWidth="1"/>
    <col min="3337" max="3337" width="8.140625" style="10" bestFit="1" customWidth="1"/>
    <col min="3338" max="3339" width="11" style="10" bestFit="1" customWidth="1"/>
    <col min="3340" max="3340" width="13.140625" style="10" bestFit="1" customWidth="1"/>
    <col min="3341" max="3341" width="13.28515625" style="10" customWidth="1"/>
    <col min="3342" max="3342" width="12.7109375" style="10" customWidth="1"/>
    <col min="3343" max="3343" width="13.85546875" style="10" bestFit="1" customWidth="1"/>
    <col min="3344" max="3344" width="11" style="10" bestFit="1" customWidth="1"/>
    <col min="3345" max="3345" width="3.7109375" style="10" bestFit="1" customWidth="1"/>
    <col min="3346" max="3584" width="9.140625" style="10"/>
    <col min="3585" max="3585" width="3.7109375" style="10" bestFit="1" customWidth="1"/>
    <col min="3586" max="3586" width="13" style="10" bestFit="1" customWidth="1"/>
    <col min="3587" max="3587" width="15.140625" style="10" customWidth="1"/>
    <col min="3588" max="3588" width="13.85546875" style="10" customWidth="1"/>
    <col min="3589" max="3589" width="12.140625" style="10" bestFit="1" customWidth="1"/>
    <col min="3590" max="3592" width="10" style="10" bestFit="1" customWidth="1"/>
    <col min="3593" max="3593" width="8.140625" style="10" bestFit="1" customWidth="1"/>
    <col min="3594" max="3595" width="11" style="10" bestFit="1" customWidth="1"/>
    <col min="3596" max="3596" width="13.140625" style="10" bestFit="1" customWidth="1"/>
    <col min="3597" max="3597" width="13.28515625" style="10" customWidth="1"/>
    <col min="3598" max="3598" width="12.7109375" style="10" customWidth="1"/>
    <col min="3599" max="3599" width="13.85546875" style="10" bestFit="1" customWidth="1"/>
    <col min="3600" max="3600" width="11" style="10" bestFit="1" customWidth="1"/>
    <col min="3601" max="3601" width="3.7109375" style="10" bestFit="1" customWidth="1"/>
    <col min="3602" max="3840" width="9.140625" style="10"/>
    <col min="3841" max="3841" width="3.7109375" style="10" bestFit="1" customWidth="1"/>
    <col min="3842" max="3842" width="13" style="10" bestFit="1" customWidth="1"/>
    <col min="3843" max="3843" width="15.140625" style="10" customWidth="1"/>
    <col min="3844" max="3844" width="13.85546875" style="10" customWidth="1"/>
    <col min="3845" max="3845" width="12.140625" style="10" bestFit="1" customWidth="1"/>
    <col min="3846" max="3848" width="10" style="10" bestFit="1" customWidth="1"/>
    <col min="3849" max="3849" width="8.140625" style="10" bestFit="1" customWidth="1"/>
    <col min="3850" max="3851" width="11" style="10" bestFit="1" customWidth="1"/>
    <col min="3852" max="3852" width="13.140625" style="10" bestFit="1" customWidth="1"/>
    <col min="3853" max="3853" width="13.28515625" style="10" customWidth="1"/>
    <col min="3854" max="3854" width="12.7109375" style="10" customWidth="1"/>
    <col min="3855" max="3855" width="13.85546875" style="10" bestFit="1" customWidth="1"/>
    <col min="3856" max="3856" width="11" style="10" bestFit="1" customWidth="1"/>
    <col min="3857" max="3857" width="3.7109375" style="10" bestFit="1" customWidth="1"/>
    <col min="3858" max="4096" width="9.140625" style="10"/>
    <col min="4097" max="4097" width="3.7109375" style="10" bestFit="1" customWidth="1"/>
    <col min="4098" max="4098" width="13" style="10" bestFit="1" customWidth="1"/>
    <col min="4099" max="4099" width="15.140625" style="10" customWidth="1"/>
    <col min="4100" max="4100" width="13.85546875" style="10" customWidth="1"/>
    <col min="4101" max="4101" width="12.140625" style="10" bestFit="1" customWidth="1"/>
    <col min="4102" max="4104" width="10" style="10" bestFit="1" customWidth="1"/>
    <col min="4105" max="4105" width="8.140625" style="10" bestFit="1" customWidth="1"/>
    <col min="4106" max="4107" width="11" style="10" bestFit="1" customWidth="1"/>
    <col min="4108" max="4108" width="13.140625" style="10" bestFit="1" customWidth="1"/>
    <col min="4109" max="4109" width="13.28515625" style="10" customWidth="1"/>
    <col min="4110" max="4110" width="12.7109375" style="10" customWidth="1"/>
    <col min="4111" max="4111" width="13.85546875" style="10" bestFit="1" customWidth="1"/>
    <col min="4112" max="4112" width="11" style="10" bestFit="1" customWidth="1"/>
    <col min="4113" max="4113" width="3.7109375" style="10" bestFit="1" customWidth="1"/>
    <col min="4114" max="4352" width="9.140625" style="10"/>
    <col min="4353" max="4353" width="3.7109375" style="10" bestFit="1" customWidth="1"/>
    <col min="4354" max="4354" width="13" style="10" bestFit="1" customWidth="1"/>
    <col min="4355" max="4355" width="15.140625" style="10" customWidth="1"/>
    <col min="4356" max="4356" width="13.85546875" style="10" customWidth="1"/>
    <col min="4357" max="4357" width="12.140625" style="10" bestFit="1" customWidth="1"/>
    <col min="4358" max="4360" width="10" style="10" bestFit="1" customWidth="1"/>
    <col min="4361" max="4361" width="8.140625" style="10" bestFit="1" customWidth="1"/>
    <col min="4362" max="4363" width="11" style="10" bestFit="1" customWidth="1"/>
    <col min="4364" max="4364" width="13.140625" style="10" bestFit="1" customWidth="1"/>
    <col min="4365" max="4365" width="13.28515625" style="10" customWidth="1"/>
    <col min="4366" max="4366" width="12.7109375" style="10" customWidth="1"/>
    <col min="4367" max="4367" width="13.85546875" style="10" bestFit="1" customWidth="1"/>
    <col min="4368" max="4368" width="11" style="10" bestFit="1" customWidth="1"/>
    <col min="4369" max="4369" width="3.7109375" style="10" bestFit="1" customWidth="1"/>
    <col min="4370" max="4608" width="9.140625" style="10"/>
    <col min="4609" max="4609" width="3.7109375" style="10" bestFit="1" customWidth="1"/>
    <col min="4610" max="4610" width="13" style="10" bestFit="1" customWidth="1"/>
    <col min="4611" max="4611" width="15.140625" style="10" customWidth="1"/>
    <col min="4612" max="4612" width="13.85546875" style="10" customWidth="1"/>
    <col min="4613" max="4613" width="12.140625" style="10" bestFit="1" customWidth="1"/>
    <col min="4614" max="4616" width="10" style="10" bestFit="1" customWidth="1"/>
    <col min="4617" max="4617" width="8.140625" style="10" bestFit="1" customWidth="1"/>
    <col min="4618" max="4619" width="11" style="10" bestFit="1" customWidth="1"/>
    <col min="4620" max="4620" width="13.140625" style="10" bestFit="1" customWidth="1"/>
    <col min="4621" max="4621" width="13.28515625" style="10" customWidth="1"/>
    <col min="4622" max="4622" width="12.7109375" style="10" customWidth="1"/>
    <col min="4623" max="4623" width="13.85546875" style="10" bestFit="1" customWidth="1"/>
    <col min="4624" max="4624" width="11" style="10" bestFit="1" customWidth="1"/>
    <col min="4625" max="4625" width="3.7109375" style="10" bestFit="1" customWidth="1"/>
    <col min="4626" max="4864" width="9.140625" style="10"/>
    <col min="4865" max="4865" width="3.7109375" style="10" bestFit="1" customWidth="1"/>
    <col min="4866" max="4866" width="13" style="10" bestFit="1" customWidth="1"/>
    <col min="4867" max="4867" width="15.140625" style="10" customWidth="1"/>
    <col min="4868" max="4868" width="13.85546875" style="10" customWidth="1"/>
    <col min="4869" max="4869" width="12.140625" style="10" bestFit="1" customWidth="1"/>
    <col min="4870" max="4872" width="10" style="10" bestFit="1" customWidth="1"/>
    <col min="4873" max="4873" width="8.140625" style="10" bestFit="1" customWidth="1"/>
    <col min="4874" max="4875" width="11" style="10" bestFit="1" customWidth="1"/>
    <col min="4876" max="4876" width="13.140625" style="10" bestFit="1" customWidth="1"/>
    <col min="4877" max="4877" width="13.28515625" style="10" customWidth="1"/>
    <col min="4878" max="4878" width="12.7109375" style="10" customWidth="1"/>
    <col min="4879" max="4879" width="13.85546875" style="10" bestFit="1" customWidth="1"/>
    <col min="4880" max="4880" width="11" style="10" bestFit="1" customWidth="1"/>
    <col min="4881" max="4881" width="3.7109375" style="10" bestFit="1" customWidth="1"/>
    <col min="4882" max="5120" width="9.140625" style="10"/>
    <col min="5121" max="5121" width="3.7109375" style="10" bestFit="1" customWidth="1"/>
    <col min="5122" max="5122" width="13" style="10" bestFit="1" customWidth="1"/>
    <col min="5123" max="5123" width="15.140625" style="10" customWidth="1"/>
    <col min="5124" max="5124" width="13.85546875" style="10" customWidth="1"/>
    <col min="5125" max="5125" width="12.140625" style="10" bestFit="1" customWidth="1"/>
    <col min="5126" max="5128" width="10" style="10" bestFit="1" customWidth="1"/>
    <col min="5129" max="5129" width="8.140625" style="10" bestFit="1" customWidth="1"/>
    <col min="5130" max="5131" width="11" style="10" bestFit="1" customWidth="1"/>
    <col min="5132" max="5132" width="13.140625" style="10" bestFit="1" customWidth="1"/>
    <col min="5133" max="5133" width="13.28515625" style="10" customWidth="1"/>
    <col min="5134" max="5134" width="12.7109375" style="10" customWidth="1"/>
    <col min="5135" max="5135" width="13.85546875" style="10" bestFit="1" customWidth="1"/>
    <col min="5136" max="5136" width="11" style="10" bestFit="1" customWidth="1"/>
    <col min="5137" max="5137" width="3.7109375" style="10" bestFit="1" customWidth="1"/>
    <col min="5138" max="5376" width="9.140625" style="10"/>
    <col min="5377" max="5377" width="3.7109375" style="10" bestFit="1" customWidth="1"/>
    <col min="5378" max="5378" width="13" style="10" bestFit="1" customWidth="1"/>
    <col min="5379" max="5379" width="15.140625" style="10" customWidth="1"/>
    <col min="5380" max="5380" width="13.85546875" style="10" customWidth="1"/>
    <col min="5381" max="5381" width="12.140625" style="10" bestFit="1" customWidth="1"/>
    <col min="5382" max="5384" width="10" style="10" bestFit="1" customWidth="1"/>
    <col min="5385" max="5385" width="8.140625" style="10" bestFit="1" customWidth="1"/>
    <col min="5386" max="5387" width="11" style="10" bestFit="1" customWidth="1"/>
    <col min="5388" max="5388" width="13.140625" style="10" bestFit="1" customWidth="1"/>
    <col min="5389" max="5389" width="13.28515625" style="10" customWidth="1"/>
    <col min="5390" max="5390" width="12.7109375" style="10" customWidth="1"/>
    <col min="5391" max="5391" width="13.85546875" style="10" bestFit="1" customWidth="1"/>
    <col min="5392" max="5392" width="11" style="10" bestFit="1" customWidth="1"/>
    <col min="5393" max="5393" width="3.7109375" style="10" bestFit="1" customWidth="1"/>
    <col min="5394" max="5632" width="9.140625" style="10"/>
    <col min="5633" max="5633" width="3.7109375" style="10" bestFit="1" customWidth="1"/>
    <col min="5634" max="5634" width="13" style="10" bestFit="1" customWidth="1"/>
    <col min="5635" max="5635" width="15.140625" style="10" customWidth="1"/>
    <col min="5636" max="5636" width="13.85546875" style="10" customWidth="1"/>
    <col min="5637" max="5637" width="12.140625" style="10" bestFit="1" customWidth="1"/>
    <col min="5638" max="5640" width="10" style="10" bestFit="1" customWidth="1"/>
    <col min="5641" max="5641" width="8.140625" style="10" bestFit="1" customWidth="1"/>
    <col min="5642" max="5643" width="11" style="10" bestFit="1" customWidth="1"/>
    <col min="5644" max="5644" width="13.140625" style="10" bestFit="1" customWidth="1"/>
    <col min="5645" max="5645" width="13.28515625" style="10" customWidth="1"/>
    <col min="5646" max="5646" width="12.7109375" style="10" customWidth="1"/>
    <col min="5647" max="5647" width="13.85546875" style="10" bestFit="1" customWidth="1"/>
    <col min="5648" max="5648" width="11" style="10" bestFit="1" customWidth="1"/>
    <col min="5649" max="5649" width="3.7109375" style="10" bestFit="1" customWidth="1"/>
    <col min="5650" max="5888" width="9.140625" style="10"/>
    <col min="5889" max="5889" width="3.7109375" style="10" bestFit="1" customWidth="1"/>
    <col min="5890" max="5890" width="13" style="10" bestFit="1" customWidth="1"/>
    <col min="5891" max="5891" width="15.140625" style="10" customWidth="1"/>
    <col min="5892" max="5892" width="13.85546875" style="10" customWidth="1"/>
    <col min="5893" max="5893" width="12.140625" style="10" bestFit="1" customWidth="1"/>
    <col min="5894" max="5896" width="10" style="10" bestFit="1" customWidth="1"/>
    <col min="5897" max="5897" width="8.140625" style="10" bestFit="1" customWidth="1"/>
    <col min="5898" max="5899" width="11" style="10" bestFit="1" customWidth="1"/>
    <col min="5900" max="5900" width="13.140625" style="10" bestFit="1" customWidth="1"/>
    <col min="5901" max="5901" width="13.28515625" style="10" customWidth="1"/>
    <col min="5902" max="5902" width="12.7109375" style="10" customWidth="1"/>
    <col min="5903" max="5903" width="13.85546875" style="10" bestFit="1" customWidth="1"/>
    <col min="5904" max="5904" width="11" style="10" bestFit="1" customWidth="1"/>
    <col min="5905" max="5905" width="3.7109375" style="10" bestFit="1" customWidth="1"/>
    <col min="5906" max="6144" width="9.140625" style="10"/>
    <col min="6145" max="6145" width="3.7109375" style="10" bestFit="1" customWidth="1"/>
    <col min="6146" max="6146" width="13" style="10" bestFit="1" customWidth="1"/>
    <col min="6147" max="6147" width="15.140625" style="10" customWidth="1"/>
    <col min="6148" max="6148" width="13.85546875" style="10" customWidth="1"/>
    <col min="6149" max="6149" width="12.140625" style="10" bestFit="1" customWidth="1"/>
    <col min="6150" max="6152" width="10" style="10" bestFit="1" customWidth="1"/>
    <col min="6153" max="6153" width="8.140625" style="10" bestFit="1" customWidth="1"/>
    <col min="6154" max="6155" width="11" style="10" bestFit="1" customWidth="1"/>
    <col min="6156" max="6156" width="13.140625" style="10" bestFit="1" customWidth="1"/>
    <col min="6157" max="6157" width="13.28515625" style="10" customWidth="1"/>
    <col min="6158" max="6158" width="12.7109375" style="10" customWidth="1"/>
    <col min="6159" max="6159" width="13.85546875" style="10" bestFit="1" customWidth="1"/>
    <col min="6160" max="6160" width="11" style="10" bestFit="1" customWidth="1"/>
    <col min="6161" max="6161" width="3.7109375" style="10" bestFit="1" customWidth="1"/>
    <col min="6162" max="6400" width="9.140625" style="10"/>
    <col min="6401" max="6401" width="3.7109375" style="10" bestFit="1" customWidth="1"/>
    <col min="6402" max="6402" width="13" style="10" bestFit="1" customWidth="1"/>
    <col min="6403" max="6403" width="15.140625" style="10" customWidth="1"/>
    <col min="6404" max="6404" width="13.85546875" style="10" customWidth="1"/>
    <col min="6405" max="6405" width="12.140625" style="10" bestFit="1" customWidth="1"/>
    <col min="6406" max="6408" width="10" style="10" bestFit="1" customWidth="1"/>
    <col min="6409" max="6409" width="8.140625" style="10" bestFit="1" customWidth="1"/>
    <col min="6410" max="6411" width="11" style="10" bestFit="1" customWidth="1"/>
    <col min="6412" max="6412" width="13.140625" style="10" bestFit="1" customWidth="1"/>
    <col min="6413" max="6413" width="13.28515625" style="10" customWidth="1"/>
    <col min="6414" max="6414" width="12.7109375" style="10" customWidth="1"/>
    <col min="6415" max="6415" width="13.85546875" style="10" bestFit="1" customWidth="1"/>
    <col min="6416" max="6416" width="11" style="10" bestFit="1" customWidth="1"/>
    <col min="6417" max="6417" width="3.7109375" style="10" bestFit="1" customWidth="1"/>
    <col min="6418" max="6656" width="9.140625" style="10"/>
    <col min="6657" max="6657" width="3.7109375" style="10" bestFit="1" customWidth="1"/>
    <col min="6658" max="6658" width="13" style="10" bestFit="1" customWidth="1"/>
    <col min="6659" max="6659" width="15.140625" style="10" customWidth="1"/>
    <col min="6660" max="6660" width="13.85546875" style="10" customWidth="1"/>
    <col min="6661" max="6661" width="12.140625" style="10" bestFit="1" customWidth="1"/>
    <col min="6662" max="6664" width="10" style="10" bestFit="1" customWidth="1"/>
    <col min="6665" max="6665" width="8.140625" style="10" bestFit="1" customWidth="1"/>
    <col min="6666" max="6667" width="11" style="10" bestFit="1" customWidth="1"/>
    <col min="6668" max="6668" width="13.140625" style="10" bestFit="1" customWidth="1"/>
    <col min="6669" max="6669" width="13.28515625" style="10" customWidth="1"/>
    <col min="6670" max="6670" width="12.7109375" style="10" customWidth="1"/>
    <col min="6671" max="6671" width="13.85546875" style="10" bestFit="1" customWidth="1"/>
    <col min="6672" max="6672" width="11" style="10" bestFit="1" customWidth="1"/>
    <col min="6673" max="6673" width="3.7109375" style="10" bestFit="1" customWidth="1"/>
    <col min="6674" max="6912" width="9.140625" style="10"/>
    <col min="6913" max="6913" width="3.7109375" style="10" bestFit="1" customWidth="1"/>
    <col min="6914" max="6914" width="13" style="10" bestFit="1" customWidth="1"/>
    <col min="6915" max="6915" width="15.140625" style="10" customWidth="1"/>
    <col min="6916" max="6916" width="13.85546875" style="10" customWidth="1"/>
    <col min="6917" max="6917" width="12.140625" style="10" bestFit="1" customWidth="1"/>
    <col min="6918" max="6920" width="10" style="10" bestFit="1" customWidth="1"/>
    <col min="6921" max="6921" width="8.140625" style="10" bestFit="1" customWidth="1"/>
    <col min="6922" max="6923" width="11" style="10" bestFit="1" customWidth="1"/>
    <col min="6924" max="6924" width="13.140625" style="10" bestFit="1" customWidth="1"/>
    <col min="6925" max="6925" width="13.28515625" style="10" customWidth="1"/>
    <col min="6926" max="6926" width="12.7109375" style="10" customWidth="1"/>
    <col min="6927" max="6927" width="13.85546875" style="10" bestFit="1" customWidth="1"/>
    <col min="6928" max="6928" width="11" style="10" bestFit="1" customWidth="1"/>
    <col min="6929" max="6929" width="3.7109375" style="10" bestFit="1" customWidth="1"/>
    <col min="6930" max="7168" width="9.140625" style="10"/>
    <col min="7169" max="7169" width="3.7109375" style="10" bestFit="1" customWidth="1"/>
    <col min="7170" max="7170" width="13" style="10" bestFit="1" customWidth="1"/>
    <col min="7171" max="7171" width="15.140625" style="10" customWidth="1"/>
    <col min="7172" max="7172" width="13.85546875" style="10" customWidth="1"/>
    <col min="7173" max="7173" width="12.140625" style="10" bestFit="1" customWidth="1"/>
    <col min="7174" max="7176" width="10" style="10" bestFit="1" customWidth="1"/>
    <col min="7177" max="7177" width="8.140625" style="10" bestFit="1" customWidth="1"/>
    <col min="7178" max="7179" width="11" style="10" bestFit="1" customWidth="1"/>
    <col min="7180" max="7180" width="13.140625" style="10" bestFit="1" customWidth="1"/>
    <col min="7181" max="7181" width="13.28515625" style="10" customWidth="1"/>
    <col min="7182" max="7182" width="12.7109375" style="10" customWidth="1"/>
    <col min="7183" max="7183" width="13.85546875" style="10" bestFit="1" customWidth="1"/>
    <col min="7184" max="7184" width="11" style="10" bestFit="1" customWidth="1"/>
    <col min="7185" max="7185" width="3.7109375" style="10" bestFit="1" customWidth="1"/>
    <col min="7186" max="7424" width="9.140625" style="10"/>
    <col min="7425" max="7425" width="3.7109375" style="10" bestFit="1" customWidth="1"/>
    <col min="7426" max="7426" width="13" style="10" bestFit="1" customWidth="1"/>
    <col min="7427" max="7427" width="15.140625" style="10" customWidth="1"/>
    <col min="7428" max="7428" width="13.85546875" style="10" customWidth="1"/>
    <col min="7429" max="7429" width="12.140625" style="10" bestFit="1" customWidth="1"/>
    <col min="7430" max="7432" width="10" style="10" bestFit="1" customWidth="1"/>
    <col min="7433" max="7433" width="8.140625" style="10" bestFit="1" customWidth="1"/>
    <col min="7434" max="7435" width="11" style="10" bestFit="1" customWidth="1"/>
    <col min="7436" max="7436" width="13.140625" style="10" bestFit="1" customWidth="1"/>
    <col min="7437" max="7437" width="13.28515625" style="10" customWidth="1"/>
    <col min="7438" max="7438" width="12.7109375" style="10" customWidth="1"/>
    <col min="7439" max="7439" width="13.85546875" style="10" bestFit="1" customWidth="1"/>
    <col min="7440" max="7440" width="11" style="10" bestFit="1" customWidth="1"/>
    <col min="7441" max="7441" width="3.7109375" style="10" bestFit="1" customWidth="1"/>
    <col min="7442" max="7680" width="9.140625" style="10"/>
    <col min="7681" max="7681" width="3.7109375" style="10" bestFit="1" customWidth="1"/>
    <col min="7682" max="7682" width="13" style="10" bestFit="1" customWidth="1"/>
    <col min="7683" max="7683" width="15.140625" style="10" customWidth="1"/>
    <col min="7684" max="7684" width="13.85546875" style="10" customWidth="1"/>
    <col min="7685" max="7685" width="12.140625" style="10" bestFit="1" customWidth="1"/>
    <col min="7686" max="7688" width="10" style="10" bestFit="1" customWidth="1"/>
    <col min="7689" max="7689" width="8.140625" style="10" bestFit="1" customWidth="1"/>
    <col min="7690" max="7691" width="11" style="10" bestFit="1" customWidth="1"/>
    <col min="7692" max="7692" width="13.140625" style="10" bestFit="1" customWidth="1"/>
    <col min="7693" max="7693" width="13.28515625" style="10" customWidth="1"/>
    <col min="7694" max="7694" width="12.7109375" style="10" customWidth="1"/>
    <col min="7695" max="7695" width="13.85546875" style="10" bestFit="1" customWidth="1"/>
    <col min="7696" max="7696" width="11" style="10" bestFit="1" customWidth="1"/>
    <col min="7697" max="7697" width="3.7109375" style="10" bestFit="1" customWidth="1"/>
    <col min="7698" max="7936" width="9.140625" style="10"/>
    <col min="7937" max="7937" width="3.7109375" style="10" bestFit="1" customWidth="1"/>
    <col min="7938" max="7938" width="13" style="10" bestFit="1" customWidth="1"/>
    <col min="7939" max="7939" width="15.140625" style="10" customWidth="1"/>
    <col min="7940" max="7940" width="13.85546875" style="10" customWidth="1"/>
    <col min="7941" max="7941" width="12.140625" style="10" bestFit="1" customWidth="1"/>
    <col min="7942" max="7944" width="10" style="10" bestFit="1" customWidth="1"/>
    <col min="7945" max="7945" width="8.140625" style="10" bestFit="1" customWidth="1"/>
    <col min="7946" max="7947" width="11" style="10" bestFit="1" customWidth="1"/>
    <col min="7948" max="7948" width="13.140625" style="10" bestFit="1" customWidth="1"/>
    <col min="7949" max="7949" width="13.28515625" style="10" customWidth="1"/>
    <col min="7950" max="7950" width="12.7109375" style="10" customWidth="1"/>
    <col min="7951" max="7951" width="13.85546875" style="10" bestFit="1" customWidth="1"/>
    <col min="7952" max="7952" width="11" style="10" bestFit="1" customWidth="1"/>
    <col min="7953" max="7953" width="3.7109375" style="10" bestFit="1" customWidth="1"/>
    <col min="7954" max="8192" width="9.140625" style="10"/>
    <col min="8193" max="8193" width="3.7109375" style="10" bestFit="1" customWidth="1"/>
    <col min="8194" max="8194" width="13" style="10" bestFit="1" customWidth="1"/>
    <col min="8195" max="8195" width="15.140625" style="10" customWidth="1"/>
    <col min="8196" max="8196" width="13.85546875" style="10" customWidth="1"/>
    <col min="8197" max="8197" width="12.140625" style="10" bestFit="1" customWidth="1"/>
    <col min="8198" max="8200" width="10" style="10" bestFit="1" customWidth="1"/>
    <col min="8201" max="8201" width="8.140625" style="10" bestFit="1" customWidth="1"/>
    <col min="8202" max="8203" width="11" style="10" bestFit="1" customWidth="1"/>
    <col min="8204" max="8204" width="13.140625" style="10" bestFit="1" customWidth="1"/>
    <col min="8205" max="8205" width="13.28515625" style="10" customWidth="1"/>
    <col min="8206" max="8206" width="12.7109375" style="10" customWidth="1"/>
    <col min="8207" max="8207" width="13.85546875" style="10" bestFit="1" customWidth="1"/>
    <col min="8208" max="8208" width="11" style="10" bestFit="1" customWidth="1"/>
    <col min="8209" max="8209" width="3.7109375" style="10" bestFit="1" customWidth="1"/>
    <col min="8210" max="8448" width="9.140625" style="10"/>
    <col min="8449" max="8449" width="3.7109375" style="10" bestFit="1" customWidth="1"/>
    <col min="8450" max="8450" width="13" style="10" bestFit="1" customWidth="1"/>
    <col min="8451" max="8451" width="15.140625" style="10" customWidth="1"/>
    <col min="8452" max="8452" width="13.85546875" style="10" customWidth="1"/>
    <col min="8453" max="8453" width="12.140625" style="10" bestFit="1" customWidth="1"/>
    <col min="8454" max="8456" width="10" style="10" bestFit="1" customWidth="1"/>
    <col min="8457" max="8457" width="8.140625" style="10" bestFit="1" customWidth="1"/>
    <col min="8458" max="8459" width="11" style="10" bestFit="1" customWidth="1"/>
    <col min="8460" max="8460" width="13.140625" style="10" bestFit="1" customWidth="1"/>
    <col min="8461" max="8461" width="13.28515625" style="10" customWidth="1"/>
    <col min="8462" max="8462" width="12.7109375" style="10" customWidth="1"/>
    <col min="8463" max="8463" width="13.85546875" style="10" bestFit="1" customWidth="1"/>
    <col min="8464" max="8464" width="11" style="10" bestFit="1" customWidth="1"/>
    <col min="8465" max="8465" width="3.7109375" style="10" bestFit="1" customWidth="1"/>
    <col min="8466" max="8704" width="9.140625" style="10"/>
    <col min="8705" max="8705" width="3.7109375" style="10" bestFit="1" customWidth="1"/>
    <col min="8706" max="8706" width="13" style="10" bestFit="1" customWidth="1"/>
    <col min="8707" max="8707" width="15.140625" style="10" customWidth="1"/>
    <col min="8708" max="8708" width="13.85546875" style="10" customWidth="1"/>
    <col min="8709" max="8709" width="12.140625" style="10" bestFit="1" customWidth="1"/>
    <col min="8710" max="8712" width="10" style="10" bestFit="1" customWidth="1"/>
    <col min="8713" max="8713" width="8.140625" style="10" bestFit="1" customWidth="1"/>
    <col min="8714" max="8715" width="11" style="10" bestFit="1" customWidth="1"/>
    <col min="8716" max="8716" width="13.140625" style="10" bestFit="1" customWidth="1"/>
    <col min="8717" max="8717" width="13.28515625" style="10" customWidth="1"/>
    <col min="8718" max="8718" width="12.7109375" style="10" customWidth="1"/>
    <col min="8719" max="8719" width="13.85546875" style="10" bestFit="1" customWidth="1"/>
    <col min="8720" max="8720" width="11" style="10" bestFit="1" customWidth="1"/>
    <col min="8721" max="8721" width="3.7109375" style="10" bestFit="1" customWidth="1"/>
    <col min="8722" max="8960" width="9.140625" style="10"/>
    <col min="8961" max="8961" width="3.7109375" style="10" bestFit="1" customWidth="1"/>
    <col min="8962" max="8962" width="13" style="10" bestFit="1" customWidth="1"/>
    <col min="8963" max="8963" width="15.140625" style="10" customWidth="1"/>
    <col min="8964" max="8964" width="13.85546875" style="10" customWidth="1"/>
    <col min="8965" max="8965" width="12.140625" style="10" bestFit="1" customWidth="1"/>
    <col min="8966" max="8968" width="10" style="10" bestFit="1" customWidth="1"/>
    <col min="8969" max="8969" width="8.140625" style="10" bestFit="1" customWidth="1"/>
    <col min="8970" max="8971" width="11" style="10" bestFit="1" customWidth="1"/>
    <col min="8972" max="8972" width="13.140625" style="10" bestFit="1" customWidth="1"/>
    <col min="8973" max="8973" width="13.28515625" style="10" customWidth="1"/>
    <col min="8974" max="8974" width="12.7109375" style="10" customWidth="1"/>
    <col min="8975" max="8975" width="13.85546875" style="10" bestFit="1" customWidth="1"/>
    <col min="8976" max="8976" width="11" style="10" bestFit="1" customWidth="1"/>
    <col min="8977" max="8977" width="3.7109375" style="10" bestFit="1" customWidth="1"/>
    <col min="8978" max="9216" width="9.140625" style="10"/>
    <col min="9217" max="9217" width="3.7109375" style="10" bestFit="1" customWidth="1"/>
    <col min="9218" max="9218" width="13" style="10" bestFit="1" customWidth="1"/>
    <col min="9219" max="9219" width="15.140625" style="10" customWidth="1"/>
    <col min="9220" max="9220" width="13.85546875" style="10" customWidth="1"/>
    <col min="9221" max="9221" width="12.140625" style="10" bestFit="1" customWidth="1"/>
    <col min="9222" max="9224" width="10" style="10" bestFit="1" customWidth="1"/>
    <col min="9225" max="9225" width="8.140625" style="10" bestFit="1" customWidth="1"/>
    <col min="9226" max="9227" width="11" style="10" bestFit="1" customWidth="1"/>
    <col min="9228" max="9228" width="13.140625" style="10" bestFit="1" customWidth="1"/>
    <col min="9229" max="9229" width="13.28515625" style="10" customWidth="1"/>
    <col min="9230" max="9230" width="12.7109375" style="10" customWidth="1"/>
    <col min="9231" max="9231" width="13.85546875" style="10" bestFit="1" customWidth="1"/>
    <col min="9232" max="9232" width="11" style="10" bestFit="1" customWidth="1"/>
    <col min="9233" max="9233" width="3.7109375" style="10" bestFit="1" customWidth="1"/>
    <col min="9234" max="9472" width="9.140625" style="10"/>
    <col min="9473" max="9473" width="3.7109375" style="10" bestFit="1" customWidth="1"/>
    <col min="9474" max="9474" width="13" style="10" bestFit="1" customWidth="1"/>
    <col min="9475" max="9475" width="15.140625" style="10" customWidth="1"/>
    <col min="9476" max="9476" width="13.85546875" style="10" customWidth="1"/>
    <col min="9477" max="9477" width="12.140625" style="10" bestFit="1" customWidth="1"/>
    <col min="9478" max="9480" width="10" style="10" bestFit="1" customWidth="1"/>
    <col min="9481" max="9481" width="8.140625" style="10" bestFit="1" customWidth="1"/>
    <col min="9482" max="9483" width="11" style="10" bestFit="1" customWidth="1"/>
    <col min="9484" max="9484" width="13.140625" style="10" bestFit="1" customWidth="1"/>
    <col min="9485" max="9485" width="13.28515625" style="10" customWidth="1"/>
    <col min="9486" max="9486" width="12.7109375" style="10" customWidth="1"/>
    <col min="9487" max="9487" width="13.85546875" style="10" bestFit="1" customWidth="1"/>
    <col min="9488" max="9488" width="11" style="10" bestFit="1" customWidth="1"/>
    <col min="9489" max="9489" width="3.7109375" style="10" bestFit="1" customWidth="1"/>
    <col min="9490" max="9728" width="9.140625" style="10"/>
    <col min="9729" max="9729" width="3.7109375" style="10" bestFit="1" customWidth="1"/>
    <col min="9730" max="9730" width="13" style="10" bestFit="1" customWidth="1"/>
    <col min="9731" max="9731" width="15.140625" style="10" customWidth="1"/>
    <col min="9732" max="9732" width="13.85546875" style="10" customWidth="1"/>
    <col min="9733" max="9733" width="12.140625" style="10" bestFit="1" customWidth="1"/>
    <col min="9734" max="9736" width="10" style="10" bestFit="1" customWidth="1"/>
    <col min="9737" max="9737" width="8.140625" style="10" bestFit="1" customWidth="1"/>
    <col min="9738" max="9739" width="11" style="10" bestFit="1" customWidth="1"/>
    <col min="9740" max="9740" width="13.140625" style="10" bestFit="1" customWidth="1"/>
    <col min="9741" max="9741" width="13.28515625" style="10" customWidth="1"/>
    <col min="9742" max="9742" width="12.7109375" style="10" customWidth="1"/>
    <col min="9743" max="9743" width="13.85546875" style="10" bestFit="1" customWidth="1"/>
    <col min="9744" max="9744" width="11" style="10" bestFit="1" customWidth="1"/>
    <col min="9745" max="9745" width="3.7109375" style="10" bestFit="1" customWidth="1"/>
    <col min="9746" max="9984" width="9.140625" style="10"/>
    <col min="9985" max="9985" width="3.7109375" style="10" bestFit="1" customWidth="1"/>
    <col min="9986" max="9986" width="13" style="10" bestFit="1" customWidth="1"/>
    <col min="9987" max="9987" width="15.140625" style="10" customWidth="1"/>
    <col min="9988" max="9988" width="13.85546875" style="10" customWidth="1"/>
    <col min="9989" max="9989" width="12.140625" style="10" bestFit="1" customWidth="1"/>
    <col min="9990" max="9992" width="10" style="10" bestFit="1" customWidth="1"/>
    <col min="9993" max="9993" width="8.140625" style="10" bestFit="1" customWidth="1"/>
    <col min="9994" max="9995" width="11" style="10" bestFit="1" customWidth="1"/>
    <col min="9996" max="9996" width="13.140625" style="10" bestFit="1" customWidth="1"/>
    <col min="9997" max="9997" width="13.28515625" style="10" customWidth="1"/>
    <col min="9998" max="9998" width="12.7109375" style="10" customWidth="1"/>
    <col min="9999" max="9999" width="13.85546875" style="10" bestFit="1" customWidth="1"/>
    <col min="10000" max="10000" width="11" style="10" bestFit="1" customWidth="1"/>
    <col min="10001" max="10001" width="3.7109375" style="10" bestFit="1" customWidth="1"/>
    <col min="10002" max="10240" width="9.140625" style="10"/>
    <col min="10241" max="10241" width="3.7109375" style="10" bestFit="1" customWidth="1"/>
    <col min="10242" max="10242" width="13" style="10" bestFit="1" customWidth="1"/>
    <col min="10243" max="10243" width="15.140625" style="10" customWidth="1"/>
    <col min="10244" max="10244" width="13.85546875" style="10" customWidth="1"/>
    <col min="10245" max="10245" width="12.140625" style="10" bestFit="1" customWidth="1"/>
    <col min="10246" max="10248" width="10" style="10" bestFit="1" customWidth="1"/>
    <col min="10249" max="10249" width="8.140625" style="10" bestFit="1" customWidth="1"/>
    <col min="10250" max="10251" width="11" style="10" bestFit="1" customWidth="1"/>
    <col min="10252" max="10252" width="13.140625" style="10" bestFit="1" customWidth="1"/>
    <col min="10253" max="10253" width="13.28515625" style="10" customWidth="1"/>
    <col min="10254" max="10254" width="12.7109375" style="10" customWidth="1"/>
    <col min="10255" max="10255" width="13.85546875" style="10" bestFit="1" customWidth="1"/>
    <col min="10256" max="10256" width="11" style="10" bestFit="1" customWidth="1"/>
    <col min="10257" max="10257" width="3.7109375" style="10" bestFit="1" customWidth="1"/>
    <col min="10258" max="10496" width="9.140625" style="10"/>
    <col min="10497" max="10497" width="3.7109375" style="10" bestFit="1" customWidth="1"/>
    <col min="10498" max="10498" width="13" style="10" bestFit="1" customWidth="1"/>
    <col min="10499" max="10499" width="15.140625" style="10" customWidth="1"/>
    <col min="10500" max="10500" width="13.85546875" style="10" customWidth="1"/>
    <col min="10501" max="10501" width="12.140625" style="10" bestFit="1" customWidth="1"/>
    <col min="10502" max="10504" width="10" style="10" bestFit="1" customWidth="1"/>
    <col min="10505" max="10505" width="8.140625" style="10" bestFit="1" customWidth="1"/>
    <col min="10506" max="10507" width="11" style="10" bestFit="1" customWidth="1"/>
    <col min="10508" max="10508" width="13.140625" style="10" bestFit="1" customWidth="1"/>
    <col min="10509" max="10509" width="13.28515625" style="10" customWidth="1"/>
    <col min="10510" max="10510" width="12.7109375" style="10" customWidth="1"/>
    <col min="10511" max="10511" width="13.85546875" style="10" bestFit="1" customWidth="1"/>
    <col min="10512" max="10512" width="11" style="10" bestFit="1" customWidth="1"/>
    <col min="10513" max="10513" width="3.7109375" style="10" bestFit="1" customWidth="1"/>
    <col min="10514" max="10752" width="9.140625" style="10"/>
    <col min="10753" max="10753" width="3.7109375" style="10" bestFit="1" customWidth="1"/>
    <col min="10754" max="10754" width="13" style="10" bestFit="1" customWidth="1"/>
    <col min="10755" max="10755" width="15.140625" style="10" customWidth="1"/>
    <col min="10756" max="10756" width="13.85546875" style="10" customWidth="1"/>
    <col min="10757" max="10757" width="12.140625" style="10" bestFit="1" customWidth="1"/>
    <col min="10758" max="10760" width="10" style="10" bestFit="1" customWidth="1"/>
    <col min="10761" max="10761" width="8.140625" style="10" bestFit="1" customWidth="1"/>
    <col min="10762" max="10763" width="11" style="10" bestFit="1" customWidth="1"/>
    <col min="10764" max="10764" width="13.140625" style="10" bestFit="1" customWidth="1"/>
    <col min="10765" max="10765" width="13.28515625" style="10" customWidth="1"/>
    <col min="10766" max="10766" width="12.7109375" style="10" customWidth="1"/>
    <col min="10767" max="10767" width="13.85546875" style="10" bestFit="1" customWidth="1"/>
    <col min="10768" max="10768" width="11" style="10" bestFit="1" customWidth="1"/>
    <col min="10769" max="10769" width="3.7109375" style="10" bestFit="1" customWidth="1"/>
    <col min="10770" max="11008" width="9.140625" style="10"/>
    <col min="11009" max="11009" width="3.7109375" style="10" bestFit="1" customWidth="1"/>
    <col min="11010" max="11010" width="13" style="10" bestFit="1" customWidth="1"/>
    <col min="11011" max="11011" width="15.140625" style="10" customWidth="1"/>
    <col min="11012" max="11012" width="13.85546875" style="10" customWidth="1"/>
    <col min="11013" max="11013" width="12.140625" style="10" bestFit="1" customWidth="1"/>
    <col min="11014" max="11016" width="10" style="10" bestFit="1" customWidth="1"/>
    <col min="11017" max="11017" width="8.140625" style="10" bestFit="1" customWidth="1"/>
    <col min="11018" max="11019" width="11" style="10" bestFit="1" customWidth="1"/>
    <col min="11020" max="11020" width="13.140625" style="10" bestFit="1" customWidth="1"/>
    <col min="11021" max="11021" width="13.28515625" style="10" customWidth="1"/>
    <col min="11022" max="11022" width="12.7109375" style="10" customWidth="1"/>
    <col min="11023" max="11023" width="13.85546875" style="10" bestFit="1" customWidth="1"/>
    <col min="11024" max="11024" width="11" style="10" bestFit="1" customWidth="1"/>
    <col min="11025" max="11025" width="3.7109375" style="10" bestFit="1" customWidth="1"/>
    <col min="11026" max="11264" width="9.140625" style="10"/>
    <col min="11265" max="11265" width="3.7109375" style="10" bestFit="1" customWidth="1"/>
    <col min="11266" max="11266" width="13" style="10" bestFit="1" customWidth="1"/>
    <col min="11267" max="11267" width="15.140625" style="10" customWidth="1"/>
    <col min="11268" max="11268" width="13.85546875" style="10" customWidth="1"/>
    <col min="11269" max="11269" width="12.140625" style="10" bestFit="1" customWidth="1"/>
    <col min="11270" max="11272" width="10" style="10" bestFit="1" customWidth="1"/>
    <col min="11273" max="11273" width="8.140625" style="10" bestFit="1" customWidth="1"/>
    <col min="11274" max="11275" width="11" style="10" bestFit="1" customWidth="1"/>
    <col min="11276" max="11276" width="13.140625" style="10" bestFit="1" customWidth="1"/>
    <col min="11277" max="11277" width="13.28515625" style="10" customWidth="1"/>
    <col min="11278" max="11278" width="12.7109375" style="10" customWidth="1"/>
    <col min="11279" max="11279" width="13.85546875" style="10" bestFit="1" customWidth="1"/>
    <col min="11280" max="11280" width="11" style="10" bestFit="1" customWidth="1"/>
    <col min="11281" max="11281" width="3.7109375" style="10" bestFit="1" customWidth="1"/>
    <col min="11282" max="11520" width="9.140625" style="10"/>
    <col min="11521" max="11521" width="3.7109375" style="10" bestFit="1" customWidth="1"/>
    <col min="11522" max="11522" width="13" style="10" bestFit="1" customWidth="1"/>
    <col min="11523" max="11523" width="15.140625" style="10" customWidth="1"/>
    <col min="11524" max="11524" width="13.85546875" style="10" customWidth="1"/>
    <col min="11525" max="11525" width="12.140625" style="10" bestFit="1" customWidth="1"/>
    <col min="11526" max="11528" width="10" style="10" bestFit="1" customWidth="1"/>
    <col min="11529" max="11529" width="8.140625" style="10" bestFit="1" customWidth="1"/>
    <col min="11530" max="11531" width="11" style="10" bestFit="1" customWidth="1"/>
    <col min="11532" max="11532" width="13.140625" style="10" bestFit="1" customWidth="1"/>
    <col min="11533" max="11533" width="13.28515625" style="10" customWidth="1"/>
    <col min="11534" max="11534" width="12.7109375" style="10" customWidth="1"/>
    <col min="11535" max="11535" width="13.85546875" style="10" bestFit="1" customWidth="1"/>
    <col min="11536" max="11536" width="11" style="10" bestFit="1" customWidth="1"/>
    <col min="11537" max="11537" width="3.7109375" style="10" bestFit="1" customWidth="1"/>
    <col min="11538" max="11776" width="9.140625" style="10"/>
    <col min="11777" max="11777" width="3.7109375" style="10" bestFit="1" customWidth="1"/>
    <col min="11778" max="11778" width="13" style="10" bestFit="1" customWidth="1"/>
    <col min="11779" max="11779" width="15.140625" style="10" customWidth="1"/>
    <col min="11780" max="11780" width="13.85546875" style="10" customWidth="1"/>
    <col min="11781" max="11781" width="12.140625" style="10" bestFit="1" customWidth="1"/>
    <col min="11782" max="11784" width="10" style="10" bestFit="1" customWidth="1"/>
    <col min="11785" max="11785" width="8.140625" style="10" bestFit="1" customWidth="1"/>
    <col min="11786" max="11787" width="11" style="10" bestFit="1" customWidth="1"/>
    <col min="11788" max="11788" width="13.140625" style="10" bestFit="1" customWidth="1"/>
    <col min="11789" max="11789" width="13.28515625" style="10" customWidth="1"/>
    <col min="11790" max="11790" width="12.7109375" style="10" customWidth="1"/>
    <col min="11791" max="11791" width="13.85546875" style="10" bestFit="1" customWidth="1"/>
    <col min="11792" max="11792" width="11" style="10" bestFit="1" customWidth="1"/>
    <col min="11793" max="11793" width="3.7109375" style="10" bestFit="1" customWidth="1"/>
    <col min="11794" max="12032" width="9.140625" style="10"/>
    <col min="12033" max="12033" width="3.7109375" style="10" bestFit="1" customWidth="1"/>
    <col min="12034" max="12034" width="13" style="10" bestFit="1" customWidth="1"/>
    <col min="12035" max="12035" width="15.140625" style="10" customWidth="1"/>
    <col min="12036" max="12036" width="13.85546875" style="10" customWidth="1"/>
    <col min="12037" max="12037" width="12.140625" style="10" bestFit="1" customWidth="1"/>
    <col min="12038" max="12040" width="10" style="10" bestFit="1" customWidth="1"/>
    <col min="12041" max="12041" width="8.140625" style="10" bestFit="1" customWidth="1"/>
    <col min="12042" max="12043" width="11" style="10" bestFit="1" customWidth="1"/>
    <col min="12044" max="12044" width="13.140625" style="10" bestFit="1" customWidth="1"/>
    <col min="12045" max="12045" width="13.28515625" style="10" customWidth="1"/>
    <col min="12046" max="12046" width="12.7109375" style="10" customWidth="1"/>
    <col min="12047" max="12047" width="13.85546875" style="10" bestFit="1" customWidth="1"/>
    <col min="12048" max="12048" width="11" style="10" bestFit="1" customWidth="1"/>
    <col min="12049" max="12049" width="3.7109375" style="10" bestFit="1" customWidth="1"/>
    <col min="12050" max="12288" width="9.140625" style="10"/>
    <col min="12289" max="12289" width="3.7109375" style="10" bestFit="1" customWidth="1"/>
    <col min="12290" max="12290" width="13" style="10" bestFit="1" customWidth="1"/>
    <col min="12291" max="12291" width="15.140625" style="10" customWidth="1"/>
    <col min="12292" max="12292" width="13.85546875" style="10" customWidth="1"/>
    <col min="12293" max="12293" width="12.140625" style="10" bestFit="1" customWidth="1"/>
    <col min="12294" max="12296" width="10" style="10" bestFit="1" customWidth="1"/>
    <col min="12297" max="12297" width="8.140625" style="10" bestFit="1" customWidth="1"/>
    <col min="12298" max="12299" width="11" style="10" bestFit="1" customWidth="1"/>
    <col min="12300" max="12300" width="13.140625" style="10" bestFit="1" customWidth="1"/>
    <col min="12301" max="12301" width="13.28515625" style="10" customWidth="1"/>
    <col min="12302" max="12302" width="12.7109375" style="10" customWidth="1"/>
    <col min="12303" max="12303" width="13.85546875" style="10" bestFit="1" customWidth="1"/>
    <col min="12304" max="12304" width="11" style="10" bestFit="1" customWidth="1"/>
    <col min="12305" max="12305" width="3.7109375" style="10" bestFit="1" customWidth="1"/>
    <col min="12306" max="12544" width="9.140625" style="10"/>
    <col min="12545" max="12545" width="3.7109375" style="10" bestFit="1" customWidth="1"/>
    <col min="12546" max="12546" width="13" style="10" bestFit="1" customWidth="1"/>
    <col min="12547" max="12547" width="15.140625" style="10" customWidth="1"/>
    <col min="12548" max="12548" width="13.85546875" style="10" customWidth="1"/>
    <col min="12549" max="12549" width="12.140625" style="10" bestFit="1" customWidth="1"/>
    <col min="12550" max="12552" width="10" style="10" bestFit="1" customWidth="1"/>
    <col min="12553" max="12553" width="8.140625" style="10" bestFit="1" customWidth="1"/>
    <col min="12554" max="12555" width="11" style="10" bestFit="1" customWidth="1"/>
    <col min="12556" max="12556" width="13.140625" style="10" bestFit="1" customWidth="1"/>
    <col min="12557" max="12557" width="13.28515625" style="10" customWidth="1"/>
    <col min="12558" max="12558" width="12.7109375" style="10" customWidth="1"/>
    <col min="12559" max="12559" width="13.85546875" style="10" bestFit="1" customWidth="1"/>
    <col min="12560" max="12560" width="11" style="10" bestFit="1" customWidth="1"/>
    <col min="12561" max="12561" width="3.7109375" style="10" bestFit="1" customWidth="1"/>
    <col min="12562" max="12800" width="9.140625" style="10"/>
    <col min="12801" max="12801" width="3.7109375" style="10" bestFit="1" customWidth="1"/>
    <col min="12802" max="12802" width="13" style="10" bestFit="1" customWidth="1"/>
    <col min="12803" max="12803" width="15.140625" style="10" customWidth="1"/>
    <col min="12804" max="12804" width="13.85546875" style="10" customWidth="1"/>
    <col min="12805" max="12805" width="12.140625" style="10" bestFit="1" customWidth="1"/>
    <col min="12806" max="12808" width="10" style="10" bestFit="1" customWidth="1"/>
    <col min="12809" max="12809" width="8.140625" style="10" bestFit="1" customWidth="1"/>
    <col min="12810" max="12811" width="11" style="10" bestFit="1" customWidth="1"/>
    <col min="12812" max="12812" width="13.140625" style="10" bestFit="1" customWidth="1"/>
    <col min="12813" max="12813" width="13.28515625" style="10" customWidth="1"/>
    <col min="12814" max="12814" width="12.7109375" style="10" customWidth="1"/>
    <col min="12815" max="12815" width="13.85546875" style="10" bestFit="1" customWidth="1"/>
    <col min="12816" max="12816" width="11" style="10" bestFit="1" customWidth="1"/>
    <col min="12817" max="12817" width="3.7109375" style="10" bestFit="1" customWidth="1"/>
    <col min="12818" max="13056" width="9.140625" style="10"/>
    <col min="13057" max="13057" width="3.7109375" style="10" bestFit="1" customWidth="1"/>
    <col min="13058" max="13058" width="13" style="10" bestFit="1" customWidth="1"/>
    <col min="13059" max="13059" width="15.140625" style="10" customWidth="1"/>
    <col min="13060" max="13060" width="13.85546875" style="10" customWidth="1"/>
    <col min="13061" max="13061" width="12.140625" style="10" bestFit="1" customWidth="1"/>
    <col min="13062" max="13064" width="10" style="10" bestFit="1" customWidth="1"/>
    <col min="13065" max="13065" width="8.140625" style="10" bestFit="1" customWidth="1"/>
    <col min="13066" max="13067" width="11" style="10" bestFit="1" customWidth="1"/>
    <col min="13068" max="13068" width="13.140625" style="10" bestFit="1" customWidth="1"/>
    <col min="13069" max="13069" width="13.28515625" style="10" customWidth="1"/>
    <col min="13070" max="13070" width="12.7109375" style="10" customWidth="1"/>
    <col min="13071" max="13071" width="13.85546875" style="10" bestFit="1" customWidth="1"/>
    <col min="13072" max="13072" width="11" style="10" bestFit="1" customWidth="1"/>
    <col min="13073" max="13073" width="3.7109375" style="10" bestFit="1" customWidth="1"/>
    <col min="13074" max="13312" width="9.140625" style="10"/>
    <col min="13313" max="13313" width="3.7109375" style="10" bestFit="1" customWidth="1"/>
    <col min="13314" max="13314" width="13" style="10" bestFit="1" customWidth="1"/>
    <col min="13315" max="13315" width="15.140625" style="10" customWidth="1"/>
    <col min="13316" max="13316" width="13.85546875" style="10" customWidth="1"/>
    <col min="13317" max="13317" width="12.140625" style="10" bestFit="1" customWidth="1"/>
    <col min="13318" max="13320" width="10" style="10" bestFit="1" customWidth="1"/>
    <col min="13321" max="13321" width="8.140625" style="10" bestFit="1" customWidth="1"/>
    <col min="13322" max="13323" width="11" style="10" bestFit="1" customWidth="1"/>
    <col min="13324" max="13324" width="13.140625" style="10" bestFit="1" customWidth="1"/>
    <col min="13325" max="13325" width="13.28515625" style="10" customWidth="1"/>
    <col min="13326" max="13326" width="12.7109375" style="10" customWidth="1"/>
    <col min="13327" max="13327" width="13.85546875" style="10" bestFit="1" customWidth="1"/>
    <col min="13328" max="13328" width="11" style="10" bestFit="1" customWidth="1"/>
    <col min="13329" max="13329" width="3.7109375" style="10" bestFit="1" customWidth="1"/>
    <col min="13330" max="13568" width="9.140625" style="10"/>
    <col min="13569" max="13569" width="3.7109375" style="10" bestFit="1" customWidth="1"/>
    <col min="13570" max="13570" width="13" style="10" bestFit="1" customWidth="1"/>
    <col min="13571" max="13571" width="15.140625" style="10" customWidth="1"/>
    <col min="13572" max="13572" width="13.85546875" style="10" customWidth="1"/>
    <col min="13573" max="13573" width="12.140625" style="10" bestFit="1" customWidth="1"/>
    <col min="13574" max="13576" width="10" style="10" bestFit="1" customWidth="1"/>
    <col min="13577" max="13577" width="8.140625" style="10" bestFit="1" customWidth="1"/>
    <col min="13578" max="13579" width="11" style="10" bestFit="1" customWidth="1"/>
    <col min="13580" max="13580" width="13.140625" style="10" bestFit="1" customWidth="1"/>
    <col min="13581" max="13581" width="13.28515625" style="10" customWidth="1"/>
    <col min="13582" max="13582" width="12.7109375" style="10" customWidth="1"/>
    <col min="13583" max="13583" width="13.85546875" style="10" bestFit="1" customWidth="1"/>
    <col min="13584" max="13584" width="11" style="10" bestFit="1" customWidth="1"/>
    <col min="13585" max="13585" width="3.7109375" style="10" bestFit="1" customWidth="1"/>
    <col min="13586" max="13824" width="9.140625" style="10"/>
    <col min="13825" max="13825" width="3.7109375" style="10" bestFit="1" customWidth="1"/>
    <col min="13826" max="13826" width="13" style="10" bestFit="1" customWidth="1"/>
    <col min="13827" max="13827" width="15.140625" style="10" customWidth="1"/>
    <col min="13828" max="13828" width="13.85546875" style="10" customWidth="1"/>
    <col min="13829" max="13829" width="12.140625" style="10" bestFit="1" customWidth="1"/>
    <col min="13830" max="13832" width="10" style="10" bestFit="1" customWidth="1"/>
    <col min="13833" max="13833" width="8.140625" style="10" bestFit="1" customWidth="1"/>
    <col min="13834" max="13835" width="11" style="10" bestFit="1" customWidth="1"/>
    <col min="13836" max="13836" width="13.140625" style="10" bestFit="1" customWidth="1"/>
    <col min="13837" max="13837" width="13.28515625" style="10" customWidth="1"/>
    <col min="13838" max="13838" width="12.7109375" style="10" customWidth="1"/>
    <col min="13839" max="13839" width="13.85546875" style="10" bestFit="1" customWidth="1"/>
    <col min="13840" max="13840" width="11" style="10" bestFit="1" customWidth="1"/>
    <col min="13841" max="13841" width="3.7109375" style="10" bestFit="1" customWidth="1"/>
    <col min="13842" max="14080" width="9.140625" style="10"/>
    <col min="14081" max="14081" width="3.7109375" style="10" bestFit="1" customWidth="1"/>
    <col min="14082" max="14082" width="13" style="10" bestFit="1" customWidth="1"/>
    <col min="14083" max="14083" width="15.140625" style="10" customWidth="1"/>
    <col min="14084" max="14084" width="13.85546875" style="10" customWidth="1"/>
    <col min="14085" max="14085" width="12.140625" style="10" bestFit="1" customWidth="1"/>
    <col min="14086" max="14088" width="10" style="10" bestFit="1" customWidth="1"/>
    <col min="14089" max="14089" width="8.140625" style="10" bestFit="1" customWidth="1"/>
    <col min="14090" max="14091" width="11" style="10" bestFit="1" customWidth="1"/>
    <col min="14092" max="14092" width="13.140625" style="10" bestFit="1" customWidth="1"/>
    <col min="14093" max="14093" width="13.28515625" style="10" customWidth="1"/>
    <col min="14094" max="14094" width="12.7109375" style="10" customWidth="1"/>
    <col min="14095" max="14095" width="13.85546875" style="10" bestFit="1" customWidth="1"/>
    <col min="14096" max="14096" width="11" style="10" bestFit="1" customWidth="1"/>
    <col min="14097" max="14097" width="3.7109375" style="10" bestFit="1" customWidth="1"/>
    <col min="14098" max="14336" width="9.140625" style="10"/>
    <col min="14337" max="14337" width="3.7109375" style="10" bestFit="1" customWidth="1"/>
    <col min="14338" max="14338" width="13" style="10" bestFit="1" customWidth="1"/>
    <col min="14339" max="14339" width="15.140625" style="10" customWidth="1"/>
    <col min="14340" max="14340" width="13.85546875" style="10" customWidth="1"/>
    <col min="14341" max="14341" width="12.140625" style="10" bestFit="1" customWidth="1"/>
    <col min="14342" max="14344" width="10" style="10" bestFit="1" customWidth="1"/>
    <col min="14345" max="14345" width="8.140625" style="10" bestFit="1" customWidth="1"/>
    <col min="14346" max="14347" width="11" style="10" bestFit="1" customWidth="1"/>
    <col min="14348" max="14348" width="13.140625" style="10" bestFit="1" customWidth="1"/>
    <col min="14349" max="14349" width="13.28515625" style="10" customWidth="1"/>
    <col min="14350" max="14350" width="12.7109375" style="10" customWidth="1"/>
    <col min="14351" max="14351" width="13.85546875" style="10" bestFit="1" customWidth="1"/>
    <col min="14352" max="14352" width="11" style="10" bestFit="1" customWidth="1"/>
    <col min="14353" max="14353" width="3.7109375" style="10" bestFit="1" customWidth="1"/>
    <col min="14354" max="14592" width="9.140625" style="10"/>
    <col min="14593" max="14593" width="3.7109375" style="10" bestFit="1" customWidth="1"/>
    <col min="14594" max="14594" width="13" style="10" bestFit="1" customWidth="1"/>
    <col min="14595" max="14595" width="15.140625" style="10" customWidth="1"/>
    <col min="14596" max="14596" width="13.85546875" style="10" customWidth="1"/>
    <col min="14597" max="14597" width="12.140625" style="10" bestFit="1" customWidth="1"/>
    <col min="14598" max="14600" width="10" style="10" bestFit="1" customWidth="1"/>
    <col min="14601" max="14601" width="8.140625" style="10" bestFit="1" customWidth="1"/>
    <col min="14602" max="14603" width="11" style="10" bestFit="1" customWidth="1"/>
    <col min="14604" max="14604" width="13.140625" style="10" bestFit="1" customWidth="1"/>
    <col min="14605" max="14605" width="13.28515625" style="10" customWidth="1"/>
    <col min="14606" max="14606" width="12.7109375" style="10" customWidth="1"/>
    <col min="14607" max="14607" width="13.85546875" style="10" bestFit="1" customWidth="1"/>
    <col min="14608" max="14608" width="11" style="10" bestFit="1" customWidth="1"/>
    <col min="14609" max="14609" width="3.7109375" style="10" bestFit="1" customWidth="1"/>
    <col min="14610" max="14848" width="9.140625" style="10"/>
    <col min="14849" max="14849" width="3.7109375" style="10" bestFit="1" customWidth="1"/>
    <col min="14850" max="14850" width="13" style="10" bestFit="1" customWidth="1"/>
    <col min="14851" max="14851" width="15.140625" style="10" customWidth="1"/>
    <col min="14852" max="14852" width="13.85546875" style="10" customWidth="1"/>
    <col min="14853" max="14853" width="12.140625" style="10" bestFit="1" customWidth="1"/>
    <col min="14854" max="14856" width="10" style="10" bestFit="1" customWidth="1"/>
    <col min="14857" max="14857" width="8.140625" style="10" bestFit="1" customWidth="1"/>
    <col min="14858" max="14859" width="11" style="10" bestFit="1" customWidth="1"/>
    <col min="14860" max="14860" width="13.140625" style="10" bestFit="1" customWidth="1"/>
    <col min="14861" max="14861" width="13.28515625" style="10" customWidth="1"/>
    <col min="14862" max="14862" width="12.7109375" style="10" customWidth="1"/>
    <col min="14863" max="14863" width="13.85546875" style="10" bestFit="1" customWidth="1"/>
    <col min="14864" max="14864" width="11" style="10" bestFit="1" customWidth="1"/>
    <col min="14865" max="14865" width="3.7109375" style="10" bestFit="1" customWidth="1"/>
    <col min="14866" max="15104" width="9.140625" style="10"/>
    <col min="15105" max="15105" width="3.7109375" style="10" bestFit="1" customWidth="1"/>
    <col min="15106" max="15106" width="13" style="10" bestFit="1" customWidth="1"/>
    <col min="15107" max="15107" width="15.140625" style="10" customWidth="1"/>
    <col min="15108" max="15108" width="13.85546875" style="10" customWidth="1"/>
    <col min="15109" max="15109" width="12.140625" style="10" bestFit="1" customWidth="1"/>
    <col min="15110" max="15112" width="10" style="10" bestFit="1" customWidth="1"/>
    <col min="15113" max="15113" width="8.140625" style="10" bestFit="1" customWidth="1"/>
    <col min="15114" max="15115" width="11" style="10" bestFit="1" customWidth="1"/>
    <col min="15116" max="15116" width="13.140625" style="10" bestFit="1" customWidth="1"/>
    <col min="15117" max="15117" width="13.28515625" style="10" customWidth="1"/>
    <col min="15118" max="15118" width="12.7109375" style="10" customWidth="1"/>
    <col min="15119" max="15119" width="13.85546875" style="10" bestFit="1" customWidth="1"/>
    <col min="15120" max="15120" width="11" style="10" bestFit="1" customWidth="1"/>
    <col min="15121" max="15121" width="3.7109375" style="10" bestFit="1" customWidth="1"/>
    <col min="15122" max="15360" width="9.140625" style="10"/>
    <col min="15361" max="15361" width="3.7109375" style="10" bestFit="1" customWidth="1"/>
    <col min="15362" max="15362" width="13" style="10" bestFit="1" customWidth="1"/>
    <col min="15363" max="15363" width="15.140625" style="10" customWidth="1"/>
    <col min="15364" max="15364" width="13.85546875" style="10" customWidth="1"/>
    <col min="15365" max="15365" width="12.140625" style="10" bestFit="1" customWidth="1"/>
    <col min="15366" max="15368" width="10" style="10" bestFit="1" customWidth="1"/>
    <col min="15369" max="15369" width="8.140625" style="10" bestFit="1" customWidth="1"/>
    <col min="15370" max="15371" width="11" style="10" bestFit="1" customWidth="1"/>
    <col min="15372" max="15372" width="13.140625" style="10" bestFit="1" customWidth="1"/>
    <col min="15373" max="15373" width="13.28515625" style="10" customWidth="1"/>
    <col min="15374" max="15374" width="12.7109375" style="10" customWidth="1"/>
    <col min="15375" max="15375" width="13.85546875" style="10" bestFit="1" customWidth="1"/>
    <col min="15376" max="15376" width="11" style="10" bestFit="1" customWidth="1"/>
    <col min="15377" max="15377" width="3.7109375" style="10" bestFit="1" customWidth="1"/>
    <col min="15378" max="15616" width="9.140625" style="10"/>
    <col min="15617" max="15617" width="3.7109375" style="10" bestFit="1" customWidth="1"/>
    <col min="15618" max="15618" width="13" style="10" bestFit="1" customWidth="1"/>
    <col min="15619" max="15619" width="15.140625" style="10" customWidth="1"/>
    <col min="15620" max="15620" width="13.85546875" style="10" customWidth="1"/>
    <col min="15621" max="15621" width="12.140625" style="10" bestFit="1" customWidth="1"/>
    <col min="15622" max="15624" width="10" style="10" bestFit="1" customWidth="1"/>
    <col min="15625" max="15625" width="8.140625" style="10" bestFit="1" customWidth="1"/>
    <col min="15626" max="15627" width="11" style="10" bestFit="1" customWidth="1"/>
    <col min="15628" max="15628" width="13.140625" style="10" bestFit="1" customWidth="1"/>
    <col min="15629" max="15629" width="13.28515625" style="10" customWidth="1"/>
    <col min="15630" max="15630" width="12.7109375" style="10" customWidth="1"/>
    <col min="15631" max="15631" width="13.85546875" style="10" bestFit="1" customWidth="1"/>
    <col min="15632" max="15632" width="11" style="10" bestFit="1" customWidth="1"/>
    <col min="15633" max="15633" width="3.7109375" style="10" bestFit="1" customWidth="1"/>
    <col min="15634" max="15872" width="9.140625" style="10"/>
    <col min="15873" max="15873" width="3.7109375" style="10" bestFit="1" customWidth="1"/>
    <col min="15874" max="15874" width="13" style="10" bestFit="1" customWidth="1"/>
    <col min="15875" max="15875" width="15.140625" style="10" customWidth="1"/>
    <col min="15876" max="15876" width="13.85546875" style="10" customWidth="1"/>
    <col min="15877" max="15877" width="12.140625" style="10" bestFit="1" customWidth="1"/>
    <col min="15878" max="15880" width="10" style="10" bestFit="1" customWidth="1"/>
    <col min="15881" max="15881" width="8.140625" style="10" bestFit="1" customWidth="1"/>
    <col min="15882" max="15883" width="11" style="10" bestFit="1" customWidth="1"/>
    <col min="15884" max="15884" width="13.140625" style="10" bestFit="1" customWidth="1"/>
    <col min="15885" max="15885" width="13.28515625" style="10" customWidth="1"/>
    <col min="15886" max="15886" width="12.7109375" style="10" customWidth="1"/>
    <col min="15887" max="15887" width="13.85546875" style="10" bestFit="1" customWidth="1"/>
    <col min="15888" max="15888" width="11" style="10" bestFit="1" customWidth="1"/>
    <col min="15889" max="15889" width="3.7109375" style="10" bestFit="1" customWidth="1"/>
    <col min="15890" max="16128" width="9.140625" style="10"/>
    <col min="16129" max="16129" width="3.7109375" style="10" bestFit="1" customWidth="1"/>
    <col min="16130" max="16130" width="13" style="10" bestFit="1" customWidth="1"/>
    <col min="16131" max="16131" width="15.140625" style="10" customWidth="1"/>
    <col min="16132" max="16132" width="13.85546875" style="10" customWidth="1"/>
    <col min="16133" max="16133" width="12.140625" style="10" bestFit="1" customWidth="1"/>
    <col min="16134" max="16136" width="10" style="10" bestFit="1" customWidth="1"/>
    <col min="16137" max="16137" width="8.140625" style="10" bestFit="1" customWidth="1"/>
    <col min="16138" max="16139" width="11" style="10" bestFit="1" customWidth="1"/>
    <col min="16140" max="16140" width="13.140625" style="10" bestFit="1" customWidth="1"/>
    <col min="16141" max="16141" width="13.28515625" style="10" customWidth="1"/>
    <col min="16142" max="16142" width="12.7109375" style="10" customWidth="1"/>
    <col min="16143" max="16143" width="13.85546875" style="10" bestFit="1" customWidth="1"/>
    <col min="16144" max="16144" width="11" style="10" bestFit="1" customWidth="1"/>
    <col min="16145" max="16145" width="3.7109375" style="10" bestFit="1" customWidth="1"/>
    <col min="16146" max="16384" width="9.140625" style="10"/>
  </cols>
  <sheetData>
    <row r="1" spans="1:17" ht="12.75" customHeight="1" x14ac:dyDescent="0.2">
      <c r="A1" s="77" t="s">
        <v>42</v>
      </c>
      <c r="B1" s="78"/>
      <c r="C1" s="78"/>
      <c r="D1" s="78"/>
      <c r="E1" s="78"/>
      <c r="F1" s="78"/>
      <c r="G1" s="78"/>
      <c r="H1" s="78"/>
      <c r="I1" s="78"/>
      <c r="J1" s="78"/>
      <c r="K1" s="78"/>
      <c r="L1" s="78"/>
      <c r="M1" s="78"/>
      <c r="N1" s="78"/>
      <c r="O1" s="78"/>
      <c r="P1" s="78"/>
      <c r="Q1" s="78"/>
    </row>
    <row r="2" spans="1:17" ht="12.75" customHeight="1" x14ac:dyDescent="0.2">
      <c r="A2" s="78" t="s">
        <v>521</v>
      </c>
      <c r="B2" s="78"/>
      <c r="C2" s="78"/>
      <c r="D2" s="78"/>
      <c r="E2" s="78"/>
      <c r="F2" s="78"/>
      <c r="G2" s="79"/>
      <c r="H2" s="78"/>
      <c r="I2" s="80"/>
      <c r="J2" s="81"/>
      <c r="K2" s="78"/>
      <c r="L2" s="78"/>
      <c r="M2" s="78"/>
      <c r="N2" s="78"/>
      <c r="O2" s="78"/>
      <c r="P2" s="79"/>
      <c r="Q2" s="80"/>
    </row>
    <row r="3" spans="1:17" ht="12.75" customHeight="1" x14ac:dyDescent="0.2">
      <c r="A3" s="82" t="s">
        <v>496</v>
      </c>
      <c r="B3" s="78"/>
      <c r="C3" s="78"/>
      <c r="D3" s="78"/>
      <c r="E3" s="78"/>
      <c r="F3" s="78"/>
      <c r="G3" s="79"/>
      <c r="H3" s="78"/>
      <c r="I3" s="80"/>
      <c r="J3" s="81"/>
      <c r="K3" s="78"/>
      <c r="L3" s="78"/>
      <c r="M3" s="85"/>
      <c r="N3" s="85"/>
      <c r="O3" s="85"/>
      <c r="P3" s="96"/>
      <c r="Q3" s="80"/>
    </row>
    <row r="4" spans="1:17" x14ac:dyDescent="0.2">
      <c r="A4" s="97"/>
      <c r="B4" s="78"/>
      <c r="C4" s="78"/>
      <c r="D4" s="78"/>
      <c r="E4" s="78"/>
      <c r="F4" s="78"/>
      <c r="G4" s="79"/>
      <c r="H4" s="78"/>
      <c r="I4" s="80"/>
      <c r="J4" s="81"/>
      <c r="K4" s="78"/>
      <c r="L4" s="78"/>
      <c r="M4" s="85"/>
      <c r="N4" s="85"/>
      <c r="O4" s="85"/>
      <c r="P4" s="96"/>
      <c r="Q4" s="80"/>
    </row>
    <row r="5" spans="1:17" x14ac:dyDescent="0.2">
      <c r="A5" s="78"/>
      <c r="B5" s="78"/>
      <c r="C5" s="86" t="s">
        <v>299</v>
      </c>
      <c r="D5" s="86"/>
      <c r="E5" s="78"/>
      <c r="F5" s="86" t="s">
        <v>300</v>
      </c>
      <c r="G5" s="86"/>
      <c r="H5" s="86"/>
      <c r="I5" s="86"/>
      <c r="J5" s="78"/>
      <c r="K5" s="78"/>
      <c r="L5" s="78"/>
      <c r="M5" s="85"/>
      <c r="N5" s="85"/>
      <c r="O5" s="85"/>
      <c r="P5" s="98"/>
      <c r="Q5" s="78"/>
    </row>
    <row r="6" spans="1:17" x14ac:dyDescent="0.2">
      <c r="A6" s="78"/>
      <c r="B6" s="78"/>
      <c r="C6" s="78"/>
      <c r="D6" s="87" t="s">
        <v>301</v>
      </c>
      <c r="E6" s="78"/>
      <c r="F6" s="78"/>
      <c r="G6" s="86" t="s">
        <v>281</v>
      </c>
      <c r="H6" s="86"/>
      <c r="I6" s="86"/>
      <c r="J6" s="78"/>
      <c r="K6" s="78"/>
      <c r="L6" s="78"/>
      <c r="M6" s="16" t="s">
        <v>282</v>
      </c>
      <c r="N6" s="16"/>
      <c r="O6" s="16"/>
      <c r="P6" s="16"/>
      <c r="Q6" s="78"/>
    </row>
    <row r="7" spans="1:17" s="89" customFormat="1" ht="51" x14ac:dyDescent="0.2">
      <c r="A7" s="87" t="s">
        <v>49</v>
      </c>
      <c r="B7" s="87" t="s">
        <v>51</v>
      </c>
      <c r="C7" s="87" t="s">
        <v>284</v>
      </c>
      <c r="D7" s="87" t="s">
        <v>297</v>
      </c>
      <c r="E7" s="92" t="s">
        <v>302</v>
      </c>
      <c r="F7" s="87" t="s">
        <v>284</v>
      </c>
      <c r="G7" s="87" t="s">
        <v>297</v>
      </c>
      <c r="H7" s="88" t="s">
        <v>303</v>
      </c>
      <c r="I7" s="88" t="s">
        <v>304</v>
      </c>
      <c r="J7" s="92" t="s">
        <v>305</v>
      </c>
      <c r="K7" s="92" t="s">
        <v>306</v>
      </c>
      <c r="L7" s="87" t="s">
        <v>102</v>
      </c>
      <c r="M7" s="20" t="s">
        <v>293</v>
      </c>
      <c r="N7" s="20" t="s">
        <v>53</v>
      </c>
      <c r="O7" s="20" t="s">
        <v>54</v>
      </c>
      <c r="P7" s="20" t="s">
        <v>294</v>
      </c>
      <c r="Q7" s="87" t="s">
        <v>49</v>
      </c>
    </row>
    <row r="8" spans="1:17" x14ac:dyDescent="0.2">
      <c r="A8" s="11">
        <v>1</v>
      </c>
      <c r="B8" s="11" t="s">
        <v>194</v>
      </c>
      <c r="C8" s="52">
        <v>2143518</v>
      </c>
      <c r="D8" s="52">
        <v>0</v>
      </c>
      <c r="E8" s="52">
        <v>1369805</v>
      </c>
      <c r="F8" s="52">
        <v>0</v>
      </c>
      <c r="G8" s="52">
        <v>0</v>
      </c>
      <c r="H8" s="52">
        <v>0</v>
      </c>
      <c r="I8" s="52">
        <v>0</v>
      </c>
      <c r="J8" s="52">
        <v>269788</v>
      </c>
      <c r="K8" s="52">
        <v>0</v>
      </c>
      <c r="L8" s="52">
        <f t="shared" ref="L8:L45" si="0">(C8+E8+F8+J8+K8)</f>
        <v>3783111</v>
      </c>
      <c r="M8" s="52">
        <v>243216</v>
      </c>
      <c r="N8" s="52">
        <v>0</v>
      </c>
      <c r="O8" s="52">
        <v>0</v>
      </c>
      <c r="P8" s="52">
        <v>10512</v>
      </c>
      <c r="Q8" s="78">
        <v>1</v>
      </c>
    </row>
    <row r="9" spans="1:17" x14ac:dyDescent="0.2">
      <c r="A9" s="11">
        <v>2</v>
      </c>
      <c r="B9" s="11" t="s">
        <v>195</v>
      </c>
      <c r="C9" s="52">
        <v>2999535</v>
      </c>
      <c r="D9" s="52">
        <v>0</v>
      </c>
      <c r="E9" s="52">
        <v>35008</v>
      </c>
      <c r="F9" s="52">
        <v>0</v>
      </c>
      <c r="G9" s="52">
        <v>0</v>
      </c>
      <c r="H9" s="52">
        <v>0</v>
      </c>
      <c r="I9" s="52">
        <v>0</v>
      </c>
      <c r="J9" s="52">
        <v>0</v>
      </c>
      <c r="K9" s="52">
        <v>0</v>
      </c>
      <c r="L9" s="52">
        <f t="shared" si="0"/>
        <v>3034543</v>
      </c>
      <c r="M9" s="52">
        <v>201964</v>
      </c>
      <c r="N9" s="52">
        <v>10423</v>
      </c>
      <c r="O9" s="52">
        <v>0</v>
      </c>
      <c r="P9" s="52">
        <v>0</v>
      </c>
      <c r="Q9" s="78">
        <v>2</v>
      </c>
    </row>
    <row r="10" spans="1:17" x14ac:dyDescent="0.2">
      <c r="A10" s="11">
        <v>3</v>
      </c>
      <c r="B10" s="11" t="s">
        <v>112</v>
      </c>
      <c r="C10" s="52">
        <v>2216340</v>
      </c>
      <c r="D10" s="52">
        <v>0</v>
      </c>
      <c r="E10" s="52">
        <v>264334</v>
      </c>
      <c r="F10" s="52">
        <v>0</v>
      </c>
      <c r="G10" s="52">
        <v>0</v>
      </c>
      <c r="H10" s="52">
        <v>0</v>
      </c>
      <c r="I10" s="52">
        <v>0</v>
      </c>
      <c r="J10" s="52">
        <v>256644</v>
      </c>
      <c r="K10" s="52">
        <v>2425</v>
      </c>
      <c r="L10" s="52">
        <f t="shared" si="0"/>
        <v>2739743</v>
      </c>
      <c r="M10" s="52">
        <v>294733</v>
      </c>
      <c r="N10" s="52">
        <v>0</v>
      </c>
      <c r="O10" s="52">
        <v>0</v>
      </c>
      <c r="P10" s="52">
        <v>6757</v>
      </c>
      <c r="Q10" s="78">
        <v>3</v>
      </c>
    </row>
    <row r="11" spans="1:17" x14ac:dyDescent="0.2">
      <c r="A11" s="11">
        <v>4</v>
      </c>
      <c r="B11" s="11" t="s">
        <v>196</v>
      </c>
      <c r="C11" s="52">
        <v>723312</v>
      </c>
      <c r="D11" s="52">
        <v>0</v>
      </c>
      <c r="E11" s="52">
        <v>60986</v>
      </c>
      <c r="F11" s="52">
        <v>349</v>
      </c>
      <c r="G11" s="52">
        <v>0</v>
      </c>
      <c r="H11" s="52">
        <v>0</v>
      </c>
      <c r="I11" s="52">
        <v>0</v>
      </c>
      <c r="J11" s="52">
        <v>0</v>
      </c>
      <c r="K11" s="52">
        <v>0</v>
      </c>
      <c r="L11" s="52">
        <f t="shared" si="0"/>
        <v>784647</v>
      </c>
      <c r="M11" s="52">
        <v>123396</v>
      </c>
      <c r="N11" s="52">
        <v>3667</v>
      </c>
      <c r="O11" s="52">
        <v>0</v>
      </c>
      <c r="P11" s="52">
        <v>0</v>
      </c>
      <c r="Q11" s="78">
        <v>4</v>
      </c>
    </row>
    <row r="12" spans="1:17" x14ac:dyDescent="0.2">
      <c r="A12" s="11">
        <v>5</v>
      </c>
      <c r="B12" s="11" t="s">
        <v>197</v>
      </c>
      <c r="C12" s="52">
        <v>1328675</v>
      </c>
      <c r="D12" s="52">
        <v>0</v>
      </c>
      <c r="E12" s="52">
        <v>164802</v>
      </c>
      <c r="F12" s="52">
        <v>0</v>
      </c>
      <c r="G12" s="52">
        <v>0</v>
      </c>
      <c r="H12" s="52">
        <v>0</v>
      </c>
      <c r="I12" s="52">
        <v>0</v>
      </c>
      <c r="J12" s="52">
        <v>62914</v>
      </c>
      <c r="K12" s="52">
        <v>0</v>
      </c>
      <c r="L12" s="52">
        <f t="shared" si="0"/>
        <v>1556391</v>
      </c>
      <c r="M12" s="52">
        <v>19432</v>
      </c>
      <c r="N12" s="52">
        <v>11735</v>
      </c>
      <c r="O12" s="52">
        <v>182594</v>
      </c>
      <c r="P12" s="52">
        <v>77833</v>
      </c>
      <c r="Q12" s="78">
        <v>5</v>
      </c>
    </row>
    <row r="13" spans="1:17" x14ac:dyDescent="0.2">
      <c r="A13" s="11">
        <v>6</v>
      </c>
      <c r="B13" s="11" t="s">
        <v>198</v>
      </c>
      <c r="C13" s="52">
        <v>7679986</v>
      </c>
      <c r="D13" s="52">
        <v>0</v>
      </c>
      <c r="E13" s="52">
        <v>2898557</v>
      </c>
      <c r="F13" s="52">
        <v>0</v>
      </c>
      <c r="G13" s="52">
        <v>0</v>
      </c>
      <c r="H13" s="52">
        <v>0</v>
      </c>
      <c r="I13" s="52">
        <v>0</v>
      </c>
      <c r="J13" s="52">
        <v>0</v>
      </c>
      <c r="K13" s="52">
        <v>781744</v>
      </c>
      <c r="L13" s="52">
        <f t="shared" si="0"/>
        <v>11360287</v>
      </c>
      <c r="M13" s="52">
        <v>227347</v>
      </c>
      <c r="N13" s="52">
        <v>0</v>
      </c>
      <c r="O13" s="52">
        <v>0</v>
      </c>
      <c r="P13" s="52">
        <v>400481</v>
      </c>
      <c r="Q13" s="78">
        <v>6</v>
      </c>
    </row>
    <row r="14" spans="1:17" x14ac:dyDescent="0.2">
      <c r="A14" s="11">
        <v>7</v>
      </c>
      <c r="B14" s="11" t="s">
        <v>199</v>
      </c>
      <c r="C14" s="52">
        <v>1059160</v>
      </c>
      <c r="D14" s="52">
        <v>0</v>
      </c>
      <c r="E14" s="52">
        <v>175793</v>
      </c>
      <c r="F14" s="52">
        <v>0</v>
      </c>
      <c r="G14" s="52">
        <v>0</v>
      </c>
      <c r="H14" s="52">
        <v>0</v>
      </c>
      <c r="I14" s="52">
        <v>0</v>
      </c>
      <c r="J14" s="52">
        <v>0</v>
      </c>
      <c r="K14" s="52">
        <v>0</v>
      </c>
      <c r="L14" s="52">
        <f t="shared" si="0"/>
        <v>1234953</v>
      </c>
      <c r="M14" s="52">
        <v>128040</v>
      </c>
      <c r="N14" s="52">
        <v>64660</v>
      </c>
      <c r="O14" s="52">
        <v>0</v>
      </c>
      <c r="P14" s="52">
        <v>13888</v>
      </c>
      <c r="Q14" s="78">
        <v>7</v>
      </c>
    </row>
    <row r="15" spans="1:17" x14ac:dyDescent="0.2">
      <c r="A15" s="11">
        <v>8</v>
      </c>
      <c r="B15" s="11" t="s">
        <v>200</v>
      </c>
      <c r="C15" s="52">
        <v>1794458</v>
      </c>
      <c r="D15" s="52">
        <v>0</v>
      </c>
      <c r="E15" s="52">
        <v>170654</v>
      </c>
      <c r="F15" s="52">
        <v>0</v>
      </c>
      <c r="G15" s="52">
        <v>0</v>
      </c>
      <c r="H15" s="52">
        <v>0</v>
      </c>
      <c r="I15" s="52">
        <v>0</v>
      </c>
      <c r="J15" s="52">
        <v>126846</v>
      </c>
      <c r="K15" s="52">
        <v>0</v>
      </c>
      <c r="L15" s="52">
        <f t="shared" si="0"/>
        <v>2091958</v>
      </c>
      <c r="M15" s="52">
        <v>191444</v>
      </c>
      <c r="N15" s="52">
        <v>5647</v>
      </c>
      <c r="O15" s="52">
        <v>0</v>
      </c>
      <c r="P15" s="52">
        <v>0</v>
      </c>
      <c r="Q15" s="78">
        <v>8</v>
      </c>
    </row>
    <row r="16" spans="1:17" x14ac:dyDescent="0.2">
      <c r="A16" s="11">
        <v>9</v>
      </c>
      <c r="B16" s="11" t="s">
        <v>201</v>
      </c>
      <c r="C16" s="52">
        <v>738286</v>
      </c>
      <c r="D16" s="52">
        <v>0</v>
      </c>
      <c r="E16" s="52">
        <v>30544</v>
      </c>
      <c r="F16" s="52">
        <v>0</v>
      </c>
      <c r="G16" s="52">
        <v>0</v>
      </c>
      <c r="H16" s="52">
        <v>0</v>
      </c>
      <c r="I16" s="52">
        <v>0</v>
      </c>
      <c r="J16" s="52">
        <v>0</v>
      </c>
      <c r="K16" s="52">
        <v>0</v>
      </c>
      <c r="L16" s="52">
        <f t="shared" si="0"/>
        <v>768830</v>
      </c>
      <c r="M16" s="52">
        <v>135928</v>
      </c>
      <c r="N16" s="52">
        <v>0</v>
      </c>
      <c r="O16" s="52">
        <v>0</v>
      </c>
      <c r="P16" s="52">
        <v>0</v>
      </c>
      <c r="Q16" s="78">
        <v>9</v>
      </c>
    </row>
    <row r="17" spans="1:17" x14ac:dyDescent="0.2">
      <c r="A17" s="11">
        <v>10</v>
      </c>
      <c r="B17" s="11" t="s">
        <v>202</v>
      </c>
      <c r="C17" s="52">
        <v>546566</v>
      </c>
      <c r="D17" s="52">
        <v>0</v>
      </c>
      <c r="E17" s="52">
        <v>42776</v>
      </c>
      <c r="F17" s="52">
        <v>0</v>
      </c>
      <c r="G17" s="52">
        <v>0</v>
      </c>
      <c r="H17" s="52">
        <v>0</v>
      </c>
      <c r="I17" s="52">
        <v>0</v>
      </c>
      <c r="J17" s="52">
        <v>0</v>
      </c>
      <c r="K17" s="52">
        <v>0</v>
      </c>
      <c r="L17" s="52">
        <f t="shared" si="0"/>
        <v>589342</v>
      </c>
      <c r="M17" s="52">
        <v>75704</v>
      </c>
      <c r="N17" s="52">
        <v>2880</v>
      </c>
      <c r="O17" s="52">
        <v>0</v>
      </c>
      <c r="P17" s="52">
        <v>0</v>
      </c>
      <c r="Q17" s="78">
        <v>10</v>
      </c>
    </row>
    <row r="18" spans="1:17" x14ac:dyDescent="0.2">
      <c r="A18" s="11">
        <v>11</v>
      </c>
      <c r="B18" s="11" t="s">
        <v>203</v>
      </c>
      <c r="C18" s="52">
        <v>7101958</v>
      </c>
      <c r="D18" s="52">
        <v>0</v>
      </c>
      <c r="E18" s="52">
        <v>2876116</v>
      </c>
      <c r="F18" s="52">
        <v>0</v>
      </c>
      <c r="G18" s="52">
        <v>0</v>
      </c>
      <c r="H18" s="52">
        <v>0</v>
      </c>
      <c r="I18" s="52">
        <v>0</v>
      </c>
      <c r="J18" s="52">
        <v>456260</v>
      </c>
      <c r="K18" s="52">
        <v>-396</v>
      </c>
      <c r="L18" s="52">
        <f t="shared" si="0"/>
        <v>10433938</v>
      </c>
      <c r="M18" s="52">
        <v>626854</v>
      </c>
      <c r="N18" s="52">
        <v>76877</v>
      </c>
      <c r="O18" s="52">
        <v>25561</v>
      </c>
      <c r="P18" s="52">
        <v>894672</v>
      </c>
      <c r="Q18" s="78">
        <v>11</v>
      </c>
    </row>
    <row r="19" spans="1:17" x14ac:dyDescent="0.2">
      <c r="A19" s="11">
        <v>12</v>
      </c>
      <c r="B19" s="10" t="s">
        <v>204</v>
      </c>
      <c r="C19" s="52">
        <v>841635</v>
      </c>
      <c r="D19" s="52">
        <v>0</v>
      </c>
      <c r="E19" s="52">
        <v>239974</v>
      </c>
      <c r="F19" s="52">
        <v>0</v>
      </c>
      <c r="G19" s="52">
        <v>0</v>
      </c>
      <c r="H19" s="52">
        <v>0</v>
      </c>
      <c r="I19" s="52">
        <v>0</v>
      </c>
      <c r="J19" s="52">
        <v>0</v>
      </c>
      <c r="K19" s="52">
        <v>0</v>
      </c>
      <c r="L19" s="52">
        <f t="shared" si="0"/>
        <v>1081609</v>
      </c>
      <c r="M19" s="52">
        <v>216984</v>
      </c>
      <c r="N19" s="52">
        <v>0</v>
      </c>
      <c r="O19" s="52">
        <v>0</v>
      </c>
      <c r="P19" s="52">
        <v>71000</v>
      </c>
      <c r="Q19" s="78">
        <v>12</v>
      </c>
    </row>
    <row r="20" spans="1:17" x14ac:dyDescent="0.2">
      <c r="A20" s="11">
        <v>13</v>
      </c>
      <c r="B20" s="11" t="s">
        <v>205</v>
      </c>
      <c r="C20" s="52">
        <v>891720</v>
      </c>
      <c r="D20" s="52">
        <v>0</v>
      </c>
      <c r="E20" s="52">
        <v>111180</v>
      </c>
      <c r="F20" s="52">
        <v>0</v>
      </c>
      <c r="G20" s="52">
        <v>0</v>
      </c>
      <c r="H20" s="52">
        <v>0</v>
      </c>
      <c r="I20" s="52">
        <v>0</v>
      </c>
      <c r="J20" s="52">
        <v>0</v>
      </c>
      <c r="K20" s="52">
        <v>336559</v>
      </c>
      <c r="L20" s="52">
        <f t="shared" si="0"/>
        <v>1339459</v>
      </c>
      <c r="M20" s="52">
        <v>107290</v>
      </c>
      <c r="N20" s="52">
        <v>0</v>
      </c>
      <c r="O20" s="52">
        <v>0</v>
      </c>
      <c r="P20" s="52">
        <v>140399</v>
      </c>
      <c r="Q20" s="78">
        <v>13</v>
      </c>
    </row>
    <row r="21" spans="1:17" x14ac:dyDescent="0.2">
      <c r="A21" s="11">
        <v>14</v>
      </c>
      <c r="B21" s="11" t="s">
        <v>126</v>
      </c>
      <c r="C21" s="52">
        <v>5167514</v>
      </c>
      <c r="D21" s="52">
        <v>0</v>
      </c>
      <c r="E21" s="52">
        <v>0</v>
      </c>
      <c r="F21" s="52">
        <v>0</v>
      </c>
      <c r="G21" s="52">
        <v>0</v>
      </c>
      <c r="H21" s="52">
        <v>0</v>
      </c>
      <c r="I21" s="52">
        <v>0</v>
      </c>
      <c r="J21" s="52">
        <v>0</v>
      </c>
      <c r="K21" s="52">
        <v>418088</v>
      </c>
      <c r="L21" s="52">
        <f t="shared" si="0"/>
        <v>5585602</v>
      </c>
      <c r="M21" s="52">
        <v>56693</v>
      </c>
      <c r="N21" s="52">
        <v>71542</v>
      </c>
      <c r="O21" s="52">
        <v>0</v>
      </c>
      <c r="P21" s="52">
        <v>0</v>
      </c>
      <c r="Q21" s="78">
        <v>14</v>
      </c>
    </row>
    <row r="22" spans="1:17" x14ac:dyDescent="0.2">
      <c r="A22" s="11">
        <v>15</v>
      </c>
      <c r="B22" s="11" t="s">
        <v>206</v>
      </c>
      <c r="C22" s="52">
        <v>1006750</v>
      </c>
      <c r="D22" s="52">
        <v>0</v>
      </c>
      <c r="E22" s="52">
        <v>0</v>
      </c>
      <c r="F22" s="52">
        <v>0</v>
      </c>
      <c r="G22" s="52">
        <v>0</v>
      </c>
      <c r="H22" s="52">
        <v>0</v>
      </c>
      <c r="I22" s="52">
        <v>0</v>
      </c>
      <c r="J22" s="52">
        <v>0</v>
      </c>
      <c r="K22" s="52">
        <v>251688</v>
      </c>
      <c r="L22" s="52">
        <f t="shared" si="0"/>
        <v>1258438</v>
      </c>
      <c r="M22" s="52">
        <v>180139</v>
      </c>
      <c r="N22" s="52">
        <v>4491</v>
      </c>
      <c r="O22" s="52">
        <v>0</v>
      </c>
      <c r="P22" s="52">
        <v>0</v>
      </c>
      <c r="Q22" s="78">
        <v>15</v>
      </c>
    </row>
    <row r="23" spans="1:17" x14ac:dyDescent="0.2">
      <c r="A23" s="11">
        <v>16</v>
      </c>
      <c r="B23" s="11" t="s">
        <v>207</v>
      </c>
      <c r="C23" s="52">
        <v>2697454</v>
      </c>
      <c r="D23" s="52">
        <v>0</v>
      </c>
      <c r="E23" s="52">
        <v>202045</v>
      </c>
      <c r="F23" s="52">
        <v>0</v>
      </c>
      <c r="G23" s="52">
        <v>0</v>
      </c>
      <c r="H23" s="52">
        <v>0</v>
      </c>
      <c r="I23" s="52">
        <v>0</v>
      </c>
      <c r="J23" s="52">
        <v>126481</v>
      </c>
      <c r="K23" s="52">
        <v>1186877</v>
      </c>
      <c r="L23" s="52">
        <f t="shared" si="0"/>
        <v>4212857</v>
      </c>
      <c r="M23" s="52">
        <v>372173</v>
      </c>
      <c r="N23" s="52">
        <v>50025</v>
      </c>
      <c r="O23" s="52">
        <v>0</v>
      </c>
      <c r="P23" s="52">
        <v>0</v>
      </c>
      <c r="Q23" s="78">
        <v>16</v>
      </c>
    </row>
    <row r="24" spans="1:17" x14ac:dyDescent="0.2">
      <c r="A24" s="11">
        <v>17</v>
      </c>
      <c r="B24" s="11" t="s">
        <v>208</v>
      </c>
      <c r="C24" s="52">
        <v>11482129</v>
      </c>
      <c r="D24" s="52">
        <v>0</v>
      </c>
      <c r="E24" s="52">
        <v>0</v>
      </c>
      <c r="F24" s="52">
        <v>0</v>
      </c>
      <c r="G24" s="52">
        <v>0</v>
      </c>
      <c r="H24" s="52">
        <v>0</v>
      </c>
      <c r="I24" s="52">
        <v>0</v>
      </c>
      <c r="J24" s="52">
        <v>0</v>
      </c>
      <c r="K24" s="52">
        <v>0</v>
      </c>
      <c r="L24" s="52">
        <f t="shared" si="0"/>
        <v>11482129</v>
      </c>
      <c r="M24" s="52">
        <v>0</v>
      </c>
      <c r="N24" s="52">
        <v>0</v>
      </c>
      <c r="O24" s="52">
        <v>0</v>
      </c>
      <c r="P24" s="52">
        <v>0</v>
      </c>
      <c r="Q24" s="78">
        <v>17</v>
      </c>
    </row>
    <row r="25" spans="1:17" x14ac:dyDescent="0.2">
      <c r="A25" s="11">
        <v>18</v>
      </c>
      <c r="B25" s="11" t="s">
        <v>209</v>
      </c>
      <c r="C25" s="52">
        <v>10751683</v>
      </c>
      <c r="D25" s="52">
        <v>0</v>
      </c>
      <c r="E25" s="52">
        <v>80621</v>
      </c>
      <c r="F25" s="52">
        <v>0</v>
      </c>
      <c r="G25" s="52">
        <v>0</v>
      </c>
      <c r="H25" s="52">
        <v>0</v>
      </c>
      <c r="I25" s="52">
        <v>0</v>
      </c>
      <c r="J25" s="52">
        <v>449542</v>
      </c>
      <c r="K25" s="52">
        <v>0</v>
      </c>
      <c r="L25" s="52">
        <f t="shared" si="0"/>
        <v>11281846</v>
      </c>
      <c r="M25" s="52">
        <v>120621</v>
      </c>
      <c r="N25" s="52">
        <v>53850</v>
      </c>
      <c r="O25" s="52">
        <v>82092</v>
      </c>
      <c r="P25" s="52">
        <v>0</v>
      </c>
      <c r="Q25" s="78">
        <v>18</v>
      </c>
    </row>
    <row r="26" spans="1:17" x14ac:dyDescent="0.2">
      <c r="A26" s="11">
        <v>19</v>
      </c>
      <c r="B26" s="11" t="s">
        <v>210</v>
      </c>
      <c r="C26" s="52">
        <v>13805792</v>
      </c>
      <c r="D26" s="52">
        <v>0</v>
      </c>
      <c r="E26" s="52">
        <v>644905</v>
      </c>
      <c r="F26" s="52">
        <v>0</v>
      </c>
      <c r="G26" s="52">
        <v>0</v>
      </c>
      <c r="H26" s="52">
        <v>0</v>
      </c>
      <c r="I26" s="52">
        <v>0</v>
      </c>
      <c r="J26" s="52">
        <v>0</v>
      </c>
      <c r="K26" s="52">
        <v>0</v>
      </c>
      <c r="L26" s="52">
        <f t="shared" si="0"/>
        <v>14450697</v>
      </c>
      <c r="M26" s="52">
        <v>1048402</v>
      </c>
      <c r="N26" s="52">
        <v>29240</v>
      </c>
      <c r="O26" s="52">
        <v>15505</v>
      </c>
      <c r="P26" s="52">
        <v>166439</v>
      </c>
      <c r="Q26" s="78">
        <v>19</v>
      </c>
    </row>
    <row r="27" spans="1:17" x14ac:dyDescent="0.2">
      <c r="A27" s="11">
        <v>20</v>
      </c>
      <c r="B27" s="11" t="s">
        <v>211</v>
      </c>
      <c r="C27" s="52">
        <v>1242059</v>
      </c>
      <c r="D27" s="52">
        <v>0</v>
      </c>
      <c r="E27" s="52">
        <v>16943</v>
      </c>
      <c r="F27" s="52">
        <v>0</v>
      </c>
      <c r="G27" s="52">
        <v>0</v>
      </c>
      <c r="H27" s="52">
        <v>0</v>
      </c>
      <c r="I27" s="52">
        <v>0</v>
      </c>
      <c r="J27" s="52">
        <v>0</v>
      </c>
      <c r="K27" s="52">
        <v>31698</v>
      </c>
      <c r="L27" s="52">
        <f t="shared" si="0"/>
        <v>1290700</v>
      </c>
      <c r="M27" s="52">
        <v>143047</v>
      </c>
      <c r="N27" s="52">
        <v>5428</v>
      </c>
      <c r="O27" s="52">
        <v>0</v>
      </c>
      <c r="P27" s="52">
        <v>0</v>
      </c>
      <c r="Q27" s="78">
        <v>20</v>
      </c>
    </row>
    <row r="28" spans="1:17" x14ac:dyDescent="0.2">
      <c r="A28" s="11">
        <v>21</v>
      </c>
      <c r="B28" s="11" t="s">
        <v>212</v>
      </c>
      <c r="C28" s="52">
        <v>1828382</v>
      </c>
      <c r="D28" s="52">
        <v>0</v>
      </c>
      <c r="E28" s="52">
        <v>707291</v>
      </c>
      <c r="F28" s="52">
        <v>0</v>
      </c>
      <c r="G28" s="52">
        <v>0</v>
      </c>
      <c r="H28" s="52">
        <v>0</v>
      </c>
      <c r="I28" s="52">
        <v>0</v>
      </c>
      <c r="J28" s="52">
        <v>0</v>
      </c>
      <c r="K28" s="52">
        <v>0</v>
      </c>
      <c r="L28" s="52">
        <f t="shared" si="0"/>
        <v>2535673</v>
      </c>
      <c r="M28" s="52">
        <v>256387</v>
      </c>
      <c r="N28" s="52">
        <v>10190</v>
      </c>
      <c r="O28" s="52">
        <v>0</v>
      </c>
      <c r="P28" s="52">
        <v>482432</v>
      </c>
      <c r="Q28" s="78">
        <v>21</v>
      </c>
    </row>
    <row r="29" spans="1:17" x14ac:dyDescent="0.2">
      <c r="A29" s="11">
        <v>22</v>
      </c>
      <c r="B29" s="10" t="s">
        <v>166</v>
      </c>
      <c r="C29" s="52">
        <v>1498186</v>
      </c>
      <c r="D29" s="52">
        <v>0</v>
      </c>
      <c r="E29" s="52">
        <v>56341</v>
      </c>
      <c r="F29" s="52">
        <v>0</v>
      </c>
      <c r="G29" s="52">
        <v>0</v>
      </c>
      <c r="H29" s="52">
        <v>0</v>
      </c>
      <c r="I29" s="52">
        <v>0</v>
      </c>
      <c r="J29" s="52">
        <v>0</v>
      </c>
      <c r="K29" s="52">
        <v>0</v>
      </c>
      <c r="L29" s="52">
        <f t="shared" si="0"/>
        <v>1554527</v>
      </c>
      <c r="M29" s="52">
        <v>132745</v>
      </c>
      <c r="N29" s="52">
        <v>0</v>
      </c>
      <c r="O29" s="52">
        <v>0</v>
      </c>
      <c r="P29" s="52">
        <v>0</v>
      </c>
      <c r="Q29" s="78">
        <v>22</v>
      </c>
    </row>
    <row r="30" spans="1:17" x14ac:dyDescent="0.2">
      <c r="A30" s="11">
        <v>23</v>
      </c>
      <c r="B30" s="11" t="s">
        <v>174</v>
      </c>
      <c r="C30" s="52">
        <v>2539845</v>
      </c>
      <c r="D30" s="52">
        <v>0</v>
      </c>
      <c r="E30" s="52">
        <v>843705</v>
      </c>
      <c r="F30" s="52">
        <v>0</v>
      </c>
      <c r="G30" s="52">
        <v>0</v>
      </c>
      <c r="H30" s="52">
        <v>0</v>
      </c>
      <c r="I30" s="52">
        <v>0</v>
      </c>
      <c r="J30" s="52">
        <v>127834</v>
      </c>
      <c r="K30" s="52">
        <v>128481</v>
      </c>
      <c r="L30" s="52">
        <f t="shared" si="0"/>
        <v>3639865</v>
      </c>
      <c r="M30" s="52">
        <v>272559</v>
      </c>
      <c r="N30" s="52">
        <v>25000</v>
      </c>
      <c r="O30" s="52">
        <v>0</v>
      </c>
      <c r="P30" s="52">
        <v>22571</v>
      </c>
      <c r="Q30" s="78">
        <v>23</v>
      </c>
    </row>
    <row r="31" spans="1:17" x14ac:dyDescent="0.2">
      <c r="A31" s="11">
        <v>24</v>
      </c>
      <c r="B31" s="13" t="s">
        <v>213</v>
      </c>
      <c r="C31" s="52">
        <v>2441115</v>
      </c>
      <c r="D31" s="52">
        <v>0</v>
      </c>
      <c r="E31" s="52">
        <v>116745</v>
      </c>
      <c r="F31" s="52">
        <v>0</v>
      </c>
      <c r="G31" s="52">
        <v>0</v>
      </c>
      <c r="H31" s="52">
        <v>0</v>
      </c>
      <c r="I31" s="52">
        <v>0</v>
      </c>
      <c r="J31" s="52">
        <v>0</v>
      </c>
      <c r="K31" s="52">
        <v>0</v>
      </c>
      <c r="L31" s="52">
        <f t="shared" si="0"/>
        <v>2557860</v>
      </c>
      <c r="M31" s="52">
        <v>160587</v>
      </c>
      <c r="N31" s="52">
        <v>32640</v>
      </c>
      <c r="O31" s="52">
        <v>0</v>
      </c>
      <c r="P31" s="52">
        <v>0</v>
      </c>
      <c r="Q31" s="78">
        <v>24</v>
      </c>
    </row>
    <row r="32" spans="1:17" x14ac:dyDescent="0.2">
      <c r="A32" s="11">
        <v>25</v>
      </c>
      <c r="B32" s="11" t="s">
        <v>214</v>
      </c>
      <c r="C32" s="52">
        <v>1899446</v>
      </c>
      <c r="D32" s="52">
        <v>0</v>
      </c>
      <c r="E32" s="52">
        <v>836123</v>
      </c>
      <c r="F32" s="52">
        <v>0</v>
      </c>
      <c r="G32" s="52">
        <v>0</v>
      </c>
      <c r="H32" s="52">
        <v>0</v>
      </c>
      <c r="I32" s="52">
        <v>0</v>
      </c>
      <c r="J32" s="52">
        <v>0</v>
      </c>
      <c r="K32" s="52">
        <v>0</v>
      </c>
      <c r="L32" s="52">
        <f t="shared" si="0"/>
        <v>2735569</v>
      </c>
      <c r="M32" s="52">
        <v>352268</v>
      </c>
      <c r="N32" s="52">
        <v>44161</v>
      </c>
      <c r="O32" s="52">
        <v>0</v>
      </c>
      <c r="P32" s="52">
        <v>613127</v>
      </c>
      <c r="Q32" s="78">
        <v>25</v>
      </c>
    </row>
    <row r="33" spans="1:17" x14ac:dyDescent="0.2">
      <c r="A33" s="11">
        <v>26</v>
      </c>
      <c r="B33" s="11" t="s">
        <v>215</v>
      </c>
      <c r="C33" s="52">
        <v>2161727</v>
      </c>
      <c r="D33" s="52">
        <v>0</v>
      </c>
      <c r="E33" s="52">
        <v>178615</v>
      </c>
      <c r="F33" s="52">
        <v>0</v>
      </c>
      <c r="G33" s="52">
        <v>0</v>
      </c>
      <c r="H33" s="52">
        <v>0</v>
      </c>
      <c r="I33" s="52">
        <v>0</v>
      </c>
      <c r="J33" s="52">
        <v>0</v>
      </c>
      <c r="K33" s="52">
        <v>0</v>
      </c>
      <c r="L33" s="52">
        <f t="shared" si="0"/>
        <v>2340342</v>
      </c>
      <c r="M33" s="52">
        <v>163930</v>
      </c>
      <c r="N33" s="52">
        <v>11637</v>
      </c>
      <c r="O33" s="52">
        <v>0</v>
      </c>
      <c r="P33" s="52">
        <v>4865</v>
      </c>
      <c r="Q33" s="78">
        <v>26</v>
      </c>
    </row>
    <row r="34" spans="1:17" x14ac:dyDescent="0.2">
      <c r="A34" s="11">
        <v>27</v>
      </c>
      <c r="B34" s="11" t="s">
        <v>216</v>
      </c>
      <c r="C34" s="52">
        <v>2398130</v>
      </c>
      <c r="D34" s="52">
        <v>0</v>
      </c>
      <c r="E34" s="52">
        <v>202953</v>
      </c>
      <c r="F34" s="52">
        <v>0</v>
      </c>
      <c r="G34" s="52">
        <v>0</v>
      </c>
      <c r="H34" s="52">
        <v>0</v>
      </c>
      <c r="I34" s="52">
        <v>0</v>
      </c>
      <c r="J34" s="52">
        <v>0</v>
      </c>
      <c r="K34" s="52">
        <v>0</v>
      </c>
      <c r="L34" s="52">
        <f t="shared" si="0"/>
        <v>2601083</v>
      </c>
      <c r="M34" s="52">
        <v>200902</v>
      </c>
      <c r="N34" s="52">
        <v>47709</v>
      </c>
      <c r="O34" s="52">
        <v>0</v>
      </c>
      <c r="P34" s="52">
        <v>0</v>
      </c>
      <c r="Q34" s="78">
        <v>27</v>
      </c>
    </row>
    <row r="35" spans="1:17" x14ac:dyDescent="0.2">
      <c r="A35" s="11">
        <v>28</v>
      </c>
      <c r="B35" s="11" t="s">
        <v>217</v>
      </c>
      <c r="C35" s="52">
        <v>2684736</v>
      </c>
      <c r="D35" s="52">
        <v>0</v>
      </c>
      <c r="E35" s="52">
        <v>829454</v>
      </c>
      <c r="F35" s="52">
        <v>0</v>
      </c>
      <c r="G35" s="52">
        <v>0</v>
      </c>
      <c r="H35" s="52">
        <v>0</v>
      </c>
      <c r="I35" s="52">
        <v>0</v>
      </c>
      <c r="J35" s="52">
        <v>0</v>
      </c>
      <c r="K35" s="52">
        <v>167581</v>
      </c>
      <c r="L35" s="52">
        <f t="shared" si="0"/>
        <v>3681771</v>
      </c>
      <c r="M35" s="52">
        <v>497347</v>
      </c>
      <c r="N35" s="52">
        <v>17034</v>
      </c>
      <c r="O35" s="52">
        <v>0</v>
      </c>
      <c r="P35" s="52">
        <v>0</v>
      </c>
      <c r="Q35" s="78">
        <v>28</v>
      </c>
    </row>
    <row r="36" spans="1:17" x14ac:dyDescent="0.2">
      <c r="A36" s="11">
        <v>29</v>
      </c>
      <c r="B36" s="11" t="s">
        <v>218</v>
      </c>
      <c r="C36" s="52">
        <v>2350025</v>
      </c>
      <c r="D36" s="52">
        <v>0</v>
      </c>
      <c r="E36" s="52">
        <v>415023</v>
      </c>
      <c r="F36" s="52">
        <v>0</v>
      </c>
      <c r="G36" s="52">
        <v>0</v>
      </c>
      <c r="H36" s="52">
        <v>0</v>
      </c>
      <c r="I36" s="52">
        <v>0</v>
      </c>
      <c r="J36" s="52">
        <v>176037</v>
      </c>
      <c r="K36" s="52">
        <v>0</v>
      </c>
      <c r="L36" s="52">
        <f t="shared" si="0"/>
        <v>2941085</v>
      </c>
      <c r="M36" s="52">
        <v>132975</v>
      </c>
      <c r="N36" s="52">
        <v>11858</v>
      </c>
      <c r="O36" s="52">
        <v>0</v>
      </c>
      <c r="P36" s="52">
        <v>0</v>
      </c>
      <c r="Q36" s="78">
        <v>29</v>
      </c>
    </row>
    <row r="37" spans="1:17" x14ac:dyDescent="0.2">
      <c r="A37" s="11">
        <v>30</v>
      </c>
      <c r="B37" s="11" t="s">
        <v>219</v>
      </c>
      <c r="C37" s="52">
        <v>1755354</v>
      </c>
      <c r="D37" s="52">
        <v>0</v>
      </c>
      <c r="E37" s="52">
        <v>92145</v>
      </c>
      <c r="F37" s="52">
        <v>0</v>
      </c>
      <c r="G37" s="52">
        <v>0</v>
      </c>
      <c r="H37" s="52">
        <v>0</v>
      </c>
      <c r="I37" s="52">
        <v>0</v>
      </c>
      <c r="J37" s="52">
        <v>0</v>
      </c>
      <c r="K37" s="52">
        <v>0</v>
      </c>
      <c r="L37" s="52">
        <f t="shared" si="0"/>
        <v>1847499</v>
      </c>
      <c r="M37" s="52">
        <v>136736</v>
      </c>
      <c r="N37" s="52">
        <v>4146</v>
      </c>
      <c r="O37" s="52">
        <v>981</v>
      </c>
      <c r="P37" s="52">
        <v>0</v>
      </c>
      <c r="Q37" s="78">
        <v>30</v>
      </c>
    </row>
    <row r="38" spans="1:17" x14ac:dyDescent="0.2">
      <c r="A38" s="11">
        <v>31</v>
      </c>
      <c r="B38" s="11" t="s">
        <v>187</v>
      </c>
      <c r="C38" s="52">
        <v>1390773</v>
      </c>
      <c r="D38" s="52">
        <v>0</v>
      </c>
      <c r="E38" s="52">
        <v>815983</v>
      </c>
      <c r="F38" s="52">
        <v>0</v>
      </c>
      <c r="G38" s="52">
        <v>0</v>
      </c>
      <c r="H38" s="52">
        <v>0</v>
      </c>
      <c r="I38" s="52">
        <v>0</v>
      </c>
      <c r="J38" s="52">
        <v>0</v>
      </c>
      <c r="K38" s="52">
        <v>0</v>
      </c>
      <c r="L38" s="52">
        <f t="shared" si="0"/>
        <v>2206756</v>
      </c>
      <c r="M38" s="52">
        <v>128821</v>
      </c>
      <c r="N38" s="52">
        <v>6814</v>
      </c>
      <c r="O38" s="52">
        <v>0</v>
      </c>
      <c r="P38" s="52">
        <v>479966</v>
      </c>
      <c r="Q38" s="78">
        <v>31</v>
      </c>
    </row>
    <row r="39" spans="1:17" x14ac:dyDescent="0.2">
      <c r="A39" s="11">
        <v>32</v>
      </c>
      <c r="B39" s="11" t="s">
        <v>220</v>
      </c>
      <c r="C39" s="52">
        <v>7383202</v>
      </c>
      <c r="D39" s="52">
        <v>0</v>
      </c>
      <c r="E39" s="52">
        <v>64297</v>
      </c>
      <c r="F39" s="52">
        <v>0</v>
      </c>
      <c r="G39" s="52">
        <v>0</v>
      </c>
      <c r="H39" s="52">
        <v>0</v>
      </c>
      <c r="I39" s="52">
        <v>0</v>
      </c>
      <c r="J39" s="52">
        <v>0</v>
      </c>
      <c r="K39" s="52">
        <v>101077</v>
      </c>
      <c r="L39" s="52">
        <f t="shared" si="0"/>
        <v>7548576</v>
      </c>
      <c r="M39" s="52">
        <v>468103</v>
      </c>
      <c r="N39" s="52">
        <v>39376</v>
      </c>
      <c r="O39" s="52">
        <v>83002</v>
      </c>
      <c r="P39" s="52">
        <v>8140</v>
      </c>
      <c r="Q39" s="78">
        <v>32</v>
      </c>
    </row>
    <row r="40" spans="1:17" x14ac:dyDescent="0.2">
      <c r="A40" s="11">
        <v>33</v>
      </c>
      <c r="B40" s="11" t="s">
        <v>221</v>
      </c>
      <c r="C40" s="52">
        <v>2574977</v>
      </c>
      <c r="D40" s="52">
        <v>0</v>
      </c>
      <c r="E40" s="52">
        <v>968618</v>
      </c>
      <c r="F40" s="52">
        <v>0</v>
      </c>
      <c r="G40" s="52">
        <v>0</v>
      </c>
      <c r="H40" s="52">
        <v>0</v>
      </c>
      <c r="I40" s="52">
        <v>0</v>
      </c>
      <c r="J40" s="52">
        <v>0</v>
      </c>
      <c r="K40" s="52">
        <v>119228</v>
      </c>
      <c r="L40" s="52">
        <f t="shared" si="0"/>
        <v>3662823</v>
      </c>
      <c r="M40" s="52">
        <v>292650</v>
      </c>
      <c r="N40" s="52">
        <v>0</v>
      </c>
      <c r="O40" s="52">
        <v>0</v>
      </c>
      <c r="P40" s="52">
        <v>225952</v>
      </c>
      <c r="Q40" s="78">
        <v>33</v>
      </c>
    </row>
    <row r="41" spans="1:17" x14ac:dyDescent="0.2">
      <c r="A41" s="11">
        <v>34</v>
      </c>
      <c r="B41" s="11" t="s">
        <v>222</v>
      </c>
      <c r="C41" s="52">
        <v>3705090</v>
      </c>
      <c r="D41" s="52">
        <v>0</v>
      </c>
      <c r="E41" s="52">
        <v>374446</v>
      </c>
      <c r="F41" s="52">
        <v>0</v>
      </c>
      <c r="G41" s="52">
        <v>0</v>
      </c>
      <c r="H41" s="52">
        <v>0</v>
      </c>
      <c r="I41" s="52">
        <v>0</v>
      </c>
      <c r="J41" s="52">
        <v>358651</v>
      </c>
      <c r="K41" s="52">
        <v>0</v>
      </c>
      <c r="L41" s="52">
        <f t="shared" si="0"/>
        <v>4438187</v>
      </c>
      <c r="M41" s="52">
        <v>244683</v>
      </c>
      <c r="N41" s="52">
        <v>266730</v>
      </c>
      <c r="O41" s="52">
        <v>0</v>
      </c>
      <c r="P41" s="52">
        <v>0</v>
      </c>
      <c r="Q41" s="78">
        <v>34</v>
      </c>
    </row>
    <row r="42" spans="1:17" x14ac:dyDescent="0.2">
      <c r="A42" s="11">
        <v>35</v>
      </c>
      <c r="B42" s="11" t="s">
        <v>223</v>
      </c>
      <c r="C42" s="52">
        <v>887438</v>
      </c>
      <c r="D42" s="52">
        <v>0</v>
      </c>
      <c r="E42" s="52">
        <v>150000</v>
      </c>
      <c r="F42" s="52">
        <v>0</v>
      </c>
      <c r="G42" s="52">
        <v>0</v>
      </c>
      <c r="H42" s="52">
        <v>0</v>
      </c>
      <c r="I42" s="52">
        <v>0</v>
      </c>
      <c r="J42" s="52">
        <v>61985</v>
      </c>
      <c r="K42" s="52">
        <v>0</v>
      </c>
      <c r="L42" s="52">
        <f t="shared" si="0"/>
        <v>1099423</v>
      </c>
      <c r="M42" s="52">
        <v>106304</v>
      </c>
      <c r="N42" s="52">
        <v>0</v>
      </c>
      <c r="O42" s="52">
        <v>0</v>
      </c>
      <c r="P42" s="52">
        <v>0</v>
      </c>
      <c r="Q42" s="78">
        <v>35</v>
      </c>
    </row>
    <row r="43" spans="1:17" x14ac:dyDescent="0.2">
      <c r="A43" s="11">
        <v>36</v>
      </c>
      <c r="B43" s="11" t="s">
        <v>191</v>
      </c>
      <c r="C43" s="52">
        <v>1162892</v>
      </c>
      <c r="D43" s="52">
        <v>0</v>
      </c>
      <c r="E43" s="52">
        <v>90074</v>
      </c>
      <c r="F43" s="52">
        <v>0</v>
      </c>
      <c r="G43" s="52">
        <v>0</v>
      </c>
      <c r="H43" s="52">
        <v>0</v>
      </c>
      <c r="I43" s="52">
        <v>0</v>
      </c>
      <c r="J43" s="52">
        <v>0</v>
      </c>
      <c r="K43" s="52">
        <v>0</v>
      </c>
      <c r="L43" s="52">
        <f>(C43+E43+F43+J43+K43)</f>
        <v>1252966</v>
      </c>
      <c r="M43" s="52">
        <v>57531</v>
      </c>
      <c r="N43" s="52">
        <v>6217</v>
      </c>
      <c r="O43" s="52">
        <v>0</v>
      </c>
      <c r="P43" s="52">
        <v>0</v>
      </c>
      <c r="Q43" s="78">
        <v>36</v>
      </c>
    </row>
    <row r="44" spans="1:17" x14ac:dyDescent="0.2">
      <c r="A44" s="11">
        <v>37</v>
      </c>
      <c r="B44" s="11" t="s">
        <v>224</v>
      </c>
      <c r="C44" s="52">
        <v>2050133</v>
      </c>
      <c r="D44" s="52">
        <v>0</v>
      </c>
      <c r="E44" s="52">
        <v>96642</v>
      </c>
      <c r="F44" s="52">
        <v>0</v>
      </c>
      <c r="G44" s="52">
        <v>0</v>
      </c>
      <c r="H44" s="52">
        <v>0</v>
      </c>
      <c r="I44" s="52">
        <v>0</v>
      </c>
      <c r="J44" s="52">
        <v>0</v>
      </c>
      <c r="K44" s="52">
        <v>0</v>
      </c>
      <c r="L44" s="52">
        <f>(C44+E44+F44+J44+K44)</f>
        <v>2146775</v>
      </c>
      <c r="M44" s="52">
        <v>128398</v>
      </c>
      <c r="N44" s="52">
        <v>4915</v>
      </c>
      <c r="O44" s="52">
        <v>0</v>
      </c>
      <c r="P44" s="52">
        <v>0</v>
      </c>
      <c r="Q44" s="78">
        <v>37</v>
      </c>
    </row>
    <row r="45" spans="1:17" x14ac:dyDescent="0.2">
      <c r="A45" s="24">
        <v>38</v>
      </c>
      <c r="B45" s="10" t="s">
        <v>225</v>
      </c>
      <c r="C45" s="54">
        <v>2393684</v>
      </c>
      <c r="D45" s="54">
        <v>0</v>
      </c>
      <c r="E45" s="54">
        <v>1301426</v>
      </c>
      <c r="F45" s="54">
        <v>0</v>
      </c>
      <c r="G45" s="54">
        <v>0</v>
      </c>
      <c r="H45" s="54">
        <v>0</v>
      </c>
      <c r="I45" s="54">
        <v>0</v>
      </c>
      <c r="J45" s="54">
        <v>98988</v>
      </c>
      <c r="K45" s="54">
        <v>104636</v>
      </c>
      <c r="L45" s="54">
        <f t="shared" si="0"/>
        <v>3898734</v>
      </c>
      <c r="M45" s="54">
        <v>230201</v>
      </c>
      <c r="N45" s="54">
        <v>6372</v>
      </c>
      <c r="O45" s="54">
        <v>0</v>
      </c>
      <c r="P45" s="54">
        <v>27830</v>
      </c>
      <c r="Q45" s="90">
        <v>38</v>
      </c>
    </row>
    <row r="46" spans="1:17" x14ac:dyDescent="0.2">
      <c r="A46" s="90">
        <f>A45</f>
        <v>38</v>
      </c>
      <c r="B46" s="91" t="s">
        <v>102</v>
      </c>
      <c r="C46" s="56">
        <f t="shared" ref="C46:P46" si="1">SUM(C8:C45)</f>
        <v>119323665</v>
      </c>
      <c r="D46" s="56">
        <f t="shared" si="1"/>
        <v>0</v>
      </c>
      <c r="E46" s="56">
        <f t="shared" si="1"/>
        <v>17524924</v>
      </c>
      <c r="F46" s="56">
        <f t="shared" si="1"/>
        <v>349</v>
      </c>
      <c r="G46" s="56">
        <f t="shared" si="1"/>
        <v>0</v>
      </c>
      <c r="H46" s="56">
        <f t="shared" si="1"/>
        <v>0</v>
      </c>
      <c r="I46" s="56">
        <f t="shared" si="1"/>
        <v>0</v>
      </c>
      <c r="J46" s="56">
        <f t="shared" si="1"/>
        <v>2571970</v>
      </c>
      <c r="K46" s="56">
        <f t="shared" si="1"/>
        <v>3629686</v>
      </c>
      <c r="L46" s="56">
        <f t="shared" si="1"/>
        <v>143050594</v>
      </c>
      <c r="M46" s="56">
        <f t="shared" si="1"/>
        <v>8476534</v>
      </c>
      <c r="N46" s="56">
        <f t="shared" si="1"/>
        <v>925264</v>
      </c>
      <c r="O46" s="56">
        <f t="shared" si="1"/>
        <v>389735</v>
      </c>
      <c r="P46" s="56">
        <f t="shared" si="1"/>
        <v>3646864</v>
      </c>
      <c r="Q46" s="90">
        <f>Q45</f>
        <v>38</v>
      </c>
    </row>
    <row r="47" spans="1:17" x14ac:dyDescent="0.2">
      <c r="A47" s="78"/>
      <c r="B47" s="78"/>
      <c r="C47" s="78"/>
      <c r="D47" s="78"/>
      <c r="E47" s="78"/>
      <c r="F47" s="78"/>
      <c r="G47" s="78"/>
      <c r="H47" s="78"/>
      <c r="I47" s="78"/>
      <c r="J47" s="78"/>
      <c r="K47" s="78"/>
      <c r="L47" s="78"/>
      <c r="M47" s="78"/>
      <c r="N47" s="78"/>
      <c r="O47" s="78"/>
      <c r="P47" s="78"/>
      <c r="Q47" s="78"/>
    </row>
    <row r="48" spans="1:17" x14ac:dyDescent="0.2">
      <c r="A48" s="78"/>
      <c r="B48" s="78"/>
      <c r="C48" s="78"/>
      <c r="D48" s="78"/>
      <c r="E48" s="78"/>
      <c r="F48" s="78"/>
      <c r="G48" s="78"/>
      <c r="H48" s="78"/>
      <c r="I48" s="78"/>
      <c r="J48" s="78"/>
      <c r="K48" s="78"/>
      <c r="L48" s="78"/>
      <c r="M48" s="78"/>
      <c r="N48" s="78"/>
      <c r="O48" s="78"/>
      <c r="P48" s="78"/>
      <c r="Q48" s="78"/>
    </row>
  </sheetData>
  <printOptions gridLines="1"/>
  <pageMargins left="0.4" right="0.47" top="0.7" bottom="0.25" header="0.5" footer="0.27"/>
  <pageSetup paperSize="5" scale="90" fitToWidth="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L107"/>
  <sheetViews>
    <sheetView zoomScaleNormal="100" workbookViewId="0">
      <selection activeCell="A2" sqref="A2"/>
    </sheetView>
  </sheetViews>
  <sheetFormatPr defaultColWidth="12.7109375" defaultRowHeight="9.75" customHeight="1" x14ac:dyDescent="0.2"/>
  <cols>
    <col min="1" max="1" width="5" style="10" customWidth="1"/>
    <col min="2" max="2" width="14.140625" style="10" bestFit="1" customWidth="1"/>
    <col min="3" max="3" width="22" style="10" customWidth="1"/>
    <col min="4" max="4" width="16.5703125" style="10" customWidth="1"/>
    <col min="5" max="5" width="17.85546875" style="10" bestFit="1" customWidth="1"/>
    <col min="6" max="6" width="15.28515625" style="10" customWidth="1"/>
    <col min="7" max="10" width="14.42578125" style="10" customWidth="1"/>
    <col min="11" max="11" width="17.85546875" style="10" customWidth="1"/>
    <col min="12" max="12" width="3.5703125" style="10" bestFit="1" customWidth="1"/>
    <col min="13" max="256" width="12.7109375" style="10"/>
    <col min="257" max="257" width="5" style="10" customWidth="1"/>
    <col min="258" max="258" width="14.140625" style="10" bestFit="1" customWidth="1"/>
    <col min="259" max="259" width="22" style="10" customWidth="1"/>
    <col min="260" max="260" width="16.5703125" style="10" customWidth="1"/>
    <col min="261" max="261" width="17.85546875" style="10" bestFit="1" customWidth="1"/>
    <col min="262" max="262" width="15.28515625" style="10" customWidth="1"/>
    <col min="263" max="266" width="14.42578125" style="10" customWidth="1"/>
    <col min="267" max="267" width="17.85546875" style="10" customWidth="1"/>
    <col min="268" max="268" width="3.5703125" style="10" bestFit="1" customWidth="1"/>
    <col min="269" max="512" width="12.7109375" style="10"/>
    <col min="513" max="513" width="5" style="10" customWidth="1"/>
    <col min="514" max="514" width="14.140625" style="10" bestFit="1" customWidth="1"/>
    <col min="515" max="515" width="22" style="10" customWidth="1"/>
    <col min="516" max="516" width="16.5703125" style="10" customWidth="1"/>
    <col min="517" max="517" width="17.85546875" style="10" bestFit="1" customWidth="1"/>
    <col min="518" max="518" width="15.28515625" style="10" customWidth="1"/>
    <col min="519" max="522" width="14.42578125" style="10" customWidth="1"/>
    <col min="523" max="523" width="17.85546875" style="10" customWidth="1"/>
    <col min="524" max="524" width="3.5703125" style="10" bestFit="1" customWidth="1"/>
    <col min="525" max="768" width="12.7109375" style="10"/>
    <col min="769" max="769" width="5" style="10" customWidth="1"/>
    <col min="770" max="770" width="14.140625" style="10" bestFit="1" customWidth="1"/>
    <col min="771" max="771" width="22" style="10" customWidth="1"/>
    <col min="772" max="772" width="16.5703125" style="10" customWidth="1"/>
    <col min="773" max="773" width="17.85546875" style="10" bestFit="1" customWidth="1"/>
    <col min="774" max="774" width="15.28515625" style="10" customWidth="1"/>
    <col min="775" max="778" width="14.42578125" style="10" customWidth="1"/>
    <col min="779" max="779" width="17.85546875" style="10" customWidth="1"/>
    <col min="780" max="780" width="3.5703125" style="10" bestFit="1" customWidth="1"/>
    <col min="781" max="1024" width="12.7109375" style="10"/>
    <col min="1025" max="1025" width="5" style="10" customWidth="1"/>
    <col min="1026" max="1026" width="14.140625" style="10" bestFit="1" customWidth="1"/>
    <col min="1027" max="1027" width="22" style="10" customWidth="1"/>
    <col min="1028" max="1028" width="16.5703125" style="10" customWidth="1"/>
    <col min="1029" max="1029" width="17.85546875" style="10" bestFit="1" customWidth="1"/>
    <col min="1030" max="1030" width="15.28515625" style="10" customWidth="1"/>
    <col min="1031" max="1034" width="14.42578125" style="10" customWidth="1"/>
    <col min="1035" max="1035" width="17.85546875" style="10" customWidth="1"/>
    <col min="1036" max="1036" width="3.5703125" style="10" bestFit="1" customWidth="1"/>
    <col min="1037" max="1280" width="12.7109375" style="10"/>
    <col min="1281" max="1281" width="5" style="10" customWidth="1"/>
    <col min="1282" max="1282" width="14.140625" style="10" bestFit="1" customWidth="1"/>
    <col min="1283" max="1283" width="22" style="10" customWidth="1"/>
    <col min="1284" max="1284" width="16.5703125" style="10" customWidth="1"/>
    <col min="1285" max="1285" width="17.85546875" style="10" bestFit="1" customWidth="1"/>
    <col min="1286" max="1286" width="15.28515625" style="10" customWidth="1"/>
    <col min="1287" max="1290" width="14.42578125" style="10" customWidth="1"/>
    <col min="1291" max="1291" width="17.85546875" style="10" customWidth="1"/>
    <col min="1292" max="1292" width="3.5703125" style="10" bestFit="1" customWidth="1"/>
    <col min="1293" max="1536" width="12.7109375" style="10"/>
    <col min="1537" max="1537" width="5" style="10" customWidth="1"/>
    <col min="1538" max="1538" width="14.140625" style="10" bestFit="1" customWidth="1"/>
    <col min="1539" max="1539" width="22" style="10" customWidth="1"/>
    <col min="1540" max="1540" width="16.5703125" style="10" customWidth="1"/>
    <col min="1541" max="1541" width="17.85546875" style="10" bestFit="1" customWidth="1"/>
    <col min="1542" max="1542" width="15.28515625" style="10" customWidth="1"/>
    <col min="1543" max="1546" width="14.42578125" style="10" customWidth="1"/>
    <col min="1547" max="1547" width="17.85546875" style="10" customWidth="1"/>
    <col min="1548" max="1548" width="3.5703125" style="10" bestFit="1" customWidth="1"/>
    <col min="1549" max="1792" width="12.7109375" style="10"/>
    <col min="1793" max="1793" width="5" style="10" customWidth="1"/>
    <col min="1794" max="1794" width="14.140625" style="10" bestFit="1" customWidth="1"/>
    <col min="1795" max="1795" width="22" style="10" customWidth="1"/>
    <col min="1796" max="1796" width="16.5703125" style="10" customWidth="1"/>
    <col min="1797" max="1797" width="17.85546875" style="10" bestFit="1" customWidth="1"/>
    <col min="1798" max="1798" width="15.28515625" style="10" customWidth="1"/>
    <col min="1799" max="1802" width="14.42578125" style="10" customWidth="1"/>
    <col min="1803" max="1803" width="17.85546875" style="10" customWidth="1"/>
    <col min="1804" max="1804" width="3.5703125" style="10" bestFit="1" customWidth="1"/>
    <col min="1805" max="2048" width="12.7109375" style="10"/>
    <col min="2049" max="2049" width="5" style="10" customWidth="1"/>
    <col min="2050" max="2050" width="14.140625" style="10" bestFit="1" customWidth="1"/>
    <col min="2051" max="2051" width="22" style="10" customWidth="1"/>
    <col min="2052" max="2052" width="16.5703125" style="10" customWidth="1"/>
    <col min="2053" max="2053" width="17.85546875" style="10" bestFit="1" customWidth="1"/>
    <col min="2054" max="2054" width="15.28515625" style="10" customWidth="1"/>
    <col min="2055" max="2058" width="14.42578125" style="10" customWidth="1"/>
    <col min="2059" max="2059" width="17.85546875" style="10" customWidth="1"/>
    <col min="2060" max="2060" width="3.5703125" style="10" bestFit="1" customWidth="1"/>
    <col min="2061" max="2304" width="12.7109375" style="10"/>
    <col min="2305" max="2305" width="5" style="10" customWidth="1"/>
    <col min="2306" max="2306" width="14.140625" style="10" bestFit="1" customWidth="1"/>
    <col min="2307" max="2307" width="22" style="10" customWidth="1"/>
    <col min="2308" max="2308" width="16.5703125" style="10" customWidth="1"/>
    <col min="2309" max="2309" width="17.85546875" style="10" bestFit="1" customWidth="1"/>
    <col min="2310" max="2310" width="15.28515625" style="10" customWidth="1"/>
    <col min="2311" max="2314" width="14.42578125" style="10" customWidth="1"/>
    <col min="2315" max="2315" width="17.85546875" style="10" customWidth="1"/>
    <col min="2316" max="2316" width="3.5703125" style="10" bestFit="1" customWidth="1"/>
    <col min="2317" max="2560" width="12.7109375" style="10"/>
    <col min="2561" max="2561" width="5" style="10" customWidth="1"/>
    <col min="2562" max="2562" width="14.140625" style="10" bestFit="1" customWidth="1"/>
    <col min="2563" max="2563" width="22" style="10" customWidth="1"/>
    <col min="2564" max="2564" width="16.5703125" style="10" customWidth="1"/>
    <col min="2565" max="2565" width="17.85546875" style="10" bestFit="1" customWidth="1"/>
    <col min="2566" max="2566" width="15.28515625" style="10" customWidth="1"/>
    <col min="2567" max="2570" width="14.42578125" style="10" customWidth="1"/>
    <col min="2571" max="2571" width="17.85546875" style="10" customWidth="1"/>
    <col min="2572" max="2572" width="3.5703125" style="10" bestFit="1" customWidth="1"/>
    <col min="2573" max="2816" width="12.7109375" style="10"/>
    <col min="2817" max="2817" width="5" style="10" customWidth="1"/>
    <col min="2818" max="2818" width="14.140625" style="10" bestFit="1" customWidth="1"/>
    <col min="2819" max="2819" width="22" style="10" customWidth="1"/>
    <col min="2820" max="2820" width="16.5703125" style="10" customWidth="1"/>
    <col min="2821" max="2821" width="17.85546875" style="10" bestFit="1" customWidth="1"/>
    <col min="2822" max="2822" width="15.28515625" style="10" customWidth="1"/>
    <col min="2823" max="2826" width="14.42578125" style="10" customWidth="1"/>
    <col min="2827" max="2827" width="17.85546875" style="10" customWidth="1"/>
    <col min="2828" max="2828" width="3.5703125" style="10" bestFit="1" customWidth="1"/>
    <col min="2829" max="3072" width="12.7109375" style="10"/>
    <col min="3073" max="3073" width="5" style="10" customWidth="1"/>
    <col min="3074" max="3074" width="14.140625" style="10" bestFit="1" customWidth="1"/>
    <col min="3075" max="3075" width="22" style="10" customWidth="1"/>
    <col min="3076" max="3076" width="16.5703125" style="10" customWidth="1"/>
    <col min="3077" max="3077" width="17.85546875" style="10" bestFit="1" customWidth="1"/>
    <col min="3078" max="3078" width="15.28515625" style="10" customWidth="1"/>
    <col min="3079" max="3082" width="14.42578125" style="10" customWidth="1"/>
    <col min="3083" max="3083" width="17.85546875" style="10" customWidth="1"/>
    <col min="3084" max="3084" width="3.5703125" style="10" bestFit="1" customWidth="1"/>
    <col min="3085" max="3328" width="12.7109375" style="10"/>
    <col min="3329" max="3329" width="5" style="10" customWidth="1"/>
    <col min="3330" max="3330" width="14.140625" style="10" bestFit="1" customWidth="1"/>
    <col min="3331" max="3331" width="22" style="10" customWidth="1"/>
    <col min="3332" max="3332" width="16.5703125" style="10" customWidth="1"/>
    <col min="3333" max="3333" width="17.85546875" style="10" bestFit="1" customWidth="1"/>
    <col min="3334" max="3334" width="15.28515625" style="10" customWidth="1"/>
    <col min="3335" max="3338" width="14.42578125" style="10" customWidth="1"/>
    <col min="3339" max="3339" width="17.85546875" style="10" customWidth="1"/>
    <col min="3340" max="3340" width="3.5703125" style="10" bestFit="1" customWidth="1"/>
    <col min="3341" max="3584" width="12.7109375" style="10"/>
    <col min="3585" max="3585" width="5" style="10" customWidth="1"/>
    <col min="3586" max="3586" width="14.140625" style="10" bestFit="1" customWidth="1"/>
    <col min="3587" max="3587" width="22" style="10" customWidth="1"/>
    <col min="3588" max="3588" width="16.5703125" style="10" customWidth="1"/>
    <col min="3589" max="3589" width="17.85546875" style="10" bestFit="1" customWidth="1"/>
    <col min="3590" max="3590" width="15.28515625" style="10" customWidth="1"/>
    <col min="3591" max="3594" width="14.42578125" style="10" customWidth="1"/>
    <col min="3595" max="3595" width="17.85546875" style="10" customWidth="1"/>
    <col min="3596" max="3596" width="3.5703125" style="10" bestFit="1" customWidth="1"/>
    <col min="3597" max="3840" width="12.7109375" style="10"/>
    <col min="3841" max="3841" width="5" style="10" customWidth="1"/>
    <col min="3842" max="3842" width="14.140625" style="10" bestFit="1" customWidth="1"/>
    <col min="3843" max="3843" width="22" style="10" customWidth="1"/>
    <col min="3844" max="3844" width="16.5703125" style="10" customWidth="1"/>
    <col min="3845" max="3845" width="17.85546875" style="10" bestFit="1" customWidth="1"/>
    <col min="3846" max="3846" width="15.28515625" style="10" customWidth="1"/>
    <col min="3847" max="3850" width="14.42578125" style="10" customWidth="1"/>
    <col min="3851" max="3851" width="17.85546875" style="10" customWidth="1"/>
    <col min="3852" max="3852" width="3.5703125" style="10" bestFit="1" customWidth="1"/>
    <col min="3853" max="4096" width="12.7109375" style="10"/>
    <col min="4097" max="4097" width="5" style="10" customWidth="1"/>
    <col min="4098" max="4098" width="14.140625" style="10" bestFit="1" customWidth="1"/>
    <col min="4099" max="4099" width="22" style="10" customWidth="1"/>
    <col min="4100" max="4100" width="16.5703125" style="10" customWidth="1"/>
    <col min="4101" max="4101" width="17.85546875" style="10" bestFit="1" customWidth="1"/>
    <col min="4102" max="4102" width="15.28515625" style="10" customWidth="1"/>
    <col min="4103" max="4106" width="14.42578125" style="10" customWidth="1"/>
    <col min="4107" max="4107" width="17.85546875" style="10" customWidth="1"/>
    <col min="4108" max="4108" width="3.5703125" style="10" bestFit="1" customWidth="1"/>
    <col min="4109" max="4352" width="12.7109375" style="10"/>
    <col min="4353" max="4353" width="5" style="10" customWidth="1"/>
    <col min="4354" max="4354" width="14.140625" style="10" bestFit="1" customWidth="1"/>
    <col min="4355" max="4355" width="22" style="10" customWidth="1"/>
    <col min="4356" max="4356" width="16.5703125" style="10" customWidth="1"/>
    <col min="4357" max="4357" width="17.85546875" style="10" bestFit="1" customWidth="1"/>
    <col min="4358" max="4358" width="15.28515625" style="10" customWidth="1"/>
    <col min="4359" max="4362" width="14.42578125" style="10" customWidth="1"/>
    <col min="4363" max="4363" width="17.85546875" style="10" customWidth="1"/>
    <col min="4364" max="4364" width="3.5703125" style="10" bestFit="1" customWidth="1"/>
    <col min="4365" max="4608" width="12.7109375" style="10"/>
    <col min="4609" max="4609" width="5" style="10" customWidth="1"/>
    <col min="4610" max="4610" width="14.140625" style="10" bestFit="1" customWidth="1"/>
    <col min="4611" max="4611" width="22" style="10" customWidth="1"/>
    <col min="4612" max="4612" width="16.5703125" style="10" customWidth="1"/>
    <col min="4613" max="4613" width="17.85546875" style="10" bestFit="1" customWidth="1"/>
    <col min="4614" max="4614" width="15.28515625" style="10" customWidth="1"/>
    <col min="4615" max="4618" width="14.42578125" style="10" customWidth="1"/>
    <col min="4619" max="4619" width="17.85546875" style="10" customWidth="1"/>
    <col min="4620" max="4620" width="3.5703125" style="10" bestFit="1" customWidth="1"/>
    <col min="4621" max="4864" width="12.7109375" style="10"/>
    <col min="4865" max="4865" width="5" style="10" customWidth="1"/>
    <col min="4866" max="4866" width="14.140625" style="10" bestFit="1" customWidth="1"/>
    <col min="4867" max="4867" width="22" style="10" customWidth="1"/>
    <col min="4868" max="4868" width="16.5703125" style="10" customWidth="1"/>
    <col min="4869" max="4869" width="17.85546875" style="10" bestFit="1" customWidth="1"/>
    <col min="4870" max="4870" width="15.28515625" style="10" customWidth="1"/>
    <col min="4871" max="4874" width="14.42578125" style="10" customWidth="1"/>
    <col min="4875" max="4875" width="17.85546875" style="10" customWidth="1"/>
    <col min="4876" max="4876" width="3.5703125" style="10" bestFit="1" customWidth="1"/>
    <col min="4877" max="5120" width="12.7109375" style="10"/>
    <col min="5121" max="5121" width="5" style="10" customWidth="1"/>
    <col min="5122" max="5122" width="14.140625" style="10" bestFit="1" customWidth="1"/>
    <col min="5123" max="5123" width="22" style="10" customWidth="1"/>
    <col min="5124" max="5124" width="16.5703125" style="10" customWidth="1"/>
    <col min="5125" max="5125" width="17.85546875" style="10" bestFit="1" customWidth="1"/>
    <col min="5126" max="5126" width="15.28515625" style="10" customWidth="1"/>
    <col min="5127" max="5130" width="14.42578125" style="10" customWidth="1"/>
    <col min="5131" max="5131" width="17.85546875" style="10" customWidth="1"/>
    <col min="5132" max="5132" width="3.5703125" style="10" bestFit="1" customWidth="1"/>
    <col min="5133" max="5376" width="12.7109375" style="10"/>
    <col min="5377" max="5377" width="5" style="10" customWidth="1"/>
    <col min="5378" max="5378" width="14.140625" style="10" bestFit="1" customWidth="1"/>
    <col min="5379" max="5379" width="22" style="10" customWidth="1"/>
    <col min="5380" max="5380" width="16.5703125" style="10" customWidth="1"/>
    <col min="5381" max="5381" width="17.85546875" style="10" bestFit="1" customWidth="1"/>
    <col min="5382" max="5382" width="15.28515625" style="10" customWidth="1"/>
    <col min="5383" max="5386" width="14.42578125" style="10" customWidth="1"/>
    <col min="5387" max="5387" width="17.85546875" style="10" customWidth="1"/>
    <col min="5388" max="5388" width="3.5703125" style="10" bestFit="1" customWidth="1"/>
    <col min="5389" max="5632" width="12.7109375" style="10"/>
    <col min="5633" max="5633" width="5" style="10" customWidth="1"/>
    <col min="5634" max="5634" width="14.140625" style="10" bestFit="1" customWidth="1"/>
    <col min="5635" max="5635" width="22" style="10" customWidth="1"/>
    <col min="5636" max="5636" width="16.5703125" style="10" customWidth="1"/>
    <col min="5637" max="5637" width="17.85546875" style="10" bestFit="1" customWidth="1"/>
    <col min="5638" max="5638" width="15.28515625" style="10" customWidth="1"/>
    <col min="5639" max="5642" width="14.42578125" style="10" customWidth="1"/>
    <col min="5643" max="5643" width="17.85546875" style="10" customWidth="1"/>
    <col min="5644" max="5644" width="3.5703125" style="10" bestFit="1" customWidth="1"/>
    <col min="5645" max="5888" width="12.7109375" style="10"/>
    <col min="5889" max="5889" width="5" style="10" customWidth="1"/>
    <col min="5890" max="5890" width="14.140625" style="10" bestFit="1" customWidth="1"/>
    <col min="5891" max="5891" width="22" style="10" customWidth="1"/>
    <col min="5892" max="5892" width="16.5703125" style="10" customWidth="1"/>
    <col min="5893" max="5893" width="17.85546875" style="10" bestFit="1" customWidth="1"/>
    <col min="5894" max="5894" width="15.28515625" style="10" customWidth="1"/>
    <col min="5895" max="5898" width="14.42578125" style="10" customWidth="1"/>
    <col min="5899" max="5899" width="17.85546875" style="10" customWidth="1"/>
    <col min="5900" max="5900" width="3.5703125" style="10" bestFit="1" customWidth="1"/>
    <col min="5901" max="6144" width="12.7109375" style="10"/>
    <col min="6145" max="6145" width="5" style="10" customWidth="1"/>
    <col min="6146" max="6146" width="14.140625" style="10" bestFit="1" customWidth="1"/>
    <col min="6147" max="6147" width="22" style="10" customWidth="1"/>
    <col min="6148" max="6148" width="16.5703125" style="10" customWidth="1"/>
    <col min="6149" max="6149" width="17.85546875" style="10" bestFit="1" customWidth="1"/>
    <col min="6150" max="6150" width="15.28515625" style="10" customWidth="1"/>
    <col min="6151" max="6154" width="14.42578125" style="10" customWidth="1"/>
    <col min="6155" max="6155" width="17.85546875" style="10" customWidth="1"/>
    <col min="6156" max="6156" width="3.5703125" style="10" bestFit="1" customWidth="1"/>
    <col min="6157" max="6400" width="12.7109375" style="10"/>
    <col min="6401" max="6401" width="5" style="10" customWidth="1"/>
    <col min="6402" max="6402" width="14.140625" style="10" bestFit="1" customWidth="1"/>
    <col min="6403" max="6403" width="22" style="10" customWidth="1"/>
    <col min="6404" max="6404" width="16.5703125" style="10" customWidth="1"/>
    <col min="6405" max="6405" width="17.85546875" style="10" bestFit="1" customWidth="1"/>
    <col min="6406" max="6406" width="15.28515625" style="10" customWidth="1"/>
    <col min="6407" max="6410" width="14.42578125" style="10" customWidth="1"/>
    <col min="6411" max="6411" width="17.85546875" style="10" customWidth="1"/>
    <col min="6412" max="6412" width="3.5703125" style="10" bestFit="1" customWidth="1"/>
    <col min="6413" max="6656" width="12.7109375" style="10"/>
    <col min="6657" max="6657" width="5" style="10" customWidth="1"/>
    <col min="6658" max="6658" width="14.140625" style="10" bestFit="1" customWidth="1"/>
    <col min="6659" max="6659" width="22" style="10" customWidth="1"/>
    <col min="6660" max="6660" width="16.5703125" style="10" customWidth="1"/>
    <col min="6661" max="6661" width="17.85546875" style="10" bestFit="1" customWidth="1"/>
    <col min="6662" max="6662" width="15.28515625" style="10" customWidth="1"/>
    <col min="6663" max="6666" width="14.42578125" style="10" customWidth="1"/>
    <col min="6667" max="6667" width="17.85546875" style="10" customWidth="1"/>
    <col min="6668" max="6668" width="3.5703125" style="10" bestFit="1" customWidth="1"/>
    <col min="6669" max="6912" width="12.7109375" style="10"/>
    <col min="6913" max="6913" width="5" style="10" customWidth="1"/>
    <col min="6914" max="6914" width="14.140625" style="10" bestFit="1" customWidth="1"/>
    <col min="6915" max="6915" width="22" style="10" customWidth="1"/>
    <col min="6916" max="6916" width="16.5703125" style="10" customWidth="1"/>
    <col min="6917" max="6917" width="17.85546875" style="10" bestFit="1" customWidth="1"/>
    <col min="6918" max="6918" width="15.28515625" style="10" customWidth="1"/>
    <col min="6919" max="6922" width="14.42578125" style="10" customWidth="1"/>
    <col min="6923" max="6923" width="17.85546875" style="10" customWidth="1"/>
    <col min="6924" max="6924" width="3.5703125" style="10" bestFit="1" customWidth="1"/>
    <col min="6925" max="7168" width="12.7109375" style="10"/>
    <col min="7169" max="7169" width="5" style="10" customWidth="1"/>
    <col min="7170" max="7170" width="14.140625" style="10" bestFit="1" customWidth="1"/>
    <col min="7171" max="7171" width="22" style="10" customWidth="1"/>
    <col min="7172" max="7172" width="16.5703125" style="10" customWidth="1"/>
    <col min="7173" max="7173" width="17.85546875" style="10" bestFit="1" customWidth="1"/>
    <col min="7174" max="7174" width="15.28515625" style="10" customWidth="1"/>
    <col min="7175" max="7178" width="14.42578125" style="10" customWidth="1"/>
    <col min="7179" max="7179" width="17.85546875" style="10" customWidth="1"/>
    <col min="7180" max="7180" width="3.5703125" style="10" bestFit="1" customWidth="1"/>
    <col min="7181" max="7424" width="12.7109375" style="10"/>
    <col min="7425" max="7425" width="5" style="10" customWidth="1"/>
    <col min="7426" max="7426" width="14.140625" style="10" bestFit="1" customWidth="1"/>
    <col min="7427" max="7427" width="22" style="10" customWidth="1"/>
    <col min="7428" max="7428" width="16.5703125" style="10" customWidth="1"/>
    <col min="7429" max="7429" width="17.85546875" style="10" bestFit="1" customWidth="1"/>
    <col min="7430" max="7430" width="15.28515625" style="10" customWidth="1"/>
    <col min="7431" max="7434" width="14.42578125" style="10" customWidth="1"/>
    <col min="7435" max="7435" width="17.85546875" style="10" customWidth="1"/>
    <col min="7436" max="7436" width="3.5703125" style="10" bestFit="1" customWidth="1"/>
    <col min="7437" max="7680" width="12.7109375" style="10"/>
    <col min="7681" max="7681" width="5" style="10" customWidth="1"/>
    <col min="7682" max="7682" width="14.140625" style="10" bestFit="1" customWidth="1"/>
    <col min="7683" max="7683" width="22" style="10" customWidth="1"/>
    <col min="7684" max="7684" width="16.5703125" style="10" customWidth="1"/>
    <col min="7685" max="7685" width="17.85546875" style="10" bestFit="1" customWidth="1"/>
    <col min="7686" max="7686" width="15.28515625" style="10" customWidth="1"/>
    <col min="7687" max="7690" width="14.42578125" style="10" customWidth="1"/>
    <col min="7691" max="7691" width="17.85546875" style="10" customWidth="1"/>
    <col min="7692" max="7692" width="3.5703125" style="10" bestFit="1" customWidth="1"/>
    <col min="7693" max="7936" width="12.7109375" style="10"/>
    <col min="7937" max="7937" width="5" style="10" customWidth="1"/>
    <col min="7938" max="7938" width="14.140625" style="10" bestFit="1" customWidth="1"/>
    <col min="7939" max="7939" width="22" style="10" customWidth="1"/>
    <col min="7940" max="7940" width="16.5703125" style="10" customWidth="1"/>
    <col min="7941" max="7941" width="17.85546875" style="10" bestFit="1" customWidth="1"/>
    <col min="7942" max="7942" width="15.28515625" style="10" customWidth="1"/>
    <col min="7943" max="7946" width="14.42578125" style="10" customWidth="1"/>
    <col min="7947" max="7947" width="17.85546875" style="10" customWidth="1"/>
    <col min="7948" max="7948" width="3.5703125" style="10" bestFit="1" customWidth="1"/>
    <col min="7949" max="8192" width="12.7109375" style="10"/>
    <col min="8193" max="8193" width="5" style="10" customWidth="1"/>
    <col min="8194" max="8194" width="14.140625" style="10" bestFit="1" customWidth="1"/>
    <col min="8195" max="8195" width="22" style="10" customWidth="1"/>
    <col min="8196" max="8196" width="16.5703125" style="10" customWidth="1"/>
    <col min="8197" max="8197" width="17.85546875" style="10" bestFit="1" customWidth="1"/>
    <col min="8198" max="8198" width="15.28515625" style="10" customWidth="1"/>
    <col min="8199" max="8202" width="14.42578125" style="10" customWidth="1"/>
    <col min="8203" max="8203" width="17.85546875" style="10" customWidth="1"/>
    <col min="8204" max="8204" width="3.5703125" style="10" bestFit="1" customWidth="1"/>
    <col min="8205" max="8448" width="12.7109375" style="10"/>
    <col min="8449" max="8449" width="5" style="10" customWidth="1"/>
    <col min="8450" max="8450" width="14.140625" style="10" bestFit="1" customWidth="1"/>
    <col min="8451" max="8451" width="22" style="10" customWidth="1"/>
    <col min="8452" max="8452" width="16.5703125" style="10" customWidth="1"/>
    <col min="8453" max="8453" width="17.85546875" style="10" bestFit="1" customWidth="1"/>
    <col min="8454" max="8454" width="15.28515625" style="10" customWidth="1"/>
    <col min="8455" max="8458" width="14.42578125" style="10" customWidth="1"/>
    <col min="8459" max="8459" width="17.85546875" style="10" customWidth="1"/>
    <col min="8460" max="8460" width="3.5703125" style="10" bestFit="1" customWidth="1"/>
    <col min="8461" max="8704" width="12.7109375" style="10"/>
    <col min="8705" max="8705" width="5" style="10" customWidth="1"/>
    <col min="8706" max="8706" width="14.140625" style="10" bestFit="1" customWidth="1"/>
    <col min="8707" max="8707" width="22" style="10" customWidth="1"/>
    <col min="8708" max="8708" width="16.5703125" style="10" customWidth="1"/>
    <col min="8709" max="8709" width="17.85546875" style="10" bestFit="1" customWidth="1"/>
    <col min="8710" max="8710" width="15.28515625" style="10" customWidth="1"/>
    <col min="8711" max="8714" width="14.42578125" style="10" customWidth="1"/>
    <col min="8715" max="8715" width="17.85546875" style="10" customWidth="1"/>
    <col min="8716" max="8716" width="3.5703125" style="10" bestFit="1" customWidth="1"/>
    <col min="8717" max="8960" width="12.7109375" style="10"/>
    <col min="8961" max="8961" width="5" style="10" customWidth="1"/>
    <col min="8962" max="8962" width="14.140625" style="10" bestFit="1" customWidth="1"/>
    <col min="8963" max="8963" width="22" style="10" customWidth="1"/>
    <col min="8964" max="8964" width="16.5703125" style="10" customWidth="1"/>
    <col min="8965" max="8965" width="17.85546875" style="10" bestFit="1" customWidth="1"/>
    <col min="8966" max="8966" width="15.28515625" style="10" customWidth="1"/>
    <col min="8967" max="8970" width="14.42578125" style="10" customWidth="1"/>
    <col min="8971" max="8971" width="17.85546875" style="10" customWidth="1"/>
    <col min="8972" max="8972" width="3.5703125" style="10" bestFit="1" customWidth="1"/>
    <col min="8973" max="9216" width="12.7109375" style="10"/>
    <col min="9217" max="9217" width="5" style="10" customWidth="1"/>
    <col min="9218" max="9218" width="14.140625" style="10" bestFit="1" customWidth="1"/>
    <col min="9219" max="9219" width="22" style="10" customWidth="1"/>
    <col min="9220" max="9220" width="16.5703125" style="10" customWidth="1"/>
    <col min="9221" max="9221" width="17.85546875" style="10" bestFit="1" customWidth="1"/>
    <col min="9222" max="9222" width="15.28515625" style="10" customWidth="1"/>
    <col min="9223" max="9226" width="14.42578125" style="10" customWidth="1"/>
    <col min="9227" max="9227" width="17.85546875" style="10" customWidth="1"/>
    <col min="9228" max="9228" width="3.5703125" style="10" bestFit="1" customWidth="1"/>
    <col min="9229" max="9472" width="12.7109375" style="10"/>
    <col min="9473" max="9473" width="5" style="10" customWidth="1"/>
    <col min="9474" max="9474" width="14.140625" style="10" bestFit="1" customWidth="1"/>
    <col min="9475" max="9475" width="22" style="10" customWidth="1"/>
    <col min="9476" max="9476" width="16.5703125" style="10" customWidth="1"/>
    <col min="9477" max="9477" width="17.85546875" style="10" bestFit="1" customWidth="1"/>
    <col min="9478" max="9478" width="15.28515625" style="10" customWidth="1"/>
    <col min="9479" max="9482" width="14.42578125" style="10" customWidth="1"/>
    <col min="9483" max="9483" width="17.85546875" style="10" customWidth="1"/>
    <col min="9484" max="9484" width="3.5703125" style="10" bestFit="1" customWidth="1"/>
    <col min="9485" max="9728" width="12.7109375" style="10"/>
    <col min="9729" max="9729" width="5" style="10" customWidth="1"/>
    <col min="9730" max="9730" width="14.140625" style="10" bestFit="1" customWidth="1"/>
    <col min="9731" max="9731" width="22" style="10" customWidth="1"/>
    <col min="9732" max="9732" width="16.5703125" style="10" customWidth="1"/>
    <col min="9733" max="9733" width="17.85546875" style="10" bestFit="1" customWidth="1"/>
    <col min="9734" max="9734" width="15.28515625" style="10" customWidth="1"/>
    <col min="9735" max="9738" width="14.42578125" style="10" customWidth="1"/>
    <col min="9739" max="9739" width="17.85546875" style="10" customWidth="1"/>
    <col min="9740" max="9740" width="3.5703125" style="10" bestFit="1" customWidth="1"/>
    <col min="9741" max="9984" width="12.7109375" style="10"/>
    <col min="9985" max="9985" width="5" style="10" customWidth="1"/>
    <col min="9986" max="9986" width="14.140625" style="10" bestFit="1" customWidth="1"/>
    <col min="9987" max="9987" width="22" style="10" customWidth="1"/>
    <col min="9988" max="9988" width="16.5703125" style="10" customWidth="1"/>
    <col min="9989" max="9989" width="17.85546875" style="10" bestFit="1" customWidth="1"/>
    <col min="9990" max="9990" width="15.28515625" style="10" customWidth="1"/>
    <col min="9991" max="9994" width="14.42578125" style="10" customWidth="1"/>
    <col min="9995" max="9995" width="17.85546875" style="10" customWidth="1"/>
    <col min="9996" max="9996" width="3.5703125" style="10" bestFit="1" customWidth="1"/>
    <col min="9997" max="10240" width="12.7109375" style="10"/>
    <col min="10241" max="10241" width="5" style="10" customWidth="1"/>
    <col min="10242" max="10242" width="14.140625" style="10" bestFit="1" customWidth="1"/>
    <col min="10243" max="10243" width="22" style="10" customWidth="1"/>
    <col min="10244" max="10244" width="16.5703125" style="10" customWidth="1"/>
    <col min="10245" max="10245" width="17.85546875" style="10" bestFit="1" customWidth="1"/>
    <col min="10246" max="10246" width="15.28515625" style="10" customWidth="1"/>
    <col min="10247" max="10250" width="14.42578125" style="10" customWidth="1"/>
    <col min="10251" max="10251" width="17.85546875" style="10" customWidth="1"/>
    <col min="10252" max="10252" width="3.5703125" style="10" bestFit="1" customWidth="1"/>
    <col min="10253" max="10496" width="12.7109375" style="10"/>
    <col min="10497" max="10497" width="5" style="10" customWidth="1"/>
    <col min="10498" max="10498" width="14.140625" style="10" bestFit="1" customWidth="1"/>
    <col min="10499" max="10499" width="22" style="10" customWidth="1"/>
    <col min="10500" max="10500" width="16.5703125" style="10" customWidth="1"/>
    <col min="10501" max="10501" width="17.85546875" style="10" bestFit="1" customWidth="1"/>
    <col min="10502" max="10502" width="15.28515625" style="10" customWidth="1"/>
    <col min="10503" max="10506" width="14.42578125" style="10" customWidth="1"/>
    <col min="10507" max="10507" width="17.85546875" style="10" customWidth="1"/>
    <col min="10508" max="10508" width="3.5703125" style="10" bestFit="1" customWidth="1"/>
    <col min="10509" max="10752" width="12.7109375" style="10"/>
    <col min="10753" max="10753" width="5" style="10" customWidth="1"/>
    <col min="10754" max="10754" width="14.140625" style="10" bestFit="1" customWidth="1"/>
    <col min="10755" max="10755" width="22" style="10" customWidth="1"/>
    <col min="10756" max="10756" width="16.5703125" style="10" customWidth="1"/>
    <col min="10757" max="10757" width="17.85546875" style="10" bestFit="1" customWidth="1"/>
    <col min="10758" max="10758" width="15.28515625" style="10" customWidth="1"/>
    <col min="10759" max="10762" width="14.42578125" style="10" customWidth="1"/>
    <col min="10763" max="10763" width="17.85546875" style="10" customWidth="1"/>
    <col min="10764" max="10764" width="3.5703125" style="10" bestFit="1" customWidth="1"/>
    <col min="10765" max="11008" width="12.7109375" style="10"/>
    <col min="11009" max="11009" width="5" style="10" customWidth="1"/>
    <col min="11010" max="11010" width="14.140625" style="10" bestFit="1" customWidth="1"/>
    <col min="11011" max="11011" width="22" style="10" customWidth="1"/>
    <col min="11012" max="11012" width="16.5703125" style="10" customWidth="1"/>
    <col min="11013" max="11013" width="17.85546875" style="10" bestFit="1" customWidth="1"/>
    <col min="11014" max="11014" width="15.28515625" style="10" customWidth="1"/>
    <col min="11015" max="11018" width="14.42578125" style="10" customWidth="1"/>
    <col min="11019" max="11019" width="17.85546875" style="10" customWidth="1"/>
    <col min="11020" max="11020" width="3.5703125" style="10" bestFit="1" customWidth="1"/>
    <col min="11021" max="11264" width="12.7109375" style="10"/>
    <col min="11265" max="11265" width="5" style="10" customWidth="1"/>
    <col min="11266" max="11266" width="14.140625" style="10" bestFit="1" customWidth="1"/>
    <col min="11267" max="11267" width="22" style="10" customWidth="1"/>
    <col min="11268" max="11268" width="16.5703125" style="10" customWidth="1"/>
    <col min="11269" max="11269" width="17.85546875" style="10" bestFit="1" customWidth="1"/>
    <col min="11270" max="11270" width="15.28515625" style="10" customWidth="1"/>
    <col min="11271" max="11274" width="14.42578125" style="10" customWidth="1"/>
    <col min="11275" max="11275" width="17.85546875" style="10" customWidth="1"/>
    <col min="11276" max="11276" width="3.5703125" style="10" bestFit="1" customWidth="1"/>
    <col min="11277" max="11520" width="12.7109375" style="10"/>
    <col min="11521" max="11521" width="5" style="10" customWidth="1"/>
    <col min="11522" max="11522" width="14.140625" style="10" bestFit="1" customWidth="1"/>
    <col min="11523" max="11523" width="22" style="10" customWidth="1"/>
    <col min="11524" max="11524" width="16.5703125" style="10" customWidth="1"/>
    <col min="11525" max="11525" width="17.85546875" style="10" bestFit="1" customWidth="1"/>
    <col min="11526" max="11526" width="15.28515625" style="10" customWidth="1"/>
    <col min="11527" max="11530" width="14.42578125" style="10" customWidth="1"/>
    <col min="11531" max="11531" width="17.85546875" style="10" customWidth="1"/>
    <col min="11532" max="11532" width="3.5703125" style="10" bestFit="1" customWidth="1"/>
    <col min="11533" max="11776" width="12.7109375" style="10"/>
    <col min="11777" max="11777" width="5" style="10" customWidth="1"/>
    <col min="11778" max="11778" width="14.140625" style="10" bestFit="1" customWidth="1"/>
    <col min="11779" max="11779" width="22" style="10" customWidth="1"/>
    <col min="11780" max="11780" width="16.5703125" style="10" customWidth="1"/>
    <col min="11781" max="11781" width="17.85546875" style="10" bestFit="1" customWidth="1"/>
    <col min="11782" max="11782" width="15.28515625" style="10" customWidth="1"/>
    <col min="11783" max="11786" width="14.42578125" style="10" customWidth="1"/>
    <col min="11787" max="11787" width="17.85546875" style="10" customWidth="1"/>
    <col min="11788" max="11788" width="3.5703125" style="10" bestFit="1" customWidth="1"/>
    <col min="11789" max="12032" width="12.7109375" style="10"/>
    <col min="12033" max="12033" width="5" style="10" customWidth="1"/>
    <col min="12034" max="12034" width="14.140625" style="10" bestFit="1" customWidth="1"/>
    <col min="12035" max="12035" width="22" style="10" customWidth="1"/>
    <col min="12036" max="12036" width="16.5703125" style="10" customWidth="1"/>
    <col min="12037" max="12037" width="17.85546875" style="10" bestFit="1" customWidth="1"/>
    <col min="12038" max="12038" width="15.28515625" style="10" customWidth="1"/>
    <col min="12039" max="12042" width="14.42578125" style="10" customWidth="1"/>
    <col min="12043" max="12043" width="17.85546875" style="10" customWidth="1"/>
    <col min="12044" max="12044" width="3.5703125" style="10" bestFit="1" customWidth="1"/>
    <col min="12045" max="12288" width="12.7109375" style="10"/>
    <col min="12289" max="12289" width="5" style="10" customWidth="1"/>
    <col min="12290" max="12290" width="14.140625" style="10" bestFit="1" customWidth="1"/>
    <col min="12291" max="12291" width="22" style="10" customWidth="1"/>
    <col min="12292" max="12292" width="16.5703125" style="10" customWidth="1"/>
    <col min="12293" max="12293" width="17.85546875" style="10" bestFit="1" customWidth="1"/>
    <col min="12294" max="12294" width="15.28515625" style="10" customWidth="1"/>
    <col min="12295" max="12298" width="14.42578125" style="10" customWidth="1"/>
    <col min="12299" max="12299" width="17.85546875" style="10" customWidth="1"/>
    <col min="12300" max="12300" width="3.5703125" style="10" bestFit="1" customWidth="1"/>
    <col min="12301" max="12544" width="12.7109375" style="10"/>
    <col min="12545" max="12545" width="5" style="10" customWidth="1"/>
    <col min="12546" max="12546" width="14.140625" style="10" bestFit="1" customWidth="1"/>
    <col min="12547" max="12547" width="22" style="10" customWidth="1"/>
    <col min="12548" max="12548" width="16.5703125" style="10" customWidth="1"/>
    <col min="12549" max="12549" width="17.85546875" style="10" bestFit="1" customWidth="1"/>
    <col min="12550" max="12550" width="15.28515625" style="10" customWidth="1"/>
    <col min="12551" max="12554" width="14.42578125" style="10" customWidth="1"/>
    <col min="12555" max="12555" width="17.85546875" style="10" customWidth="1"/>
    <col min="12556" max="12556" width="3.5703125" style="10" bestFit="1" customWidth="1"/>
    <col min="12557" max="12800" width="12.7109375" style="10"/>
    <col min="12801" max="12801" width="5" style="10" customWidth="1"/>
    <col min="12802" max="12802" width="14.140625" style="10" bestFit="1" customWidth="1"/>
    <col min="12803" max="12803" width="22" style="10" customWidth="1"/>
    <col min="12804" max="12804" width="16.5703125" style="10" customWidth="1"/>
    <col min="12805" max="12805" width="17.85546875" style="10" bestFit="1" customWidth="1"/>
    <col min="12806" max="12806" width="15.28515625" style="10" customWidth="1"/>
    <col min="12807" max="12810" width="14.42578125" style="10" customWidth="1"/>
    <col min="12811" max="12811" width="17.85546875" style="10" customWidth="1"/>
    <col min="12812" max="12812" width="3.5703125" style="10" bestFit="1" customWidth="1"/>
    <col min="12813" max="13056" width="12.7109375" style="10"/>
    <col min="13057" max="13057" width="5" style="10" customWidth="1"/>
    <col min="13058" max="13058" width="14.140625" style="10" bestFit="1" customWidth="1"/>
    <col min="13059" max="13059" width="22" style="10" customWidth="1"/>
    <col min="13060" max="13060" width="16.5703125" style="10" customWidth="1"/>
    <col min="13061" max="13061" width="17.85546875" style="10" bestFit="1" customWidth="1"/>
    <col min="13062" max="13062" width="15.28515625" style="10" customWidth="1"/>
    <col min="13063" max="13066" width="14.42578125" style="10" customWidth="1"/>
    <col min="13067" max="13067" width="17.85546875" style="10" customWidth="1"/>
    <col min="13068" max="13068" width="3.5703125" style="10" bestFit="1" customWidth="1"/>
    <col min="13069" max="13312" width="12.7109375" style="10"/>
    <col min="13313" max="13313" width="5" style="10" customWidth="1"/>
    <col min="13314" max="13314" width="14.140625" style="10" bestFit="1" customWidth="1"/>
    <col min="13315" max="13315" width="22" style="10" customWidth="1"/>
    <col min="13316" max="13316" width="16.5703125" style="10" customWidth="1"/>
    <col min="13317" max="13317" width="17.85546875" style="10" bestFit="1" customWidth="1"/>
    <col min="13318" max="13318" width="15.28515625" style="10" customWidth="1"/>
    <col min="13319" max="13322" width="14.42578125" style="10" customWidth="1"/>
    <col min="13323" max="13323" width="17.85546875" style="10" customWidth="1"/>
    <col min="13324" max="13324" width="3.5703125" style="10" bestFit="1" customWidth="1"/>
    <col min="13325" max="13568" width="12.7109375" style="10"/>
    <col min="13569" max="13569" width="5" style="10" customWidth="1"/>
    <col min="13570" max="13570" width="14.140625" style="10" bestFit="1" customWidth="1"/>
    <col min="13571" max="13571" width="22" style="10" customWidth="1"/>
    <col min="13572" max="13572" width="16.5703125" style="10" customWidth="1"/>
    <col min="13573" max="13573" width="17.85546875" style="10" bestFit="1" customWidth="1"/>
    <col min="13574" max="13574" width="15.28515625" style="10" customWidth="1"/>
    <col min="13575" max="13578" width="14.42578125" style="10" customWidth="1"/>
    <col min="13579" max="13579" width="17.85546875" style="10" customWidth="1"/>
    <col min="13580" max="13580" width="3.5703125" style="10" bestFit="1" customWidth="1"/>
    <col min="13581" max="13824" width="12.7109375" style="10"/>
    <col min="13825" max="13825" width="5" style="10" customWidth="1"/>
    <col min="13826" max="13826" width="14.140625" style="10" bestFit="1" customWidth="1"/>
    <col min="13827" max="13827" width="22" style="10" customWidth="1"/>
    <col min="13828" max="13828" width="16.5703125" style="10" customWidth="1"/>
    <col min="13829" max="13829" width="17.85546875" style="10" bestFit="1" customWidth="1"/>
    <col min="13830" max="13830" width="15.28515625" style="10" customWidth="1"/>
    <col min="13831" max="13834" width="14.42578125" style="10" customWidth="1"/>
    <col min="13835" max="13835" width="17.85546875" style="10" customWidth="1"/>
    <col min="13836" max="13836" width="3.5703125" style="10" bestFit="1" customWidth="1"/>
    <col min="13837" max="14080" width="12.7109375" style="10"/>
    <col min="14081" max="14081" width="5" style="10" customWidth="1"/>
    <col min="14082" max="14082" width="14.140625" style="10" bestFit="1" customWidth="1"/>
    <col min="14083" max="14083" width="22" style="10" customWidth="1"/>
    <col min="14084" max="14084" width="16.5703125" style="10" customWidth="1"/>
    <col min="14085" max="14085" width="17.85546875" style="10" bestFit="1" customWidth="1"/>
    <col min="14086" max="14086" width="15.28515625" style="10" customWidth="1"/>
    <col min="14087" max="14090" width="14.42578125" style="10" customWidth="1"/>
    <col min="14091" max="14091" width="17.85546875" style="10" customWidth="1"/>
    <col min="14092" max="14092" width="3.5703125" style="10" bestFit="1" customWidth="1"/>
    <col min="14093" max="14336" width="12.7109375" style="10"/>
    <col min="14337" max="14337" width="5" style="10" customWidth="1"/>
    <col min="14338" max="14338" width="14.140625" style="10" bestFit="1" customWidth="1"/>
    <col min="14339" max="14339" width="22" style="10" customWidth="1"/>
    <col min="14340" max="14340" width="16.5703125" style="10" customWidth="1"/>
    <col min="14341" max="14341" width="17.85546875" style="10" bestFit="1" customWidth="1"/>
    <col min="14342" max="14342" width="15.28515625" style="10" customWidth="1"/>
    <col min="14343" max="14346" width="14.42578125" style="10" customWidth="1"/>
    <col min="14347" max="14347" width="17.85546875" style="10" customWidth="1"/>
    <col min="14348" max="14348" width="3.5703125" style="10" bestFit="1" customWidth="1"/>
    <col min="14349" max="14592" width="12.7109375" style="10"/>
    <col min="14593" max="14593" width="5" style="10" customWidth="1"/>
    <col min="14594" max="14594" width="14.140625" style="10" bestFit="1" customWidth="1"/>
    <col min="14595" max="14595" width="22" style="10" customWidth="1"/>
    <col min="14596" max="14596" width="16.5703125" style="10" customWidth="1"/>
    <col min="14597" max="14597" width="17.85546875" style="10" bestFit="1" customWidth="1"/>
    <col min="14598" max="14598" width="15.28515625" style="10" customWidth="1"/>
    <col min="14599" max="14602" width="14.42578125" style="10" customWidth="1"/>
    <col min="14603" max="14603" width="17.85546875" style="10" customWidth="1"/>
    <col min="14604" max="14604" width="3.5703125" style="10" bestFit="1" customWidth="1"/>
    <col min="14605" max="14848" width="12.7109375" style="10"/>
    <col min="14849" max="14849" width="5" style="10" customWidth="1"/>
    <col min="14850" max="14850" width="14.140625" style="10" bestFit="1" customWidth="1"/>
    <col min="14851" max="14851" width="22" style="10" customWidth="1"/>
    <col min="14852" max="14852" width="16.5703125" style="10" customWidth="1"/>
    <col min="14853" max="14853" width="17.85546875" style="10" bestFit="1" customWidth="1"/>
    <col min="14854" max="14854" width="15.28515625" style="10" customWidth="1"/>
    <col min="14855" max="14858" width="14.42578125" style="10" customWidth="1"/>
    <col min="14859" max="14859" width="17.85546875" style="10" customWidth="1"/>
    <col min="14860" max="14860" width="3.5703125" style="10" bestFit="1" customWidth="1"/>
    <col min="14861" max="15104" width="12.7109375" style="10"/>
    <col min="15105" max="15105" width="5" style="10" customWidth="1"/>
    <col min="15106" max="15106" width="14.140625" style="10" bestFit="1" customWidth="1"/>
    <col min="15107" max="15107" width="22" style="10" customWidth="1"/>
    <col min="15108" max="15108" width="16.5703125" style="10" customWidth="1"/>
    <col min="15109" max="15109" width="17.85546875" style="10" bestFit="1" customWidth="1"/>
    <col min="15110" max="15110" width="15.28515625" style="10" customWidth="1"/>
    <col min="15111" max="15114" width="14.42578125" style="10" customWidth="1"/>
    <col min="15115" max="15115" width="17.85546875" style="10" customWidth="1"/>
    <col min="15116" max="15116" width="3.5703125" style="10" bestFit="1" customWidth="1"/>
    <col min="15117" max="15360" width="12.7109375" style="10"/>
    <col min="15361" max="15361" width="5" style="10" customWidth="1"/>
    <col min="15362" max="15362" width="14.140625" style="10" bestFit="1" customWidth="1"/>
    <col min="15363" max="15363" width="22" style="10" customWidth="1"/>
    <col min="15364" max="15364" width="16.5703125" style="10" customWidth="1"/>
    <col min="15365" max="15365" width="17.85546875" style="10" bestFit="1" customWidth="1"/>
    <col min="15366" max="15366" width="15.28515625" style="10" customWidth="1"/>
    <col min="15367" max="15370" width="14.42578125" style="10" customWidth="1"/>
    <col min="15371" max="15371" width="17.85546875" style="10" customWidth="1"/>
    <col min="15372" max="15372" width="3.5703125" style="10" bestFit="1" customWidth="1"/>
    <col min="15373" max="15616" width="12.7109375" style="10"/>
    <col min="15617" max="15617" width="5" style="10" customWidth="1"/>
    <col min="15618" max="15618" width="14.140625" style="10" bestFit="1" customWidth="1"/>
    <col min="15619" max="15619" width="22" style="10" customWidth="1"/>
    <col min="15620" max="15620" width="16.5703125" style="10" customWidth="1"/>
    <col min="15621" max="15621" width="17.85546875" style="10" bestFit="1" customWidth="1"/>
    <col min="15622" max="15622" width="15.28515625" style="10" customWidth="1"/>
    <col min="15623" max="15626" width="14.42578125" style="10" customWidth="1"/>
    <col min="15627" max="15627" width="17.85546875" style="10" customWidth="1"/>
    <col min="15628" max="15628" width="3.5703125" style="10" bestFit="1" customWidth="1"/>
    <col min="15629" max="15872" width="12.7109375" style="10"/>
    <col min="15873" max="15873" width="5" style="10" customWidth="1"/>
    <col min="15874" max="15874" width="14.140625" style="10" bestFit="1" customWidth="1"/>
    <col min="15875" max="15875" width="22" style="10" customWidth="1"/>
    <col min="15876" max="15876" width="16.5703125" style="10" customWidth="1"/>
    <col min="15877" max="15877" width="17.85546875" style="10" bestFit="1" customWidth="1"/>
    <col min="15878" max="15878" width="15.28515625" style="10" customWidth="1"/>
    <col min="15879" max="15882" width="14.42578125" style="10" customWidth="1"/>
    <col min="15883" max="15883" width="17.85546875" style="10" customWidth="1"/>
    <col min="15884" max="15884" width="3.5703125" style="10" bestFit="1" customWidth="1"/>
    <col min="15885" max="16128" width="12.7109375" style="10"/>
    <col min="16129" max="16129" width="5" style="10" customWidth="1"/>
    <col min="16130" max="16130" width="14.140625" style="10" bestFit="1" customWidth="1"/>
    <col min="16131" max="16131" width="22" style="10" customWidth="1"/>
    <col min="16132" max="16132" width="16.5703125" style="10" customWidth="1"/>
    <col min="16133" max="16133" width="17.85546875" style="10" bestFit="1" customWidth="1"/>
    <col min="16134" max="16134" width="15.28515625" style="10" customWidth="1"/>
    <col min="16135" max="16138" width="14.42578125" style="10" customWidth="1"/>
    <col min="16139" max="16139" width="17.85546875" style="10" customWidth="1"/>
    <col min="16140" max="16140" width="3.5703125" style="10" bestFit="1" customWidth="1"/>
    <col min="16141" max="16384" width="12.7109375" style="10"/>
  </cols>
  <sheetData>
    <row r="1" spans="1:12" ht="12.75" customHeight="1" x14ac:dyDescent="0.2">
      <c r="A1" s="79" t="s">
        <v>42</v>
      </c>
      <c r="B1" s="78"/>
      <c r="C1" s="78"/>
      <c r="D1" s="78"/>
      <c r="E1" s="78"/>
      <c r="F1" s="80"/>
      <c r="G1" s="81"/>
      <c r="H1" s="78"/>
      <c r="I1" s="78"/>
      <c r="J1" s="78"/>
      <c r="K1" s="79"/>
      <c r="L1" s="80"/>
    </row>
    <row r="2" spans="1:12" ht="12.75" customHeight="1" x14ac:dyDescent="0.2">
      <c r="A2" s="79" t="s">
        <v>520</v>
      </c>
      <c r="B2" s="78"/>
      <c r="C2" s="78"/>
      <c r="D2" s="78"/>
      <c r="E2" s="78"/>
      <c r="F2" s="80"/>
      <c r="G2" s="81"/>
      <c r="H2" s="78"/>
      <c r="I2" s="78"/>
      <c r="J2" s="78"/>
      <c r="K2" s="79"/>
      <c r="L2" s="80"/>
    </row>
    <row r="3" spans="1:12" ht="12.75" customHeight="1" x14ac:dyDescent="0.2">
      <c r="A3" s="100" t="s">
        <v>496</v>
      </c>
      <c r="B3" s="78"/>
      <c r="C3" s="78"/>
      <c r="D3" s="78"/>
      <c r="E3" s="78"/>
      <c r="F3" s="80"/>
      <c r="G3" s="100"/>
      <c r="H3" s="78"/>
      <c r="I3" s="78"/>
      <c r="J3" s="78"/>
      <c r="K3" s="78"/>
      <c r="L3" s="78"/>
    </row>
    <row r="4" spans="1:12" ht="10.5" customHeight="1" x14ac:dyDescent="0.2">
      <c r="A4" s="100"/>
      <c r="B4" s="78"/>
      <c r="C4" s="78"/>
      <c r="D4" s="78"/>
      <c r="E4" s="78"/>
      <c r="F4" s="80"/>
      <c r="G4" s="100"/>
      <c r="H4" s="78"/>
      <c r="I4" s="78"/>
      <c r="J4" s="78"/>
      <c r="K4" s="78"/>
      <c r="L4" s="78"/>
    </row>
    <row r="5" spans="1:12" ht="10.5" customHeight="1" x14ac:dyDescent="0.2">
      <c r="A5" s="79"/>
      <c r="B5" s="78"/>
      <c r="C5" s="101"/>
      <c r="D5" s="101"/>
      <c r="E5" s="101"/>
      <c r="G5" s="15"/>
      <c r="H5" s="15"/>
      <c r="I5" s="15"/>
      <c r="J5" s="15"/>
      <c r="K5" s="102"/>
      <c r="L5" s="78"/>
    </row>
    <row r="6" spans="1:12" ht="11.25" customHeight="1" x14ac:dyDescent="0.2">
      <c r="A6" s="79"/>
      <c r="B6" s="78"/>
      <c r="C6" s="78"/>
      <c r="D6" s="78"/>
      <c r="E6" s="78"/>
      <c r="F6" s="78"/>
      <c r="G6" s="16" t="s">
        <v>282</v>
      </c>
      <c r="H6" s="16"/>
      <c r="I6" s="16"/>
      <c r="J6" s="16"/>
      <c r="K6" s="103" t="s">
        <v>307</v>
      </c>
      <c r="L6" s="78"/>
    </row>
    <row r="7" spans="1:12" s="89" customFormat="1" ht="39.75" customHeight="1" x14ac:dyDescent="0.2">
      <c r="A7" s="87" t="s">
        <v>49</v>
      </c>
      <c r="B7" s="87" t="s">
        <v>51</v>
      </c>
      <c r="C7" s="87" t="s">
        <v>308</v>
      </c>
      <c r="D7" s="92" t="s">
        <v>309</v>
      </c>
      <c r="E7" s="87" t="s">
        <v>310</v>
      </c>
      <c r="F7" s="87" t="s">
        <v>102</v>
      </c>
      <c r="G7" s="20" t="s">
        <v>293</v>
      </c>
      <c r="H7" s="20" t="s">
        <v>53</v>
      </c>
      <c r="I7" s="20" t="s">
        <v>54</v>
      </c>
      <c r="J7" s="20" t="s">
        <v>294</v>
      </c>
      <c r="K7" s="20" t="s">
        <v>311</v>
      </c>
      <c r="L7" s="87" t="s">
        <v>49</v>
      </c>
    </row>
    <row r="8" spans="1:12" ht="12.75" x14ac:dyDescent="0.2">
      <c r="A8" s="78">
        <v>1</v>
      </c>
      <c r="B8" s="11" t="s">
        <v>63</v>
      </c>
      <c r="C8" s="52">
        <v>25587095</v>
      </c>
      <c r="D8" s="52">
        <v>3614988</v>
      </c>
      <c r="E8" s="52">
        <v>9902100</v>
      </c>
      <c r="F8" s="52">
        <f t="shared" ref="F8:F45" si="0">(C8+D8+E8)</f>
        <v>39104183</v>
      </c>
      <c r="G8" s="52">
        <v>8529267</v>
      </c>
      <c r="H8" s="52">
        <v>0</v>
      </c>
      <c r="I8" s="52">
        <v>0</v>
      </c>
      <c r="J8" s="52">
        <v>12655580</v>
      </c>
      <c r="K8" s="52">
        <v>42645.25</v>
      </c>
      <c r="L8" s="78">
        <v>1</v>
      </c>
    </row>
    <row r="9" spans="1:12" ht="12.75" x14ac:dyDescent="0.2">
      <c r="A9" s="78">
        <v>2</v>
      </c>
      <c r="B9" s="11" t="s">
        <v>64</v>
      </c>
      <c r="C9" s="52">
        <v>10094858</v>
      </c>
      <c r="D9" s="52">
        <v>7988554</v>
      </c>
      <c r="E9" s="52">
        <v>264599</v>
      </c>
      <c r="F9" s="52">
        <f t="shared" si="0"/>
        <v>18348011</v>
      </c>
      <c r="G9" s="52">
        <v>4866010</v>
      </c>
      <c r="H9" s="52">
        <v>4772836</v>
      </c>
      <c r="I9" s="52">
        <v>0</v>
      </c>
      <c r="J9" s="52">
        <v>5600072</v>
      </c>
      <c r="K9" s="52">
        <v>80150.85000000002</v>
      </c>
      <c r="L9" s="78">
        <v>2</v>
      </c>
    </row>
    <row r="10" spans="1:12" ht="12.75" x14ac:dyDescent="0.2">
      <c r="A10" s="78">
        <v>3</v>
      </c>
      <c r="B10" s="11" t="s">
        <v>65</v>
      </c>
      <c r="C10" s="52">
        <v>1224769</v>
      </c>
      <c r="D10" s="52">
        <v>697563</v>
      </c>
      <c r="E10" s="52">
        <v>649343</v>
      </c>
      <c r="F10" s="52">
        <f t="shared" si="0"/>
        <v>2571675</v>
      </c>
      <c r="G10" s="52">
        <v>1257322</v>
      </c>
      <c r="H10" s="52">
        <v>0</v>
      </c>
      <c r="I10" s="52">
        <v>0</v>
      </c>
      <c r="J10" s="52">
        <v>692394</v>
      </c>
      <c r="K10" s="52">
        <v>0</v>
      </c>
      <c r="L10" s="78">
        <v>3</v>
      </c>
    </row>
    <row r="11" spans="1:12" ht="12.75" x14ac:dyDescent="0.2">
      <c r="A11" s="78">
        <v>4</v>
      </c>
      <c r="B11" s="11" t="s">
        <v>66</v>
      </c>
      <c r="C11" s="52">
        <v>6510025</v>
      </c>
      <c r="D11" s="52">
        <v>2202350</v>
      </c>
      <c r="E11" s="52">
        <v>2657380</v>
      </c>
      <c r="F11" s="52">
        <f t="shared" si="0"/>
        <v>11369755</v>
      </c>
      <c r="G11" s="52">
        <v>4206501</v>
      </c>
      <c r="H11" s="52">
        <v>0</v>
      </c>
      <c r="I11" s="52">
        <v>0</v>
      </c>
      <c r="J11" s="52">
        <v>1393633</v>
      </c>
      <c r="K11" s="52">
        <v>8827.8499999999985</v>
      </c>
      <c r="L11" s="78">
        <v>4</v>
      </c>
    </row>
    <row r="12" spans="1:12" ht="12.75" x14ac:dyDescent="0.2">
      <c r="A12" s="78">
        <v>5</v>
      </c>
      <c r="B12" s="11" t="s">
        <v>67</v>
      </c>
      <c r="C12" s="52">
        <v>40340291</v>
      </c>
      <c r="D12" s="52">
        <v>32460966</v>
      </c>
      <c r="E12" s="52">
        <v>3382778</v>
      </c>
      <c r="F12" s="52">
        <f t="shared" si="0"/>
        <v>76184035</v>
      </c>
      <c r="G12" s="52">
        <v>35948646</v>
      </c>
      <c r="H12" s="52">
        <v>0</v>
      </c>
      <c r="I12" s="52">
        <v>0</v>
      </c>
      <c r="J12" s="52">
        <v>16164931</v>
      </c>
      <c r="K12" s="52">
        <v>2867441.1099999994</v>
      </c>
      <c r="L12" s="78">
        <v>5</v>
      </c>
    </row>
    <row r="13" spans="1:12" ht="12.75" x14ac:dyDescent="0.2">
      <c r="A13" s="78">
        <v>6</v>
      </c>
      <c r="B13" s="11" t="s">
        <v>68</v>
      </c>
      <c r="C13" s="52">
        <v>2611059</v>
      </c>
      <c r="D13" s="52">
        <v>1357892</v>
      </c>
      <c r="E13" s="52">
        <v>588453</v>
      </c>
      <c r="F13" s="52">
        <f t="shared" si="0"/>
        <v>4557404</v>
      </c>
      <c r="G13" s="52">
        <v>2743998</v>
      </c>
      <c r="H13" s="52">
        <v>0</v>
      </c>
      <c r="I13" s="52">
        <v>0</v>
      </c>
      <c r="J13" s="52">
        <v>1973182</v>
      </c>
      <c r="K13" s="52">
        <v>1696795.26</v>
      </c>
      <c r="L13" s="78">
        <v>6</v>
      </c>
    </row>
    <row r="14" spans="1:12" ht="12.75" x14ac:dyDescent="0.2">
      <c r="A14" s="78">
        <v>7</v>
      </c>
      <c r="B14" s="11" t="s">
        <v>69</v>
      </c>
      <c r="C14" s="52">
        <v>2024765</v>
      </c>
      <c r="D14" s="52">
        <v>1717032</v>
      </c>
      <c r="E14" s="52">
        <v>588711</v>
      </c>
      <c r="F14" s="52">
        <f t="shared" si="0"/>
        <v>4330508</v>
      </c>
      <c r="G14" s="52">
        <v>1438608</v>
      </c>
      <c r="H14" s="52">
        <v>0</v>
      </c>
      <c r="I14" s="52">
        <v>0</v>
      </c>
      <c r="J14" s="52">
        <v>1701648</v>
      </c>
      <c r="K14" s="52">
        <v>1387.4</v>
      </c>
      <c r="L14" s="78">
        <v>7</v>
      </c>
    </row>
    <row r="15" spans="1:12" ht="12.75" x14ac:dyDescent="0.2">
      <c r="A15" s="78">
        <v>8</v>
      </c>
      <c r="B15" s="11" t="s">
        <v>70</v>
      </c>
      <c r="C15" s="52">
        <v>11213197</v>
      </c>
      <c r="D15" s="52">
        <v>3672446</v>
      </c>
      <c r="E15" s="52">
        <v>10321355</v>
      </c>
      <c r="F15" s="52">
        <f t="shared" si="0"/>
        <v>25206998</v>
      </c>
      <c r="G15" s="52">
        <v>11079145</v>
      </c>
      <c r="H15" s="52">
        <v>4187790</v>
      </c>
      <c r="I15" s="52">
        <v>0</v>
      </c>
      <c r="J15" s="52">
        <v>3583810</v>
      </c>
      <c r="K15" s="52">
        <v>13881.61</v>
      </c>
      <c r="L15" s="78">
        <v>8</v>
      </c>
    </row>
    <row r="16" spans="1:12" ht="12.75" x14ac:dyDescent="0.2">
      <c r="A16" s="78">
        <v>9</v>
      </c>
      <c r="B16" s="11" t="s">
        <v>71</v>
      </c>
      <c r="C16" s="52">
        <v>1765145</v>
      </c>
      <c r="D16" s="52">
        <v>754693</v>
      </c>
      <c r="E16" s="52">
        <v>540479</v>
      </c>
      <c r="F16" s="52">
        <f t="shared" si="0"/>
        <v>3060317</v>
      </c>
      <c r="G16" s="52">
        <v>1152675</v>
      </c>
      <c r="H16" s="52">
        <v>0</v>
      </c>
      <c r="I16" s="52">
        <v>0</v>
      </c>
      <c r="J16" s="52">
        <v>803213</v>
      </c>
      <c r="K16" s="52">
        <v>79167.69</v>
      </c>
      <c r="L16" s="78">
        <v>9</v>
      </c>
    </row>
    <row r="17" spans="1:12" ht="12.75" x14ac:dyDescent="0.2">
      <c r="A17" s="78">
        <v>10</v>
      </c>
      <c r="B17" s="11" t="s">
        <v>72</v>
      </c>
      <c r="C17" s="52">
        <v>6876820</v>
      </c>
      <c r="D17" s="52">
        <v>2884284</v>
      </c>
      <c r="E17" s="52">
        <v>2697767</v>
      </c>
      <c r="F17" s="52">
        <f t="shared" si="0"/>
        <v>12458871</v>
      </c>
      <c r="G17" s="52">
        <v>2787324</v>
      </c>
      <c r="H17" s="52">
        <v>0</v>
      </c>
      <c r="I17" s="52">
        <v>0</v>
      </c>
      <c r="J17" s="52">
        <v>61579</v>
      </c>
      <c r="K17" s="52">
        <v>1357239.9800000002</v>
      </c>
      <c r="L17" s="78">
        <v>10</v>
      </c>
    </row>
    <row r="18" spans="1:12" ht="12.75" x14ac:dyDescent="0.2">
      <c r="A18" s="78">
        <v>11</v>
      </c>
      <c r="B18" s="11" t="s">
        <v>73</v>
      </c>
      <c r="C18" s="52">
        <v>4101608</v>
      </c>
      <c r="D18" s="52">
        <v>1105547</v>
      </c>
      <c r="E18" s="52">
        <v>1317197</v>
      </c>
      <c r="F18" s="52">
        <f t="shared" si="0"/>
        <v>6524352</v>
      </c>
      <c r="G18" s="52">
        <v>1166354</v>
      </c>
      <c r="H18" s="52">
        <v>0</v>
      </c>
      <c r="I18" s="52">
        <v>0</v>
      </c>
      <c r="J18" s="52">
        <v>1677307</v>
      </c>
      <c r="K18" s="52">
        <v>0</v>
      </c>
      <c r="L18" s="78">
        <v>11</v>
      </c>
    </row>
    <row r="19" spans="1:12" ht="12.75" x14ac:dyDescent="0.2">
      <c r="A19" s="78">
        <v>12</v>
      </c>
      <c r="B19" s="11" t="s">
        <v>74</v>
      </c>
      <c r="C19" s="52">
        <v>1801569</v>
      </c>
      <c r="D19" s="52">
        <v>1051281</v>
      </c>
      <c r="E19" s="52">
        <v>1106301</v>
      </c>
      <c r="F19" s="52">
        <f t="shared" si="0"/>
        <v>3959151</v>
      </c>
      <c r="G19" s="52">
        <v>1627662</v>
      </c>
      <c r="H19" s="52">
        <v>0</v>
      </c>
      <c r="I19" s="52">
        <v>0</v>
      </c>
      <c r="J19" s="52">
        <v>1561351</v>
      </c>
      <c r="K19" s="52">
        <v>798.62</v>
      </c>
      <c r="L19" s="78">
        <v>12</v>
      </c>
    </row>
    <row r="20" spans="1:12" ht="12.75" x14ac:dyDescent="0.2">
      <c r="A20" s="78">
        <v>13</v>
      </c>
      <c r="B20" s="11" t="s">
        <v>75</v>
      </c>
      <c r="C20" s="52">
        <v>4179655</v>
      </c>
      <c r="D20" s="52">
        <v>5314111</v>
      </c>
      <c r="E20" s="52">
        <v>3026214</v>
      </c>
      <c r="F20" s="52">
        <f t="shared" si="0"/>
        <v>12519980</v>
      </c>
      <c r="G20" s="52">
        <v>3036637</v>
      </c>
      <c r="H20" s="52">
        <v>0</v>
      </c>
      <c r="I20" s="52">
        <v>0</v>
      </c>
      <c r="J20" s="52">
        <v>5029106</v>
      </c>
      <c r="K20" s="52">
        <v>741361.39999999991</v>
      </c>
      <c r="L20" s="78">
        <v>13</v>
      </c>
    </row>
    <row r="21" spans="1:12" ht="12.75" x14ac:dyDescent="0.2">
      <c r="A21" s="78">
        <v>14</v>
      </c>
      <c r="B21" s="11" t="s">
        <v>76</v>
      </c>
      <c r="C21" s="52">
        <v>1585108</v>
      </c>
      <c r="D21" s="52">
        <v>791855</v>
      </c>
      <c r="E21" s="52">
        <v>382240</v>
      </c>
      <c r="F21" s="52">
        <f t="shared" si="0"/>
        <v>2759203</v>
      </c>
      <c r="G21" s="52">
        <v>1985001</v>
      </c>
      <c r="H21" s="52">
        <v>0</v>
      </c>
      <c r="I21" s="52">
        <v>0</v>
      </c>
      <c r="J21" s="52">
        <v>1110820</v>
      </c>
      <c r="K21" s="52">
        <v>0</v>
      </c>
      <c r="L21" s="78">
        <v>14</v>
      </c>
    </row>
    <row r="22" spans="1:12" s="104" customFormat="1" ht="12.75" x14ac:dyDescent="0.2">
      <c r="A22" s="11">
        <v>15</v>
      </c>
      <c r="B22" s="11" t="s">
        <v>77</v>
      </c>
      <c r="C22" s="69">
        <v>22880859</v>
      </c>
      <c r="D22" s="69">
        <v>13413986</v>
      </c>
      <c r="E22" s="69">
        <v>8390900</v>
      </c>
      <c r="F22" s="69">
        <f t="shared" si="0"/>
        <v>44685745</v>
      </c>
      <c r="G22" s="69">
        <v>16792039</v>
      </c>
      <c r="H22" s="69">
        <v>829</v>
      </c>
      <c r="I22" s="69">
        <v>0</v>
      </c>
      <c r="J22" s="69">
        <v>22853831</v>
      </c>
      <c r="K22" s="69">
        <v>18079441.120000001</v>
      </c>
      <c r="L22" s="11">
        <v>15</v>
      </c>
    </row>
    <row r="23" spans="1:12" ht="12.75" x14ac:dyDescent="0.2">
      <c r="A23" s="78">
        <v>16</v>
      </c>
      <c r="B23" s="11" t="s">
        <v>78</v>
      </c>
      <c r="C23" s="52">
        <v>10915064</v>
      </c>
      <c r="D23" s="52">
        <v>2775867</v>
      </c>
      <c r="E23" s="52">
        <v>436379</v>
      </c>
      <c r="F23" s="52">
        <f t="shared" si="0"/>
        <v>14127310</v>
      </c>
      <c r="G23" s="52">
        <v>5309133</v>
      </c>
      <c r="H23" s="52">
        <v>179066</v>
      </c>
      <c r="I23" s="52">
        <v>0</v>
      </c>
      <c r="J23" s="52">
        <v>5612010</v>
      </c>
      <c r="K23" s="52">
        <v>58241.98</v>
      </c>
      <c r="L23" s="78">
        <v>16</v>
      </c>
    </row>
    <row r="24" spans="1:12" ht="12.75" x14ac:dyDescent="0.2">
      <c r="A24" s="78">
        <v>17</v>
      </c>
      <c r="B24" s="11" t="s">
        <v>80</v>
      </c>
      <c r="C24" s="52">
        <v>0</v>
      </c>
      <c r="D24" s="52">
        <v>0</v>
      </c>
      <c r="E24" s="52">
        <v>0</v>
      </c>
      <c r="F24" s="52">
        <f t="shared" si="0"/>
        <v>0</v>
      </c>
      <c r="G24" s="52">
        <v>0</v>
      </c>
      <c r="H24" s="52">
        <v>0</v>
      </c>
      <c r="I24" s="52">
        <v>0</v>
      </c>
      <c r="J24" s="52">
        <v>0</v>
      </c>
      <c r="K24" s="52">
        <v>0</v>
      </c>
      <c r="L24" s="78">
        <v>17</v>
      </c>
    </row>
    <row r="25" spans="1:12" ht="12.75" x14ac:dyDescent="0.2">
      <c r="A25" s="78">
        <v>18</v>
      </c>
      <c r="B25" s="11" t="s">
        <v>81</v>
      </c>
      <c r="C25" s="52">
        <v>2389100</v>
      </c>
      <c r="D25" s="52">
        <v>614645</v>
      </c>
      <c r="E25" s="52">
        <v>530396</v>
      </c>
      <c r="F25" s="52">
        <f t="shared" si="0"/>
        <v>3534141</v>
      </c>
      <c r="G25" s="52">
        <v>890263</v>
      </c>
      <c r="H25" s="52">
        <v>0</v>
      </c>
      <c r="I25" s="52">
        <v>0</v>
      </c>
      <c r="J25" s="52">
        <v>265798</v>
      </c>
      <c r="K25" s="52">
        <v>0</v>
      </c>
      <c r="L25" s="78">
        <v>18</v>
      </c>
    </row>
    <row r="26" spans="1:12" ht="12.75" x14ac:dyDescent="0.2">
      <c r="A26" s="78">
        <v>19</v>
      </c>
      <c r="B26" s="11" t="s">
        <v>82</v>
      </c>
      <c r="C26" s="52">
        <v>15807121</v>
      </c>
      <c r="D26" s="52">
        <v>6555984</v>
      </c>
      <c r="E26" s="52">
        <v>5309164</v>
      </c>
      <c r="F26" s="52">
        <f t="shared" si="0"/>
        <v>27672269</v>
      </c>
      <c r="G26" s="52">
        <v>12118224</v>
      </c>
      <c r="H26" s="52">
        <v>48119</v>
      </c>
      <c r="I26" s="52">
        <v>0</v>
      </c>
      <c r="J26" s="52">
        <v>7839136</v>
      </c>
      <c r="K26" s="52">
        <v>605284.41999999993</v>
      </c>
      <c r="L26" s="78">
        <v>19</v>
      </c>
    </row>
    <row r="27" spans="1:12" ht="12.75" x14ac:dyDescent="0.2">
      <c r="A27" s="78">
        <v>20</v>
      </c>
      <c r="B27" s="11" t="s">
        <v>83</v>
      </c>
      <c r="C27" s="52">
        <v>7164846</v>
      </c>
      <c r="D27" s="52">
        <v>4675986</v>
      </c>
      <c r="E27" s="52">
        <v>385272</v>
      </c>
      <c r="F27" s="52">
        <f t="shared" si="0"/>
        <v>12226104</v>
      </c>
      <c r="G27" s="52">
        <v>4124412</v>
      </c>
      <c r="H27" s="52">
        <v>323605</v>
      </c>
      <c r="I27" s="52">
        <v>0</v>
      </c>
      <c r="J27" s="52">
        <v>4974235</v>
      </c>
      <c r="K27" s="52">
        <v>3747.27</v>
      </c>
      <c r="L27" s="78">
        <v>20</v>
      </c>
    </row>
    <row r="28" spans="1:12" ht="12.75" x14ac:dyDescent="0.2">
      <c r="A28" s="78">
        <v>21</v>
      </c>
      <c r="B28" s="11" t="s">
        <v>84</v>
      </c>
      <c r="C28" s="52">
        <v>932477</v>
      </c>
      <c r="D28" s="52">
        <v>1125550</v>
      </c>
      <c r="E28" s="52">
        <v>841213</v>
      </c>
      <c r="F28" s="52">
        <f t="shared" si="0"/>
        <v>2899240</v>
      </c>
      <c r="G28" s="52">
        <v>808185</v>
      </c>
      <c r="H28" s="52">
        <v>0</v>
      </c>
      <c r="I28" s="52">
        <v>0</v>
      </c>
      <c r="J28" s="52">
        <v>1909570</v>
      </c>
      <c r="K28" s="52">
        <v>0</v>
      </c>
      <c r="L28" s="78">
        <v>21</v>
      </c>
    </row>
    <row r="29" spans="1:12" ht="12.75" x14ac:dyDescent="0.2">
      <c r="A29" s="78">
        <v>22</v>
      </c>
      <c r="B29" s="11" t="s">
        <v>85</v>
      </c>
      <c r="C29" s="52">
        <v>3786997</v>
      </c>
      <c r="D29" s="52">
        <v>1956974</v>
      </c>
      <c r="E29" s="52">
        <v>779738</v>
      </c>
      <c r="F29" s="52">
        <f t="shared" si="0"/>
        <v>6523709</v>
      </c>
      <c r="G29" s="52">
        <v>3666985</v>
      </c>
      <c r="H29" s="52">
        <v>0</v>
      </c>
      <c r="I29" s="52">
        <v>151188</v>
      </c>
      <c r="J29" s="52">
        <v>1646596</v>
      </c>
      <c r="K29" s="52">
        <v>1708.09</v>
      </c>
      <c r="L29" s="78">
        <v>22</v>
      </c>
    </row>
    <row r="30" spans="1:12" ht="12.75" x14ac:dyDescent="0.2">
      <c r="A30" s="78">
        <v>23</v>
      </c>
      <c r="B30" s="11" t="s">
        <v>86</v>
      </c>
      <c r="C30" s="52">
        <v>16715253</v>
      </c>
      <c r="D30" s="52">
        <v>13711287</v>
      </c>
      <c r="E30" s="52">
        <v>10920212</v>
      </c>
      <c r="F30" s="52">
        <f t="shared" si="0"/>
        <v>41346752</v>
      </c>
      <c r="G30" s="52">
        <v>17539966</v>
      </c>
      <c r="H30" s="52">
        <v>76856</v>
      </c>
      <c r="I30" s="52">
        <v>0</v>
      </c>
      <c r="J30" s="52">
        <v>20686570</v>
      </c>
      <c r="K30" s="52">
        <v>12264584.199999999</v>
      </c>
      <c r="L30" s="78">
        <v>23</v>
      </c>
    </row>
    <row r="31" spans="1:12" ht="12.75" x14ac:dyDescent="0.2">
      <c r="A31" s="78">
        <v>24</v>
      </c>
      <c r="B31" s="11" t="s">
        <v>87</v>
      </c>
      <c r="C31" s="52">
        <v>50267269</v>
      </c>
      <c r="D31" s="52">
        <v>16561712</v>
      </c>
      <c r="E31" s="52">
        <v>20724397</v>
      </c>
      <c r="F31" s="52">
        <f t="shared" si="0"/>
        <v>87553378</v>
      </c>
      <c r="G31" s="52">
        <v>27282650</v>
      </c>
      <c r="H31" s="52">
        <v>2821739</v>
      </c>
      <c r="I31" s="52">
        <v>83266</v>
      </c>
      <c r="J31" s="52">
        <v>38950103</v>
      </c>
      <c r="K31" s="52">
        <v>3932606.7900000014</v>
      </c>
      <c r="L31" s="78">
        <v>24</v>
      </c>
    </row>
    <row r="32" spans="1:12" ht="12.75" x14ac:dyDescent="0.2">
      <c r="A32" s="78">
        <v>25</v>
      </c>
      <c r="B32" s="11" t="s">
        <v>88</v>
      </c>
      <c r="C32" s="52">
        <v>0</v>
      </c>
      <c r="D32" s="52">
        <v>0</v>
      </c>
      <c r="E32" s="52">
        <v>0</v>
      </c>
      <c r="F32" s="52">
        <f t="shared" si="0"/>
        <v>0</v>
      </c>
      <c r="G32" s="52">
        <v>0</v>
      </c>
      <c r="H32" s="52">
        <v>0</v>
      </c>
      <c r="I32" s="52">
        <v>0</v>
      </c>
      <c r="J32" s="52">
        <v>0</v>
      </c>
      <c r="K32" s="52">
        <v>0</v>
      </c>
      <c r="L32" s="78">
        <v>25</v>
      </c>
    </row>
    <row r="33" spans="1:12" ht="12.75" x14ac:dyDescent="0.2">
      <c r="A33" s="78">
        <v>26</v>
      </c>
      <c r="B33" s="11" t="s">
        <v>89</v>
      </c>
      <c r="C33" s="52">
        <v>0</v>
      </c>
      <c r="D33" s="52">
        <v>0</v>
      </c>
      <c r="E33" s="52">
        <v>0</v>
      </c>
      <c r="F33" s="52">
        <f t="shared" si="0"/>
        <v>0</v>
      </c>
      <c r="G33" s="52">
        <v>0</v>
      </c>
      <c r="H33" s="52">
        <v>0</v>
      </c>
      <c r="I33" s="52">
        <v>0</v>
      </c>
      <c r="J33" s="52">
        <v>0</v>
      </c>
      <c r="K33" s="52">
        <v>0</v>
      </c>
      <c r="L33" s="78">
        <v>26</v>
      </c>
    </row>
    <row r="34" spans="1:12" ht="12.75" x14ac:dyDescent="0.2">
      <c r="A34" s="78">
        <v>27</v>
      </c>
      <c r="B34" s="11" t="s">
        <v>90</v>
      </c>
      <c r="C34" s="52">
        <v>1819546</v>
      </c>
      <c r="D34" s="52">
        <v>816100</v>
      </c>
      <c r="E34" s="52">
        <v>204263</v>
      </c>
      <c r="F34" s="52">
        <f t="shared" si="0"/>
        <v>2839909</v>
      </c>
      <c r="G34" s="52">
        <v>880000</v>
      </c>
      <c r="H34" s="52">
        <v>0</v>
      </c>
      <c r="I34" s="52">
        <v>0</v>
      </c>
      <c r="J34" s="52">
        <v>886514</v>
      </c>
      <c r="K34" s="52">
        <v>0</v>
      </c>
      <c r="L34" s="78">
        <v>27</v>
      </c>
    </row>
    <row r="35" spans="1:12" ht="12.75" x14ac:dyDescent="0.2">
      <c r="A35" s="78">
        <v>28</v>
      </c>
      <c r="B35" s="11" t="s">
        <v>91</v>
      </c>
      <c r="C35" s="52">
        <v>9117836</v>
      </c>
      <c r="D35" s="52">
        <v>9601151</v>
      </c>
      <c r="E35" s="52">
        <v>7542834</v>
      </c>
      <c r="F35" s="52">
        <f t="shared" si="0"/>
        <v>26261821</v>
      </c>
      <c r="G35" s="52">
        <v>12922315</v>
      </c>
      <c r="H35" s="52">
        <v>131671</v>
      </c>
      <c r="I35" s="52">
        <v>0</v>
      </c>
      <c r="J35" s="52">
        <v>19874352</v>
      </c>
      <c r="K35" s="52">
        <v>251190.06999999998</v>
      </c>
      <c r="L35" s="78">
        <v>28</v>
      </c>
    </row>
    <row r="36" spans="1:12" ht="12.75" x14ac:dyDescent="0.2">
      <c r="A36" s="78">
        <v>29</v>
      </c>
      <c r="B36" s="11" t="s">
        <v>92</v>
      </c>
      <c r="C36" s="52">
        <v>2366846</v>
      </c>
      <c r="D36" s="52">
        <v>1368204</v>
      </c>
      <c r="E36" s="52">
        <v>501801</v>
      </c>
      <c r="F36" s="52">
        <f t="shared" si="0"/>
        <v>4236851</v>
      </c>
      <c r="G36" s="52">
        <v>2481501</v>
      </c>
      <c r="H36" s="52">
        <v>0</v>
      </c>
      <c r="I36" s="52">
        <v>0</v>
      </c>
      <c r="J36" s="52">
        <v>1485607</v>
      </c>
      <c r="K36" s="52">
        <v>200</v>
      </c>
      <c r="L36" s="78">
        <v>29</v>
      </c>
    </row>
    <row r="37" spans="1:12" ht="12.75" x14ac:dyDescent="0.2">
      <c r="A37" s="78">
        <v>30</v>
      </c>
      <c r="B37" s="11" t="s">
        <v>93</v>
      </c>
      <c r="C37" s="52">
        <v>48605005</v>
      </c>
      <c r="D37" s="52">
        <v>25087400</v>
      </c>
      <c r="E37" s="52">
        <v>21003799</v>
      </c>
      <c r="F37" s="52">
        <f t="shared" si="0"/>
        <v>94696204</v>
      </c>
      <c r="G37" s="52">
        <v>28560108</v>
      </c>
      <c r="H37" s="52">
        <v>106454</v>
      </c>
      <c r="I37" s="52">
        <v>12260</v>
      </c>
      <c r="J37" s="52">
        <v>30158652</v>
      </c>
      <c r="K37" s="52">
        <v>3607215.5300000003</v>
      </c>
      <c r="L37" s="78">
        <v>30</v>
      </c>
    </row>
    <row r="38" spans="1:12" ht="12.75" x14ac:dyDescent="0.2">
      <c r="A38" s="78">
        <v>31</v>
      </c>
      <c r="B38" s="11" t="s">
        <v>94</v>
      </c>
      <c r="C38" s="52">
        <v>14777598</v>
      </c>
      <c r="D38" s="52">
        <v>14568609</v>
      </c>
      <c r="E38" s="52">
        <v>4008588</v>
      </c>
      <c r="F38" s="52">
        <f t="shared" si="0"/>
        <v>33354795</v>
      </c>
      <c r="G38" s="52">
        <v>16403226</v>
      </c>
      <c r="H38" s="52">
        <v>0</v>
      </c>
      <c r="I38" s="52">
        <v>0</v>
      </c>
      <c r="J38" s="52">
        <v>13913915</v>
      </c>
      <c r="K38" s="52">
        <v>930000.55999999994</v>
      </c>
      <c r="L38" s="78">
        <v>31</v>
      </c>
    </row>
    <row r="39" spans="1:12" ht="12.75" x14ac:dyDescent="0.2">
      <c r="A39" s="78">
        <v>32</v>
      </c>
      <c r="B39" s="11" t="s">
        <v>95</v>
      </c>
      <c r="C39" s="52">
        <v>5089632</v>
      </c>
      <c r="D39" s="52">
        <v>4124478</v>
      </c>
      <c r="E39" s="52">
        <v>1179625</v>
      </c>
      <c r="F39" s="52">
        <f t="shared" si="0"/>
        <v>10393735</v>
      </c>
      <c r="G39" s="52">
        <v>4279664</v>
      </c>
      <c r="H39" s="52">
        <v>0</v>
      </c>
      <c r="I39" s="52">
        <v>0</v>
      </c>
      <c r="J39" s="52">
        <v>2997125</v>
      </c>
      <c r="K39" s="52">
        <v>819457.9</v>
      </c>
      <c r="L39" s="78">
        <v>32</v>
      </c>
    </row>
    <row r="40" spans="1:12" ht="12.75" x14ac:dyDescent="0.2">
      <c r="A40" s="78">
        <v>33</v>
      </c>
      <c r="B40" s="11" t="s">
        <v>96</v>
      </c>
      <c r="C40" s="52">
        <v>6352536</v>
      </c>
      <c r="D40" s="52">
        <v>2571373</v>
      </c>
      <c r="E40" s="52">
        <v>1823046</v>
      </c>
      <c r="F40" s="52">
        <f t="shared" si="0"/>
        <v>10746955</v>
      </c>
      <c r="G40" s="52">
        <v>4221019</v>
      </c>
      <c r="H40" s="52">
        <v>0</v>
      </c>
      <c r="I40" s="52">
        <v>0</v>
      </c>
      <c r="J40" s="52">
        <v>3411606</v>
      </c>
      <c r="K40" s="52">
        <v>129340.13</v>
      </c>
      <c r="L40" s="78">
        <v>33</v>
      </c>
    </row>
    <row r="41" spans="1:12" ht="12.75" x14ac:dyDescent="0.2">
      <c r="A41" s="78">
        <v>34</v>
      </c>
      <c r="B41" s="11" t="s">
        <v>97</v>
      </c>
      <c r="C41" s="52">
        <v>22010451</v>
      </c>
      <c r="D41" s="52">
        <v>8192921</v>
      </c>
      <c r="E41" s="52">
        <v>3751447</v>
      </c>
      <c r="F41" s="52">
        <f t="shared" si="0"/>
        <v>33954819</v>
      </c>
      <c r="G41" s="52">
        <v>24220184</v>
      </c>
      <c r="H41" s="52">
        <v>-6986</v>
      </c>
      <c r="I41" s="52">
        <v>0</v>
      </c>
      <c r="J41" s="52">
        <v>8810331</v>
      </c>
      <c r="K41" s="52">
        <v>3671240.6899999995</v>
      </c>
      <c r="L41" s="78">
        <v>34</v>
      </c>
    </row>
    <row r="42" spans="1:12" ht="12.75" x14ac:dyDescent="0.2">
      <c r="A42" s="78">
        <v>35</v>
      </c>
      <c r="B42" s="11" t="s">
        <v>98</v>
      </c>
      <c r="C42" s="52">
        <v>96387455</v>
      </c>
      <c r="D42" s="52">
        <v>33126224</v>
      </c>
      <c r="E42" s="52">
        <v>13979612</v>
      </c>
      <c r="F42" s="52">
        <f t="shared" si="0"/>
        <v>143493291</v>
      </c>
      <c r="G42" s="52">
        <v>51044658</v>
      </c>
      <c r="H42" s="52">
        <v>20000</v>
      </c>
      <c r="I42" s="52">
        <v>336135</v>
      </c>
      <c r="J42" s="52">
        <v>76060000</v>
      </c>
      <c r="K42" s="52">
        <v>986949.94000000018</v>
      </c>
      <c r="L42" s="78">
        <v>35</v>
      </c>
    </row>
    <row r="43" spans="1:12" ht="12.75" x14ac:dyDescent="0.2">
      <c r="A43" s="78">
        <v>36</v>
      </c>
      <c r="B43" s="11" t="s">
        <v>99</v>
      </c>
      <c r="C43" s="52">
        <v>5901722</v>
      </c>
      <c r="D43" s="52">
        <v>2538792</v>
      </c>
      <c r="E43" s="52">
        <v>1128789</v>
      </c>
      <c r="F43" s="52">
        <f t="shared" si="0"/>
        <v>9569303</v>
      </c>
      <c r="G43" s="52">
        <v>3894452</v>
      </c>
      <c r="H43" s="52">
        <v>0</v>
      </c>
      <c r="I43" s="52">
        <v>0</v>
      </c>
      <c r="J43" s="52">
        <v>3172690</v>
      </c>
      <c r="K43" s="52">
        <v>20700.219999999998</v>
      </c>
      <c r="L43" s="78">
        <v>36</v>
      </c>
    </row>
    <row r="44" spans="1:12" ht="12.75" x14ac:dyDescent="0.2">
      <c r="A44" s="78">
        <v>37</v>
      </c>
      <c r="B44" s="11" t="s">
        <v>100</v>
      </c>
      <c r="C44" s="52">
        <v>1574760</v>
      </c>
      <c r="D44" s="52">
        <v>794103</v>
      </c>
      <c r="E44" s="52">
        <v>1168462</v>
      </c>
      <c r="F44" s="52">
        <f t="shared" si="0"/>
        <v>3537325</v>
      </c>
      <c r="G44" s="52">
        <v>1859430</v>
      </c>
      <c r="H44" s="52">
        <v>0</v>
      </c>
      <c r="I44" s="52">
        <v>0</v>
      </c>
      <c r="J44" s="52">
        <v>172628</v>
      </c>
      <c r="K44" s="52">
        <v>16734.34</v>
      </c>
      <c r="L44" s="78">
        <v>37</v>
      </c>
    </row>
    <row r="45" spans="1:12" ht="12.75" x14ac:dyDescent="0.2">
      <c r="A45" s="90">
        <v>38</v>
      </c>
      <c r="B45" s="11" t="s">
        <v>101</v>
      </c>
      <c r="C45" s="54">
        <v>6176104</v>
      </c>
      <c r="D45" s="54">
        <v>1732214</v>
      </c>
      <c r="E45" s="54">
        <v>1930383</v>
      </c>
      <c r="F45" s="54">
        <f t="shared" si="0"/>
        <v>9838701</v>
      </c>
      <c r="G45" s="54">
        <v>3861103</v>
      </c>
      <c r="H45" s="54">
        <v>3000</v>
      </c>
      <c r="I45" s="54">
        <v>492649</v>
      </c>
      <c r="J45" s="54">
        <v>648307</v>
      </c>
      <c r="K45" s="54">
        <v>3027.34</v>
      </c>
      <c r="L45" s="90">
        <v>38</v>
      </c>
    </row>
    <row r="46" spans="1:12" ht="12.75" x14ac:dyDescent="0.2">
      <c r="A46" s="90">
        <f>A45</f>
        <v>38</v>
      </c>
      <c r="B46" s="91" t="s">
        <v>102</v>
      </c>
      <c r="C46" s="56">
        <f t="shared" ref="C46:K46" si="1">SUM(C8:C45)</f>
        <v>470954441</v>
      </c>
      <c r="D46" s="56">
        <f t="shared" si="1"/>
        <v>231527122</v>
      </c>
      <c r="E46" s="56">
        <f t="shared" si="1"/>
        <v>143965237</v>
      </c>
      <c r="F46" s="56">
        <f t="shared" si="1"/>
        <v>846446800</v>
      </c>
      <c r="G46" s="56">
        <f t="shared" si="1"/>
        <v>324984667</v>
      </c>
      <c r="H46" s="56">
        <f t="shared" si="1"/>
        <v>12664979</v>
      </c>
      <c r="I46" s="56">
        <f t="shared" si="1"/>
        <v>1075498</v>
      </c>
      <c r="J46" s="56">
        <f t="shared" si="1"/>
        <v>320338202</v>
      </c>
      <c r="K46" s="56">
        <f t="shared" si="1"/>
        <v>52271367.609999999</v>
      </c>
      <c r="L46" s="90">
        <f>L45</f>
        <v>38</v>
      </c>
    </row>
    <row r="47" spans="1:12" ht="9.75" customHeight="1" x14ac:dyDescent="0.2">
      <c r="A47" s="79"/>
      <c r="B47" s="78"/>
      <c r="C47" s="78"/>
      <c r="D47" s="78"/>
      <c r="E47" s="78"/>
      <c r="F47" s="78"/>
      <c r="G47" s="78"/>
      <c r="H47" s="78"/>
      <c r="I47" s="78"/>
      <c r="J47" s="78"/>
      <c r="K47" s="78"/>
      <c r="L47" s="78"/>
    </row>
    <row r="88" ht="10.5" customHeight="1" x14ac:dyDescent="0.2"/>
    <row r="90" ht="11.25" customHeight="1" x14ac:dyDescent="0.2"/>
    <row r="107" ht="11.25" customHeight="1" x14ac:dyDescent="0.2"/>
  </sheetData>
  <printOptions gridLines="1"/>
  <pageMargins left="0.5" right="0.5" top="0.42" bottom="0.3" header="0" footer="0"/>
  <pageSetup paperSize="5" scale="95" fitToWidth="0" pageOrder="overThenDown"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workbookViewId="0">
      <selection activeCell="A2" sqref="A2"/>
    </sheetView>
  </sheetViews>
  <sheetFormatPr defaultRowHeight="12.75" x14ac:dyDescent="0.2"/>
  <cols>
    <col min="1" max="1" width="4.5703125" style="10" bestFit="1" customWidth="1"/>
    <col min="2" max="2" width="14.140625" style="10" bestFit="1" customWidth="1"/>
    <col min="3" max="3" width="20.5703125" style="10" customWidth="1"/>
    <col min="4" max="4" width="13.28515625" style="10" customWidth="1"/>
    <col min="5" max="5" width="15.7109375" style="10" customWidth="1"/>
    <col min="6" max="6" width="13.140625" style="10" bestFit="1" customWidth="1"/>
    <col min="7" max="7" width="14.85546875" style="10" customWidth="1"/>
    <col min="8" max="8" width="11" style="10" bestFit="1" customWidth="1"/>
    <col min="9" max="9" width="11.140625" style="10" customWidth="1"/>
    <col min="10" max="10" width="12.7109375" style="10" customWidth="1"/>
    <col min="11" max="11" width="17.5703125" style="10" customWidth="1"/>
    <col min="12" max="12" width="4.5703125" style="10" bestFit="1" customWidth="1"/>
    <col min="13" max="256" width="9.140625" style="10"/>
    <col min="257" max="257" width="4.5703125" style="10" bestFit="1" customWidth="1"/>
    <col min="258" max="258" width="14.140625" style="10" bestFit="1" customWidth="1"/>
    <col min="259" max="259" width="20.5703125" style="10" customWidth="1"/>
    <col min="260" max="260" width="13.28515625" style="10" customWidth="1"/>
    <col min="261" max="261" width="14.5703125" style="10" customWidth="1"/>
    <col min="262" max="262" width="13.140625" style="10" bestFit="1" customWidth="1"/>
    <col min="263" max="263" width="14.85546875" style="10" customWidth="1"/>
    <col min="264" max="264" width="11" style="10" bestFit="1" customWidth="1"/>
    <col min="265" max="265" width="11.140625" style="10" customWidth="1"/>
    <col min="266" max="266" width="12.7109375" style="10" customWidth="1"/>
    <col min="267" max="267" width="17.5703125" style="10" customWidth="1"/>
    <col min="268" max="268" width="4.5703125" style="10" bestFit="1" customWidth="1"/>
    <col min="269" max="512" width="9.140625" style="10"/>
    <col min="513" max="513" width="4.5703125" style="10" bestFit="1" customWidth="1"/>
    <col min="514" max="514" width="14.140625" style="10" bestFit="1" customWidth="1"/>
    <col min="515" max="515" width="20.5703125" style="10" customWidth="1"/>
    <col min="516" max="516" width="13.28515625" style="10" customWidth="1"/>
    <col min="517" max="517" width="14.5703125" style="10" customWidth="1"/>
    <col min="518" max="518" width="13.140625" style="10" bestFit="1" customWidth="1"/>
    <col min="519" max="519" width="14.85546875" style="10" customWidth="1"/>
    <col min="520" max="520" width="11" style="10" bestFit="1" customWidth="1"/>
    <col min="521" max="521" width="11.140625" style="10" customWidth="1"/>
    <col min="522" max="522" width="12.7109375" style="10" customWidth="1"/>
    <col min="523" max="523" width="17.5703125" style="10" customWidth="1"/>
    <col min="524" max="524" width="4.5703125" style="10" bestFit="1" customWidth="1"/>
    <col min="525" max="768" width="9.140625" style="10"/>
    <col min="769" max="769" width="4.5703125" style="10" bestFit="1" customWidth="1"/>
    <col min="770" max="770" width="14.140625" style="10" bestFit="1" customWidth="1"/>
    <col min="771" max="771" width="20.5703125" style="10" customWidth="1"/>
    <col min="772" max="772" width="13.28515625" style="10" customWidth="1"/>
    <col min="773" max="773" width="14.5703125" style="10" customWidth="1"/>
    <col min="774" max="774" width="13.140625" style="10" bestFit="1" customWidth="1"/>
    <col min="775" max="775" width="14.85546875" style="10" customWidth="1"/>
    <col min="776" max="776" width="11" style="10" bestFit="1" customWidth="1"/>
    <col min="777" max="777" width="11.140625" style="10" customWidth="1"/>
    <col min="778" max="778" width="12.7109375" style="10" customWidth="1"/>
    <col min="779" max="779" width="17.5703125" style="10" customWidth="1"/>
    <col min="780" max="780" width="4.5703125" style="10" bestFit="1" customWidth="1"/>
    <col min="781" max="1024" width="9.140625" style="10"/>
    <col min="1025" max="1025" width="4.5703125" style="10" bestFit="1" customWidth="1"/>
    <col min="1026" max="1026" width="14.140625" style="10" bestFit="1" customWidth="1"/>
    <col min="1027" max="1027" width="20.5703125" style="10" customWidth="1"/>
    <col min="1028" max="1028" width="13.28515625" style="10" customWidth="1"/>
    <col min="1029" max="1029" width="14.5703125" style="10" customWidth="1"/>
    <col min="1030" max="1030" width="13.140625" style="10" bestFit="1" customWidth="1"/>
    <col min="1031" max="1031" width="14.85546875" style="10" customWidth="1"/>
    <col min="1032" max="1032" width="11" style="10" bestFit="1" customWidth="1"/>
    <col min="1033" max="1033" width="11.140625" style="10" customWidth="1"/>
    <col min="1034" max="1034" width="12.7109375" style="10" customWidth="1"/>
    <col min="1035" max="1035" width="17.5703125" style="10" customWidth="1"/>
    <col min="1036" max="1036" width="4.5703125" style="10" bestFit="1" customWidth="1"/>
    <col min="1037" max="1280" width="9.140625" style="10"/>
    <col min="1281" max="1281" width="4.5703125" style="10" bestFit="1" customWidth="1"/>
    <col min="1282" max="1282" width="14.140625" style="10" bestFit="1" customWidth="1"/>
    <col min="1283" max="1283" width="20.5703125" style="10" customWidth="1"/>
    <col min="1284" max="1284" width="13.28515625" style="10" customWidth="1"/>
    <col min="1285" max="1285" width="14.5703125" style="10" customWidth="1"/>
    <col min="1286" max="1286" width="13.140625" style="10" bestFit="1" customWidth="1"/>
    <col min="1287" max="1287" width="14.85546875" style="10" customWidth="1"/>
    <col min="1288" max="1288" width="11" style="10" bestFit="1" customWidth="1"/>
    <col min="1289" max="1289" width="11.140625" style="10" customWidth="1"/>
    <col min="1290" max="1290" width="12.7109375" style="10" customWidth="1"/>
    <col min="1291" max="1291" width="17.5703125" style="10" customWidth="1"/>
    <col min="1292" max="1292" width="4.5703125" style="10" bestFit="1" customWidth="1"/>
    <col min="1293" max="1536" width="9.140625" style="10"/>
    <col min="1537" max="1537" width="4.5703125" style="10" bestFit="1" customWidth="1"/>
    <col min="1538" max="1538" width="14.140625" style="10" bestFit="1" customWidth="1"/>
    <col min="1539" max="1539" width="20.5703125" style="10" customWidth="1"/>
    <col min="1540" max="1540" width="13.28515625" style="10" customWidth="1"/>
    <col min="1541" max="1541" width="14.5703125" style="10" customWidth="1"/>
    <col min="1542" max="1542" width="13.140625" style="10" bestFit="1" customWidth="1"/>
    <col min="1543" max="1543" width="14.85546875" style="10" customWidth="1"/>
    <col min="1544" max="1544" width="11" style="10" bestFit="1" customWidth="1"/>
    <col min="1545" max="1545" width="11.140625" style="10" customWidth="1"/>
    <col min="1546" max="1546" width="12.7109375" style="10" customWidth="1"/>
    <col min="1547" max="1547" width="17.5703125" style="10" customWidth="1"/>
    <col min="1548" max="1548" width="4.5703125" style="10" bestFit="1" customWidth="1"/>
    <col min="1549" max="1792" width="9.140625" style="10"/>
    <col min="1793" max="1793" width="4.5703125" style="10" bestFit="1" customWidth="1"/>
    <col min="1794" max="1794" width="14.140625" style="10" bestFit="1" customWidth="1"/>
    <col min="1795" max="1795" width="20.5703125" style="10" customWidth="1"/>
    <col min="1796" max="1796" width="13.28515625" style="10" customWidth="1"/>
    <col min="1797" max="1797" width="14.5703125" style="10" customWidth="1"/>
    <col min="1798" max="1798" width="13.140625" style="10" bestFit="1" customWidth="1"/>
    <col min="1799" max="1799" width="14.85546875" style="10" customWidth="1"/>
    <col min="1800" max="1800" width="11" style="10" bestFit="1" customWidth="1"/>
    <col min="1801" max="1801" width="11.140625" style="10" customWidth="1"/>
    <col min="1802" max="1802" width="12.7109375" style="10" customWidth="1"/>
    <col min="1803" max="1803" width="17.5703125" style="10" customWidth="1"/>
    <col min="1804" max="1804" width="4.5703125" style="10" bestFit="1" customWidth="1"/>
    <col min="1805" max="2048" width="9.140625" style="10"/>
    <col min="2049" max="2049" width="4.5703125" style="10" bestFit="1" customWidth="1"/>
    <col min="2050" max="2050" width="14.140625" style="10" bestFit="1" customWidth="1"/>
    <col min="2051" max="2051" width="20.5703125" style="10" customWidth="1"/>
    <col min="2052" max="2052" width="13.28515625" style="10" customWidth="1"/>
    <col min="2053" max="2053" width="14.5703125" style="10" customWidth="1"/>
    <col min="2054" max="2054" width="13.140625" style="10" bestFit="1" customWidth="1"/>
    <col min="2055" max="2055" width="14.85546875" style="10" customWidth="1"/>
    <col min="2056" max="2056" width="11" style="10" bestFit="1" customWidth="1"/>
    <col min="2057" max="2057" width="11.140625" style="10" customWidth="1"/>
    <col min="2058" max="2058" width="12.7109375" style="10" customWidth="1"/>
    <col min="2059" max="2059" width="17.5703125" style="10" customWidth="1"/>
    <col min="2060" max="2060" width="4.5703125" style="10" bestFit="1" customWidth="1"/>
    <col min="2061" max="2304" width="9.140625" style="10"/>
    <col min="2305" max="2305" width="4.5703125" style="10" bestFit="1" customWidth="1"/>
    <col min="2306" max="2306" width="14.140625" style="10" bestFit="1" customWidth="1"/>
    <col min="2307" max="2307" width="20.5703125" style="10" customWidth="1"/>
    <col min="2308" max="2308" width="13.28515625" style="10" customWidth="1"/>
    <col min="2309" max="2309" width="14.5703125" style="10" customWidth="1"/>
    <col min="2310" max="2310" width="13.140625" style="10" bestFit="1" customWidth="1"/>
    <col min="2311" max="2311" width="14.85546875" style="10" customWidth="1"/>
    <col min="2312" max="2312" width="11" style="10" bestFit="1" customWidth="1"/>
    <col min="2313" max="2313" width="11.140625" style="10" customWidth="1"/>
    <col min="2314" max="2314" width="12.7109375" style="10" customWidth="1"/>
    <col min="2315" max="2315" width="17.5703125" style="10" customWidth="1"/>
    <col min="2316" max="2316" width="4.5703125" style="10" bestFit="1" customWidth="1"/>
    <col min="2317" max="2560" width="9.140625" style="10"/>
    <col min="2561" max="2561" width="4.5703125" style="10" bestFit="1" customWidth="1"/>
    <col min="2562" max="2562" width="14.140625" style="10" bestFit="1" customWidth="1"/>
    <col min="2563" max="2563" width="20.5703125" style="10" customWidth="1"/>
    <col min="2564" max="2564" width="13.28515625" style="10" customWidth="1"/>
    <col min="2565" max="2565" width="14.5703125" style="10" customWidth="1"/>
    <col min="2566" max="2566" width="13.140625" style="10" bestFit="1" customWidth="1"/>
    <col min="2567" max="2567" width="14.85546875" style="10" customWidth="1"/>
    <col min="2568" max="2568" width="11" style="10" bestFit="1" customWidth="1"/>
    <col min="2569" max="2569" width="11.140625" style="10" customWidth="1"/>
    <col min="2570" max="2570" width="12.7109375" style="10" customWidth="1"/>
    <col min="2571" max="2571" width="17.5703125" style="10" customWidth="1"/>
    <col min="2572" max="2572" width="4.5703125" style="10" bestFit="1" customWidth="1"/>
    <col min="2573" max="2816" width="9.140625" style="10"/>
    <col min="2817" max="2817" width="4.5703125" style="10" bestFit="1" customWidth="1"/>
    <col min="2818" max="2818" width="14.140625" style="10" bestFit="1" customWidth="1"/>
    <col min="2819" max="2819" width="20.5703125" style="10" customWidth="1"/>
    <col min="2820" max="2820" width="13.28515625" style="10" customWidth="1"/>
    <col min="2821" max="2821" width="14.5703125" style="10" customWidth="1"/>
    <col min="2822" max="2822" width="13.140625" style="10" bestFit="1" customWidth="1"/>
    <col min="2823" max="2823" width="14.85546875" style="10" customWidth="1"/>
    <col min="2824" max="2824" width="11" style="10" bestFit="1" customWidth="1"/>
    <col min="2825" max="2825" width="11.140625" style="10" customWidth="1"/>
    <col min="2826" max="2826" width="12.7109375" style="10" customWidth="1"/>
    <col min="2827" max="2827" width="17.5703125" style="10" customWidth="1"/>
    <col min="2828" max="2828" width="4.5703125" style="10" bestFit="1" customWidth="1"/>
    <col min="2829" max="3072" width="9.140625" style="10"/>
    <col min="3073" max="3073" width="4.5703125" style="10" bestFit="1" customWidth="1"/>
    <col min="3074" max="3074" width="14.140625" style="10" bestFit="1" customWidth="1"/>
    <col min="3075" max="3075" width="20.5703125" style="10" customWidth="1"/>
    <col min="3076" max="3076" width="13.28515625" style="10" customWidth="1"/>
    <col min="3077" max="3077" width="14.5703125" style="10" customWidth="1"/>
    <col min="3078" max="3078" width="13.140625" style="10" bestFit="1" customWidth="1"/>
    <col min="3079" max="3079" width="14.85546875" style="10" customWidth="1"/>
    <col min="3080" max="3080" width="11" style="10" bestFit="1" customWidth="1"/>
    <col min="3081" max="3081" width="11.140625" style="10" customWidth="1"/>
    <col min="3082" max="3082" width="12.7109375" style="10" customWidth="1"/>
    <col min="3083" max="3083" width="17.5703125" style="10" customWidth="1"/>
    <col min="3084" max="3084" width="4.5703125" style="10" bestFit="1" customWidth="1"/>
    <col min="3085" max="3328" width="9.140625" style="10"/>
    <col min="3329" max="3329" width="4.5703125" style="10" bestFit="1" customWidth="1"/>
    <col min="3330" max="3330" width="14.140625" style="10" bestFit="1" customWidth="1"/>
    <col min="3331" max="3331" width="20.5703125" style="10" customWidth="1"/>
    <col min="3332" max="3332" width="13.28515625" style="10" customWidth="1"/>
    <col min="3333" max="3333" width="14.5703125" style="10" customWidth="1"/>
    <col min="3334" max="3334" width="13.140625" style="10" bestFit="1" customWidth="1"/>
    <col min="3335" max="3335" width="14.85546875" style="10" customWidth="1"/>
    <col min="3336" max="3336" width="11" style="10" bestFit="1" customWidth="1"/>
    <col min="3337" max="3337" width="11.140625" style="10" customWidth="1"/>
    <col min="3338" max="3338" width="12.7109375" style="10" customWidth="1"/>
    <col min="3339" max="3339" width="17.5703125" style="10" customWidth="1"/>
    <col min="3340" max="3340" width="4.5703125" style="10" bestFit="1" customWidth="1"/>
    <col min="3341" max="3584" width="9.140625" style="10"/>
    <col min="3585" max="3585" width="4.5703125" style="10" bestFit="1" customWidth="1"/>
    <col min="3586" max="3586" width="14.140625" style="10" bestFit="1" customWidth="1"/>
    <col min="3587" max="3587" width="20.5703125" style="10" customWidth="1"/>
    <col min="3588" max="3588" width="13.28515625" style="10" customWidth="1"/>
    <col min="3589" max="3589" width="14.5703125" style="10" customWidth="1"/>
    <col min="3590" max="3590" width="13.140625" style="10" bestFit="1" customWidth="1"/>
    <col min="3591" max="3591" width="14.85546875" style="10" customWidth="1"/>
    <col min="3592" max="3592" width="11" style="10" bestFit="1" customWidth="1"/>
    <col min="3593" max="3593" width="11.140625" style="10" customWidth="1"/>
    <col min="3594" max="3594" width="12.7109375" style="10" customWidth="1"/>
    <col min="3595" max="3595" width="17.5703125" style="10" customWidth="1"/>
    <col min="3596" max="3596" width="4.5703125" style="10" bestFit="1" customWidth="1"/>
    <col min="3597" max="3840" width="9.140625" style="10"/>
    <col min="3841" max="3841" width="4.5703125" style="10" bestFit="1" customWidth="1"/>
    <col min="3842" max="3842" width="14.140625" style="10" bestFit="1" customWidth="1"/>
    <col min="3843" max="3843" width="20.5703125" style="10" customWidth="1"/>
    <col min="3844" max="3844" width="13.28515625" style="10" customWidth="1"/>
    <col min="3845" max="3845" width="14.5703125" style="10" customWidth="1"/>
    <col min="3846" max="3846" width="13.140625" style="10" bestFit="1" customWidth="1"/>
    <col min="3847" max="3847" width="14.85546875" style="10" customWidth="1"/>
    <col min="3848" max="3848" width="11" style="10" bestFit="1" customWidth="1"/>
    <col min="3849" max="3849" width="11.140625" style="10" customWidth="1"/>
    <col min="3850" max="3850" width="12.7109375" style="10" customWidth="1"/>
    <col min="3851" max="3851" width="17.5703125" style="10" customWidth="1"/>
    <col min="3852" max="3852" width="4.5703125" style="10" bestFit="1" customWidth="1"/>
    <col min="3853" max="4096" width="9.140625" style="10"/>
    <col min="4097" max="4097" width="4.5703125" style="10" bestFit="1" customWidth="1"/>
    <col min="4098" max="4098" width="14.140625" style="10" bestFit="1" customWidth="1"/>
    <col min="4099" max="4099" width="20.5703125" style="10" customWidth="1"/>
    <col min="4100" max="4100" width="13.28515625" style="10" customWidth="1"/>
    <col min="4101" max="4101" width="14.5703125" style="10" customWidth="1"/>
    <col min="4102" max="4102" width="13.140625" style="10" bestFit="1" customWidth="1"/>
    <col min="4103" max="4103" width="14.85546875" style="10" customWidth="1"/>
    <col min="4104" max="4104" width="11" style="10" bestFit="1" customWidth="1"/>
    <col min="4105" max="4105" width="11.140625" style="10" customWidth="1"/>
    <col min="4106" max="4106" width="12.7109375" style="10" customWidth="1"/>
    <col min="4107" max="4107" width="17.5703125" style="10" customWidth="1"/>
    <col min="4108" max="4108" width="4.5703125" style="10" bestFit="1" customWidth="1"/>
    <col min="4109" max="4352" width="9.140625" style="10"/>
    <col min="4353" max="4353" width="4.5703125" style="10" bestFit="1" customWidth="1"/>
    <col min="4354" max="4354" width="14.140625" style="10" bestFit="1" customWidth="1"/>
    <col min="4355" max="4355" width="20.5703125" style="10" customWidth="1"/>
    <col min="4356" max="4356" width="13.28515625" style="10" customWidth="1"/>
    <col min="4357" max="4357" width="14.5703125" style="10" customWidth="1"/>
    <col min="4358" max="4358" width="13.140625" style="10" bestFit="1" customWidth="1"/>
    <col min="4359" max="4359" width="14.85546875" style="10" customWidth="1"/>
    <col min="4360" max="4360" width="11" style="10" bestFit="1" customWidth="1"/>
    <col min="4361" max="4361" width="11.140625" style="10" customWidth="1"/>
    <col min="4362" max="4362" width="12.7109375" style="10" customWidth="1"/>
    <col min="4363" max="4363" width="17.5703125" style="10" customWidth="1"/>
    <col min="4364" max="4364" width="4.5703125" style="10" bestFit="1" customWidth="1"/>
    <col min="4365" max="4608" width="9.140625" style="10"/>
    <col min="4609" max="4609" width="4.5703125" style="10" bestFit="1" customWidth="1"/>
    <col min="4610" max="4610" width="14.140625" style="10" bestFit="1" customWidth="1"/>
    <col min="4611" max="4611" width="20.5703125" style="10" customWidth="1"/>
    <col min="4612" max="4612" width="13.28515625" style="10" customWidth="1"/>
    <col min="4613" max="4613" width="14.5703125" style="10" customWidth="1"/>
    <col min="4614" max="4614" width="13.140625" style="10" bestFit="1" customWidth="1"/>
    <col min="4615" max="4615" width="14.85546875" style="10" customWidth="1"/>
    <col min="4616" max="4616" width="11" style="10" bestFit="1" customWidth="1"/>
    <col min="4617" max="4617" width="11.140625" style="10" customWidth="1"/>
    <col min="4618" max="4618" width="12.7109375" style="10" customWidth="1"/>
    <col min="4619" max="4619" width="17.5703125" style="10" customWidth="1"/>
    <col min="4620" max="4620" width="4.5703125" style="10" bestFit="1" customWidth="1"/>
    <col min="4621" max="4864" width="9.140625" style="10"/>
    <col min="4865" max="4865" width="4.5703125" style="10" bestFit="1" customWidth="1"/>
    <col min="4866" max="4866" width="14.140625" style="10" bestFit="1" customWidth="1"/>
    <col min="4867" max="4867" width="20.5703125" style="10" customWidth="1"/>
    <col min="4868" max="4868" width="13.28515625" style="10" customWidth="1"/>
    <col min="4869" max="4869" width="14.5703125" style="10" customWidth="1"/>
    <col min="4870" max="4870" width="13.140625" style="10" bestFit="1" customWidth="1"/>
    <col min="4871" max="4871" width="14.85546875" style="10" customWidth="1"/>
    <col min="4872" max="4872" width="11" style="10" bestFit="1" customWidth="1"/>
    <col min="4873" max="4873" width="11.140625" style="10" customWidth="1"/>
    <col min="4874" max="4874" width="12.7109375" style="10" customWidth="1"/>
    <col min="4875" max="4875" width="17.5703125" style="10" customWidth="1"/>
    <col min="4876" max="4876" width="4.5703125" style="10" bestFit="1" customWidth="1"/>
    <col min="4877" max="5120" width="9.140625" style="10"/>
    <col min="5121" max="5121" width="4.5703125" style="10" bestFit="1" customWidth="1"/>
    <col min="5122" max="5122" width="14.140625" style="10" bestFit="1" customWidth="1"/>
    <col min="5123" max="5123" width="20.5703125" style="10" customWidth="1"/>
    <col min="5124" max="5124" width="13.28515625" style="10" customWidth="1"/>
    <col min="5125" max="5125" width="14.5703125" style="10" customWidth="1"/>
    <col min="5126" max="5126" width="13.140625" style="10" bestFit="1" customWidth="1"/>
    <col min="5127" max="5127" width="14.85546875" style="10" customWidth="1"/>
    <col min="5128" max="5128" width="11" style="10" bestFit="1" customWidth="1"/>
    <col min="5129" max="5129" width="11.140625" style="10" customWidth="1"/>
    <col min="5130" max="5130" width="12.7109375" style="10" customWidth="1"/>
    <col min="5131" max="5131" width="17.5703125" style="10" customWidth="1"/>
    <col min="5132" max="5132" width="4.5703125" style="10" bestFit="1" customWidth="1"/>
    <col min="5133" max="5376" width="9.140625" style="10"/>
    <col min="5377" max="5377" width="4.5703125" style="10" bestFit="1" customWidth="1"/>
    <col min="5378" max="5378" width="14.140625" style="10" bestFit="1" customWidth="1"/>
    <col min="5379" max="5379" width="20.5703125" style="10" customWidth="1"/>
    <col min="5380" max="5380" width="13.28515625" style="10" customWidth="1"/>
    <col min="5381" max="5381" width="14.5703125" style="10" customWidth="1"/>
    <col min="5382" max="5382" width="13.140625" style="10" bestFit="1" customWidth="1"/>
    <col min="5383" max="5383" width="14.85546875" style="10" customWidth="1"/>
    <col min="5384" max="5384" width="11" style="10" bestFit="1" customWidth="1"/>
    <col min="5385" max="5385" width="11.140625" style="10" customWidth="1"/>
    <col min="5386" max="5386" width="12.7109375" style="10" customWidth="1"/>
    <col min="5387" max="5387" width="17.5703125" style="10" customWidth="1"/>
    <col min="5388" max="5388" width="4.5703125" style="10" bestFit="1" customWidth="1"/>
    <col min="5389" max="5632" width="9.140625" style="10"/>
    <col min="5633" max="5633" width="4.5703125" style="10" bestFit="1" customWidth="1"/>
    <col min="5634" max="5634" width="14.140625" style="10" bestFit="1" customWidth="1"/>
    <col min="5635" max="5635" width="20.5703125" style="10" customWidth="1"/>
    <col min="5636" max="5636" width="13.28515625" style="10" customWidth="1"/>
    <col min="5637" max="5637" width="14.5703125" style="10" customWidth="1"/>
    <col min="5638" max="5638" width="13.140625" style="10" bestFit="1" customWidth="1"/>
    <col min="5639" max="5639" width="14.85546875" style="10" customWidth="1"/>
    <col min="5640" max="5640" width="11" style="10" bestFit="1" customWidth="1"/>
    <col min="5641" max="5641" width="11.140625" style="10" customWidth="1"/>
    <col min="5642" max="5642" width="12.7109375" style="10" customWidth="1"/>
    <col min="5643" max="5643" width="17.5703125" style="10" customWidth="1"/>
    <col min="5644" max="5644" width="4.5703125" style="10" bestFit="1" customWidth="1"/>
    <col min="5645" max="5888" width="9.140625" style="10"/>
    <col min="5889" max="5889" width="4.5703125" style="10" bestFit="1" customWidth="1"/>
    <col min="5890" max="5890" width="14.140625" style="10" bestFit="1" customWidth="1"/>
    <col min="5891" max="5891" width="20.5703125" style="10" customWidth="1"/>
    <col min="5892" max="5892" width="13.28515625" style="10" customWidth="1"/>
    <col min="5893" max="5893" width="14.5703125" style="10" customWidth="1"/>
    <col min="5894" max="5894" width="13.140625" style="10" bestFit="1" customWidth="1"/>
    <col min="5895" max="5895" width="14.85546875" style="10" customWidth="1"/>
    <col min="5896" max="5896" width="11" style="10" bestFit="1" customWidth="1"/>
    <col min="5897" max="5897" width="11.140625" style="10" customWidth="1"/>
    <col min="5898" max="5898" width="12.7109375" style="10" customWidth="1"/>
    <col min="5899" max="5899" width="17.5703125" style="10" customWidth="1"/>
    <col min="5900" max="5900" width="4.5703125" style="10" bestFit="1" customWidth="1"/>
    <col min="5901" max="6144" width="9.140625" style="10"/>
    <col min="6145" max="6145" width="4.5703125" style="10" bestFit="1" customWidth="1"/>
    <col min="6146" max="6146" width="14.140625" style="10" bestFit="1" customWidth="1"/>
    <col min="6147" max="6147" width="20.5703125" style="10" customWidth="1"/>
    <col min="6148" max="6148" width="13.28515625" style="10" customWidth="1"/>
    <col min="6149" max="6149" width="14.5703125" style="10" customWidth="1"/>
    <col min="6150" max="6150" width="13.140625" style="10" bestFit="1" customWidth="1"/>
    <col min="6151" max="6151" width="14.85546875" style="10" customWidth="1"/>
    <col min="6152" max="6152" width="11" style="10" bestFit="1" customWidth="1"/>
    <col min="6153" max="6153" width="11.140625" style="10" customWidth="1"/>
    <col min="6154" max="6154" width="12.7109375" style="10" customWidth="1"/>
    <col min="6155" max="6155" width="17.5703125" style="10" customWidth="1"/>
    <col min="6156" max="6156" width="4.5703125" style="10" bestFit="1" customWidth="1"/>
    <col min="6157" max="6400" width="9.140625" style="10"/>
    <col min="6401" max="6401" width="4.5703125" style="10" bestFit="1" customWidth="1"/>
    <col min="6402" max="6402" width="14.140625" style="10" bestFit="1" customWidth="1"/>
    <col min="6403" max="6403" width="20.5703125" style="10" customWidth="1"/>
    <col min="6404" max="6404" width="13.28515625" style="10" customWidth="1"/>
    <col min="6405" max="6405" width="14.5703125" style="10" customWidth="1"/>
    <col min="6406" max="6406" width="13.140625" style="10" bestFit="1" customWidth="1"/>
    <col min="6407" max="6407" width="14.85546875" style="10" customWidth="1"/>
    <col min="6408" max="6408" width="11" style="10" bestFit="1" customWidth="1"/>
    <col min="6409" max="6409" width="11.140625" style="10" customWidth="1"/>
    <col min="6410" max="6410" width="12.7109375" style="10" customWidth="1"/>
    <col min="6411" max="6411" width="17.5703125" style="10" customWidth="1"/>
    <col min="6412" max="6412" width="4.5703125" style="10" bestFit="1" customWidth="1"/>
    <col min="6413" max="6656" width="9.140625" style="10"/>
    <col min="6657" max="6657" width="4.5703125" style="10" bestFit="1" customWidth="1"/>
    <col min="6658" max="6658" width="14.140625" style="10" bestFit="1" customWidth="1"/>
    <col min="6659" max="6659" width="20.5703125" style="10" customWidth="1"/>
    <col min="6660" max="6660" width="13.28515625" style="10" customWidth="1"/>
    <col min="6661" max="6661" width="14.5703125" style="10" customWidth="1"/>
    <col min="6662" max="6662" width="13.140625" style="10" bestFit="1" customWidth="1"/>
    <col min="6663" max="6663" width="14.85546875" style="10" customWidth="1"/>
    <col min="6664" max="6664" width="11" style="10" bestFit="1" customWidth="1"/>
    <col min="6665" max="6665" width="11.140625" style="10" customWidth="1"/>
    <col min="6666" max="6666" width="12.7109375" style="10" customWidth="1"/>
    <col min="6667" max="6667" width="17.5703125" style="10" customWidth="1"/>
    <col min="6668" max="6668" width="4.5703125" style="10" bestFit="1" customWidth="1"/>
    <col min="6669" max="6912" width="9.140625" style="10"/>
    <col min="6913" max="6913" width="4.5703125" style="10" bestFit="1" customWidth="1"/>
    <col min="6914" max="6914" width="14.140625" style="10" bestFit="1" customWidth="1"/>
    <col min="6915" max="6915" width="20.5703125" style="10" customWidth="1"/>
    <col min="6916" max="6916" width="13.28515625" style="10" customWidth="1"/>
    <col min="6917" max="6917" width="14.5703125" style="10" customWidth="1"/>
    <col min="6918" max="6918" width="13.140625" style="10" bestFit="1" customWidth="1"/>
    <col min="6919" max="6919" width="14.85546875" style="10" customWidth="1"/>
    <col min="6920" max="6920" width="11" style="10" bestFit="1" customWidth="1"/>
    <col min="6921" max="6921" width="11.140625" style="10" customWidth="1"/>
    <col min="6922" max="6922" width="12.7109375" style="10" customWidth="1"/>
    <col min="6923" max="6923" width="17.5703125" style="10" customWidth="1"/>
    <col min="6924" max="6924" width="4.5703125" style="10" bestFit="1" customWidth="1"/>
    <col min="6925" max="7168" width="9.140625" style="10"/>
    <col min="7169" max="7169" width="4.5703125" style="10" bestFit="1" customWidth="1"/>
    <col min="7170" max="7170" width="14.140625" style="10" bestFit="1" customWidth="1"/>
    <col min="7171" max="7171" width="20.5703125" style="10" customWidth="1"/>
    <col min="7172" max="7172" width="13.28515625" style="10" customWidth="1"/>
    <col min="7173" max="7173" width="14.5703125" style="10" customWidth="1"/>
    <col min="7174" max="7174" width="13.140625" style="10" bestFit="1" customWidth="1"/>
    <col min="7175" max="7175" width="14.85546875" style="10" customWidth="1"/>
    <col min="7176" max="7176" width="11" style="10" bestFit="1" customWidth="1"/>
    <col min="7177" max="7177" width="11.140625" style="10" customWidth="1"/>
    <col min="7178" max="7178" width="12.7109375" style="10" customWidth="1"/>
    <col min="7179" max="7179" width="17.5703125" style="10" customWidth="1"/>
    <col min="7180" max="7180" width="4.5703125" style="10" bestFit="1" customWidth="1"/>
    <col min="7181" max="7424" width="9.140625" style="10"/>
    <col min="7425" max="7425" width="4.5703125" style="10" bestFit="1" customWidth="1"/>
    <col min="7426" max="7426" width="14.140625" style="10" bestFit="1" customWidth="1"/>
    <col min="7427" max="7427" width="20.5703125" style="10" customWidth="1"/>
    <col min="7428" max="7428" width="13.28515625" style="10" customWidth="1"/>
    <col min="7429" max="7429" width="14.5703125" style="10" customWidth="1"/>
    <col min="7430" max="7430" width="13.140625" style="10" bestFit="1" customWidth="1"/>
    <col min="7431" max="7431" width="14.85546875" style="10" customWidth="1"/>
    <col min="7432" max="7432" width="11" style="10" bestFit="1" customWidth="1"/>
    <col min="7433" max="7433" width="11.140625" style="10" customWidth="1"/>
    <col min="7434" max="7434" width="12.7109375" style="10" customWidth="1"/>
    <col min="7435" max="7435" width="17.5703125" style="10" customWidth="1"/>
    <col min="7436" max="7436" width="4.5703125" style="10" bestFit="1" customWidth="1"/>
    <col min="7437" max="7680" width="9.140625" style="10"/>
    <col min="7681" max="7681" width="4.5703125" style="10" bestFit="1" customWidth="1"/>
    <col min="7682" max="7682" width="14.140625" style="10" bestFit="1" customWidth="1"/>
    <col min="7683" max="7683" width="20.5703125" style="10" customWidth="1"/>
    <col min="7684" max="7684" width="13.28515625" style="10" customWidth="1"/>
    <col min="7685" max="7685" width="14.5703125" style="10" customWidth="1"/>
    <col min="7686" max="7686" width="13.140625" style="10" bestFit="1" customWidth="1"/>
    <col min="7687" max="7687" width="14.85546875" style="10" customWidth="1"/>
    <col min="7688" max="7688" width="11" style="10" bestFit="1" customWidth="1"/>
    <col min="7689" max="7689" width="11.140625" style="10" customWidth="1"/>
    <col min="7690" max="7690" width="12.7109375" style="10" customWidth="1"/>
    <col min="7691" max="7691" width="17.5703125" style="10" customWidth="1"/>
    <col min="7692" max="7692" width="4.5703125" style="10" bestFit="1" customWidth="1"/>
    <col min="7693" max="7936" width="9.140625" style="10"/>
    <col min="7937" max="7937" width="4.5703125" style="10" bestFit="1" customWidth="1"/>
    <col min="7938" max="7938" width="14.140625" style="10" bestFit="1" customWidth="1"/>
    <col min="7939" max="7939" width="20.5703125" style="10" customWidth="1"/>
    <col min="7940" max="7940" width="13.28515625" style="10" customWidth="1"/>
    <col min="7941" max="7941" width="14.5703125" style="10" customWidth="1"/>
    <col min="7942" max="7942" width="13.140625" style="10" bestFit="1" customWidth="1"/>
    <col min="7943" max="7943" width="14.85546875" style="10" customWidth="1"/>
    <col min="7944" max="7944" width="11" style="10" bestFit="1" customWidth="1"/>
    <col min="7945" max="7945" width="11.140625" style="10" customWidth="1"/>
    <col min="7946" max="7946" width="12.7109375" style="10" customWidth="1"/>
    <col min="7947" max="7947" width="17.5703125" style="10" customWidth="1"/>
    <col min="7948" max="7948" width="4.5703125" style="10" bestFit="1" customWidth="1"/>
    <col min="7949" max="8192" width="9.140625" style="10"/>
    <col min="8193" max="8193" width="4.5703125" style="10" bestFit="1" customWidth="1"/>
    <col min="8194" max="8194" width="14.140625" style="10" bestFit="1" customWidth="1"/>
    <col min="8195" max="8195" width="20.5703125" style="10" customWidth="1"/>
    <col min="8196" max="8196" width="13.28515625" style="10" customWidth="1"/>
    <col min="8197" max="8197" width="14.5703125" style="10" customWidth="1"/>
    <col min="8198" max="8198" width="13.140625" style="10" bestFit="1" customWidth="1"/>
    <col min="8199" max="8199" width="14.85546875" style="10" customWidth="1"/>
    <col min="8200" max="8200" width="11" style="10" bestFit="1" customWidth="1"/>
    <col min="8201" max="8201" width="11.140625" style="10" customWidth="1"/>
    <col min="8202" max="8202" width="12.7109375" style="10" customWidth="1"/>
    <col min="8203" max="8203" width="17.5703125" style="10" customWidth="1"/>
    <col min="8204" max="8204" width="4.5703125" style="10" bestFit="1" customWidth="1"/>
    <col min="8205" max="8448" width="9.140625" style="10"/>
    <col min="8449" max="8449" width="4.5703125" style="10" bestFit="1" customWidth="1"/>
    <col min="8450" max="8450" width="14.140625" style="10" bestFit="1" customWidth="1"/>
    <col min="8451" max="8451" width="20.5703125" style="10" customWidth="1"/>
    <col min="8452" max="8452" width="13.28515625" style="10" customWidth="1"/>
    <col min="8453" max="8453" width="14.5703125" style="10" customWidth="1"/>
    <col min="8454" max="8454" width="13.140625" style="10" bestFit="1" customWidth="1"/>
    <col min="8455" max="8455" width="14.85546875" style="10" customWidth="1"/>
    <col min="8456" max="8456" width="11" style="10" bestFit="1" customWidth="1"/>
    <col min="8457" max="8457" width="11.140625" style="10" customWidth="1"/>
    <col min="8458" max="8458" width="12.7109375" style="10" customWidth="1"/>
    <col min="8459" max="8459" width="17.5703125" style="10" customWidth="1"/>
    <col min="8460" max="8460" width="4.5703125" style="10" bestFit="1" customWidth="1"/>
    <col min="8461" max="8704" width="9.140625" style="10"/>
    <col min="8705" max="8705" width="4.5703125" style="10" bestFit="1" customWidth="1"/>
    <col min="8706" max="8706" width="14.140625" style="10" bestFit="1" customWidth="1"/>
    <col min="8707" max="8707" width="20.5703125" style="10" customWidth="1"/>
    <col min="8708" max="8708" width="13.28515625" style="10" customWidth="1"/>
    <col min="8709" max="8709" width="14.5703125" style="10" customWidth="1"/>
    <col min="8710" max="8710" width="13.140625" style="10" bestFit="1" customWidth="1"/>
    <col min="8711" max="8711" width="14.85546875" style="10" customWidth="1"/>
    <col min="8712" max="8712" width="11" style="10" bestFit="1" customWidth="1"/>
    <col min="8713" max="8713" width="11.140625" style="10" customWidth="1"/>
    <col min="8714" max="8714" width="12.7109375" style="10" customWidth="1"/>
    <col min="8715" max="8715" width="17.5703125" style="10" customWidth="1"/>
    <col min="8716" max="8716" width="4.5703125" style="10" bestFit="1" customWidth="1"/>
    <col min="8717" max="8960" width="9.140625" style="10"/>
    <col min="8961" max="8961" width="4.5703125" style="10" bestFit="1" customWidth="1"/>
    <col min="8962" max="8962" width="14.140625" style="10" bestFit="1" customWidth="1"/>
    <col min="8963" max="8963" width="20.5703125" style="10" customWidth="1"/>
    <col min="8964" max="8964" width="13.28515625" style="10" customWidth="1"/>
    <col min="8965" max="8965" width="14.5703125" style="10" customWidth="1"/>
    <col min="8966" max="8966" width="13.140625" style="10" bestFit="1" customWidth="1"/>
    <col min="8967" max="8967" width="14.85546875" style="10" customWidth="1"/>
    <col min="8968" max="8968" width="11" style="10" bestFit="1" customWidth="1"/>
    <col min="8969" max="8969" width="11.140625" style="10" customWidth="1"/>
    <col min="8970" max="8970" width="12.7109375" style="10" customWidth="1"/>
    <col min="8971" max="8971" width="17.5703125" style="10" customWidth="1"/>
    <col min="8972" max="8972" width="4.5703125" style="10" bestFit="1" customWidth="1"/>
    <col min="8973" max="9216" width="9.140625" style="10"/>
    <col min="9217" max="9217" width="4.5703125" style="10" bestFit="1" customWidth="1"/>
    <col min="9218" max="9218" width="14.140625" style="10" bestFit="1" customWidth="1"/>
    <col min="9219" max="9219" width="20.5703125" style="10" customWidth="1"/>
    <col min="9220" max="9220" width="13.28515625" style="10" customWidth="1"/>
    <col min="9221" max="9221" width="14.5703125" style="10" customWidth="1"/>
    <col min="9222" max="9222" width="13.140625" style="10" bestFit="1" customWidth="1"/>
    <col min="9223" max="9223" width="14.85546875" style="10" customWidth="1"/>
    <col min="9224" max="9224" width="11" style="10" bestFit="1" customWidth="1"/>
    <col min="9225" max="9225" width="11.140625" style="10" customWidth="1"/>
    <col min="9226" max="9226" width="12.7109375" style="10" customWidth="1"/>
    <col min="9227" max="9227" width="17.5703125" style="10" customWidth="1"/>
    <col min="9228" max="9228" width="4.5703125" style="10" bestFit="1" customWidth="1"/>
    <col min="9229" max="9472" width="9.140625" style="10"/>
    <col min="9473" max="9473" width="4.5703125" style="10" bestFit="1" customWidth="1"/>
    <col min="9474" max="9474" width="14.140625" style="10" bestFit="1" customWidth="1"/>
    <col min="9475" max="9475" width="20.5703125" style="10" customWidth="1"/>
    <col min="9476" max="9476" width="13.28515625" style="10" customWidth="1"/>
    <col min="9477" max="9477" width="14.5703125" style="10" customWidth="1"/>
    <col min="9478" max="9478" width="13.140625" style="10" bestFit="1" customWidth="1"/>
    <col min="9479" max="9479" width="14.85546875" style="10" customWidth="1"/>
    <col min="9480" max="9480" width="11" style="10" bestFit="1" customWidth="1"/>
    <col min="9481" max="9481" width="11.140625" style="10" customWidth="1"/>
    <col min="9482" max="9482" width="12.7109375" style="10" customWidth="1"/>
    <col min="9483" max="9483" width="17.5703125" style="10" customWidth="1"/>
    <col min="9484" max="9484" width="4.5703125" style="10" bestFit="1" customWidth="1"/>
    <col min="9485" max="9728" width="9.140625" style="10"/>
    <col min="9729" max="9729" width="4.5703125" style="10" bestFit="1" customWidth="1"/>
    <col min="9730" max="9730" width="14.140625" style="10" bestFit="1" customWidth="1"/>
    <col min="9731" max="9731" width="20.5703125" style="10" customWidth="1"/>
    <col min="9732" max="9732" width="13.28515625" style="10" customWidth="1"/>
    <col min="9733" max="9733" width="14.5703125" style="10" customWidth="1"/>
    <col min="9734" max="9734" width="13.140625" style="10" bestFit="1" customWidth="1"/>
    <col min="9735" max="9735" width="14.85546875" style="10" customWidth="1"/>
    <col min="9736" max="9736" width="11" style="10" bestFit="1" customWidth="1"/>
    <col min="9737" max="9737" width="11.140625" style="10" customWidth="1"/>
    <col min="9738" max="9738" width="12.7109375" style="10" customWidth="1"/>
    <col min="9739" max="9739" width="17.5703125" style="10" customWidth="1"/>
    <col min="9740" max="9740" width="4.5703125" style="10" bestFit="1" customWidth="1"/>
    <col min="9741" max="9984" width="9.140625" style="10"/>
    <col min="9985" max="9985" width="4.5703125" style="10" bestFit="1" customWidth="1"/>
    <col min="9986" max="9986" width="14.140625" style="10" bestFit="1" customWidth="1"/>
    <col min="9987" max="9987" width="20.5703125" style="10" customWidth="1"/>
    <col min="9988" max="9988" width="13.28515625" style="10" customWidth="1"/>
    <col min="9989" max="9989" width="14.5703125" style="10" customWidth="1"/>
    <col min="9990" max="9990" width="13.140625" style="10" bestFit="1" customWidth="1"/>
    <col min="9991" max="9991" width="14.85546875" style="10" customWidth="1"/>
    <col min="9992" max="9992" width="11" style="10" bestFit="1" customWidth="1"/>
    <col min="9993" max="9993" width="11.140625" style="10" customWidth="1"/>
    <col min="9994" max="9994" width="12.7109375" style="10" customWidth="1"/>
    <col min="9995" max="9995" width="17.5703125" style="10" customWidth="1"/>
    <col min="9996" max="9996" width="4.5703125" style="10" bestFit="1" customWidth="1"/>
    <col min="9997" max="10240" width="9.140625" style="10"/>
    <col min="10241" max="10241" width="4.5703125" style="10" bestFit="1" customWidth="1"/>
    <col min="10242" max="10242" width="14.140625" style="10" bestFit="1" customWidth="1"/>
    <col min="10243" max="10243" width="20.5703125" style="10" customWidth="1"/>
    <col min="10244" max="10244" width="13.28515625" style="10" customWidth="1"/>
    <col min="10245" max="10245" width="14.5703125" style="10" customWidth="1"/>
    <col min="10246" max="10246" width="13.140625" style="10" bestFit="1" customWidth="1"/>
    <col min="10247" max="10247" width="14.85546875" style="10" customWidth="1"/>
    <col min="10248" max="10248" width="11" style="10" bestFit="1" customWidth="1"/>
    <col min="10249" max="10249" width="11.140625" style="10" customWidth="1"/>
    <col min="10250" max="10250" width="12.7109375" style="10" customWidth="1"/>
    <col min="10251" max="10251" width="17.5703125" style="10" customWidth="1"/>
    <col min="10252" max="10252" width="4.5703125" style="10" bestFit="1" customWidth="1"/>
    <col min="10253" max="10496" width="9.140625" style="10"/>
    <col min="10497" max="10497" width="4.5703125" style="10" bestFit="1" customWidth="1"/>
    <col min="10498" max="10498" width="14.140625" style="10" bestFit="1" customWidth="1"/>
    <col min="10499" max="10499" width="20.5703125" style="10" customWidth="1"/>
    <col min="10500" max="10500" width="13.28515625" style="10" customWidth="1"/>
    <col min="10501" max="10501" width="14.5703125" style="10" customWidth="1"/>
    <col min="10502" max="10502" width="13.140625" style="10" bestFit="1" customWidth="1"/>
    <col min="10503" max="10503" width="14.85546875" style="10" customWidth="1"/>
    <col min="10504" max="10504" width="11" style="10" bestFit="1" customWidth="1"/>
    <col min="10505" max="10505" width="11.140625" style="10" customWidth="1"/>
    <col min="10506" max="10506" width="12.7109375" style="10" customWidth="1"/>
    <col min="10507" max="10507" width="17.5703125" style="10" customWidth="1"/>
    <col min="10508" max="10508" width="4.5703125" style="10" bestFit="1" customWidth="1"/>
    <col min="10509" max="10752" width="9.140625" style="10"/>
    <col min="10753" max="10753" width="4.5703125" style="10" bestFit="1" customWidth="1"/>
    <col min="10754" max="10754" width="14.140625" style="10" bestFit="1" customWidth="1"/>
    <col min="10755" max="10755" width="20.5703125" style="10" customWidth="1"/>
    <col min="10756" max="10756" width="13.28515625" style="10" customWidth="1"/>
    <col min="10757" max="10757" width="14.5703125" style="10" customWidth="1"/>
    <col min="10758" max="10758" width="13.140625" style="10" bestFit="1" customWidth="1"/>
    <col min="10759" max="10759" width="14.85546875" style="10" customWidth="1"/>
    <col min="10760" max="10760" width="11" style="10" bestFit="1" customWidth="1"/>
    <col min="10761" max="10761" width="11.140625" style="10" customWidth="1"/>
    <col min="10762" max="10762" width="12.7109375" style="10" customWidth="1"/>
    <col min="10763" max="10763" width="17.5703125" style="10" customWidth="1"/>
    <col min="10764" max="10764" width="4.5703125" style="10" bestFit="1" customWidth="1"/>
    <col min="10765" max="11008" width="9.140625" style="10"/>
    <col min="11009" max="11009" width="4.5703125" style="10" bestFit="1" customWidth="1"/>
    <col min="11010" max="11010" width="14.140625" style="10" bestFit="1" customWidth="1"/>
    <col min="11011" max="11011" width="20.5703125" style="10" customWidth="1"/>
    <col min="11012" max="11012" width="13.28515625" style="10" customWidth="1"/>
    <col min="11013" max="11013" width="14.5703125" style="10" customWidth="1"/>
    <col min="11014" max="11014" width="13.140625" style="10" bestFit="1" customWidth="1"/>
    <col min="11015" max="11015" width="14.85546875" style="10" customWidth="1"/>
    <col min="11016" max="11016" width="11" style="10" bestFit="1" customWidth="1"/>
    <col min="11017" max="11017" width="11.140625" style="10" customWidth="1"/>
    <col min="11018" max="11018" width="12.7109375" style="10" customWidth="1"/>
    <col min="11019" max="11019" width="17.5703125" style="10" customWidth="1"/>
    <col min="11020" max="11020" width="4.5703125" style="10" bestFit="1" customWidth="1"/>
    <col min="11021" max="11264" width="9.140625" style="10"/>
    <col min="11265" max="11265" width="4.5703125" style="10" bestFit="1" customWidth="1"/>
    <col min="11266" max="11266" width="14.140625" style="10" bestFit="1" customWidth="1"/>
    <col min="11267" max="11267" width="20.5703125" style="10" customWidth="1"/>
    <col min="11268" max="11268" width="13.28515625" style="10" customWidth="1"/>
    <col min="11269" max="11269" width="14.5703125" style="10" customWidth="1"/>
    <col min="11270" max="11270" width="13.140625" style="10" bestFit="1" customWidth="1"/>
    <col min="11271" max="11271" width="14.85546875" style="10" customWidth="1"/>
    <col min="11272" max="11272" width="11" style="10" bestFit="1" customWidth="1"/>
    <col min="11273" max="11273" width="11.140625" style="10" customWidth="1"/>
    <col min="11274" max="11274" width="12.7109375" style="10" customWidth="1"/>
    <col min="11275" max="11275" width="17.5703125" style="10" customWidth="1"/>
    <col min="11276" max="11276" width="4.5703125" style="10" bestFit="1" customWidth="1"/>
    <col min="11277" max="11520" width="9.140625" style="10"/>
    <col min="11521" max="11521" width="4.5703125" style="10" bestFit="1" customWidth="1"/>
    <col min="11522" max="11522" width="14.140625" style="10" bestFit="1" customWidth="1"/>
    <col min="11523" max="11523" width="20.5703125" style="10" customWidth="1"/>
    <col min="11524" max="11524" width="13.28515625" style="10" customWidth="1"/>
    <col min="11525" max="11525" width="14.5703125" style="10" customWidth="1"/>
    <col min="11526" max="11526" width="13.140625" style="10" bestFit="1" customWidth="1"/>
    <col min="11527" max="11527" width="14.85546875" style="10" customWidth="1"/>
    <col min="11528" max="11528" width="11" style="10" bestFit="1" customWidth="1"/>
    <col min="11529" max="11529" width="11.140625" style="10" customWidth="1"/>
    <col min="11530" max="11530" width="12.7109375" style="10" customWidth="1"/>
    <col min="11531" max="11531" width="17.5703125" style="10" customWidth="1"/>
    <col min="11532" max="11532" width="4.5703125" style="10" bestFit="1" customWidth="1"/>
    <col min="11533" max="11776" width="9.140625" style="10"/>
    <col min="11777" max="11777" width="4.5703125" style="10" bestFit="1" customWidth="1"/>
    <col min="11778" max="11778" width="14.140625" style="10" bestFit="1" customWidth="1"/>
    <col min="11779" max="11779" width="20.5703125" style="10" customWidth="1"/>
    <col min="11780" max="11780" width="13.28515625" style="10" customWidth="1"/>
    <col min="11781" max="11781" width="14.5703125" style="10" customWidth="1"/>
    <col min="11782" max="11782" width="13.140625" style="10" bestFit="1" customWidth="1"/>
    <col min="11783" max="11783" width="14.85546875" style="10" customWidth="1"/>
    <col min="11784" max="11784" width="11" style="10" bestFit="1" customWidth="1"/>
    <col min="11785" max="11785" width="11.140625" style="10" customWidth="1"/>
    <col min="11786" max="11786" width="12.7109375" style="10" customWidth="1"/>
    <col min="11787" max="11787" width="17.5703125" style="10" customWidth="1"/>
    <col min="11788" max="11788" width="4.5703125" style="10" bestFit="1" customWidth="1"/>
    <col min="11789" max="12032" width="9.140625" style="10"/>
    <col min="12033" max="12033" width="4.5703125" style="10" bestFit="1" customWidth="1"/>
    <col min="12034" max="12034" width="14.140625" style="10" bestFit="1" customWidth="1"/>
    <col min="12035" max="12035" width="20.5703125" style="10" customWidth="1"/>
    <col min="12036" max="12036" width="13.28515625" style="10" customWidth="1"/>
    <col min="12037" max="12037" width="14.5703125" style="10" customWidth="1"/>
    <col min="12038" max="12038" width="13.140625" style="10" bestFit="1" customWidth="1"/>
    <col min="12039" max="12039" width="14.85546875" style="10" customWidth="1"/>
    <col min="12040" max="12040" width="11" style="10" bestFit="1" customWidth="1"/>
    <col min="12041" max="12041" width="11.140625" style="10" customWidth="1"/>
    <col min="12042" max="12042" width="12.7109375" style="10" customWidth="1"/>
    <col min="12043" max="12043" width="17.5703125" style="10" customWidth="1"/>
    <col min="12044" max="12044" width="4.5703125" style="10" bestFit="1" customWidth="1"/>
    <col min="12045" max="12288" width="9.140625" style="10"/>
    <col min="12289" max="12289" width="4.5703125" style="10" bestFit="1" customWidth="1"/>
    <col min="12290" max="12290" width="14.140625" style="10" bestFit="1" customWidth="1"/>
    <col min="12291" max="12291" width="20.5703125" style="10" customWidth="1"/>
    <col min="12292" max="12292" width="13.28515625" style="10" customWidth="1"/>
    <col min="12293" max="12293" width="14.5703125" style="10" customWidth="1"/>
    <col min="12294" max="12294" width="13.140625" style="10" bestFit="1" customWidth="1"/>
    <col min="12295" max="12295" width="14.85546875" style="10" customWidth="1"/>
    <col min="12296" max="12296" width="11" style="10" bestFit="1" customWidth="1"/>
    <col min="12297" max="12297" width="11.140625" style="10" customWidth="1"/>
    <col min="12298" max="12298" width="12.7109375" style="10" customWidth="1"/>
    <col min="12299" max="12299" width="17.5703125" style="10" customWidth="1"/>
    <col min="12300" max="12300" width="4.5703125" style="10" bestFit="1" customWidth="1"/>
    <col min="12301" max="12544" width="9.140625" style="10"/>
    <col min="12545" max="12545" width="4.5703125" style="10" bestFit="1" customWidth="1"/>
    <col min="12546" max="12546" width="14.140625" style="10" bestFit="1" customWidth="1"/>
    <col min="12547" max="12547" width="20.5703125" style="10" customWidth="1"/>
    <col min="12548" max="12548" width="13.28515625" style="10" customWidth="1"/>
    <col min="12549" max="12549" width="14.5703125" style="10" customWidth="1"/>
    <col min="12550" max="12550" width="13.140625" style="10" bestFit="1" customWidth="1"/>
    <col min="12551" max="12551" width="14.85546875" style="10" customWidth="1"/>
    <col min="12552" max="12552" width="11" style="10" bestFit="1" customWidth="1"/>
    <col min="12553" max="12553" width="11.140625" style="10" customWidth="1"/>
    <col min="12554" max="12554" width="12.7109375" style="10" customWidth="1"/>
    <col min="12555" max="12555" width="17.5703125" style="10" customWidth="1"/>
    <col min="12556" max="12556" width="4.5703125" style="10" bestFit="1" customWidth="1"/>
    <col min="12557" max="12800" width="9.140625" style="10"/>
    <col min="12801" max="12801" width="4.5703125" style="10" bestFit="1" customWidth="1"/>
    <col min="12802" max="12802" width="14.140625" style="10" bestFit="1" customWidth="1"/>
    <col min="12803" max="12803" width="20.5703125" style="10" customWidth="1"/>
    <col min="12804" max="12804" width="13.28515625" style="10" customWidth="1"/>
    <col min="12805" max="12805" width="14.5703125" style="10" customWidth="1"/>
    <col min="12806" max="12806" width="13.140625" style="10" bestFit="1" customWidth="1"/>
    <col min="12807" max="12807" width="14.85546875" style="10" customWidth="1"/>
    <col min="12808" max="12808" width="11" style="10" bestFit="1" customWidth="1"/>
    <col min="12809" max="12809" width="11.140625" style="10" customWidth="1"/>
    <col min="12810" max="12810" width="12.7109375" style="10" customWidth="1"/>
    <col min="12811" max="12811" width="17.5703125" style="10" customWidth="1"/>
    <col min="12812" max="12812" width="4.5703125" style="10" bestFit="1" customWidth="1"/>
    <col min="12813" max="13056" width="9.140625" style="10"/>
    <col min="13057" max="13057" width="4.5703125" style="10" bestFit="1" customWidth="1"/>
    <col min="13058" max="13058" width="14.140625" style="10" bestFit="1" customWidth="1"/>
    <col min="13059" max="13059" width="20.5703125" style="10" customWidth="1"/>
    <col min="13060" max="13060" width="13.28515625" style="10" customWidth="1"/>
    <col min="13061" max="13061" width="14.5703125" style="10" customWidth="1"/>
    <col min="13062" max="13062" width="13.140625" style="10" bestFit="1" customWidth="1"/>
    <col min="13063" max="13063" width="14.85546875" style="10" customWidth="1"/>
    <col min="13064" max="13064" width="11" style="10" bestFit="1" customWidth="1"/>
    <col min="13065" max="13065" width="11.140625" style="10" customWidth="1"/>
    <col min="13066" max="13066" width="12.7109375" style="10" customWidth="1"/>
    <col min="13067" max="13067" width="17.5703125" style="10" customWidth="1"/>
    <col min="13068" max="13068" width="4.5703125" style="10" bestFit="1" customWidth="1"/>
    <col min="13069" max="13312" width="9.140625" style="10"/>
    <col min="13313" max="13313" width="4.5703125" style="10" bestFit="1" customWidth="1"/>
    <col min="13314" max="13314" width="14.140625" style="10" bestFit="1" customWidth="1"/>
    <col min="13315" max="13315" width="20.5703125" style="10" customWidth="1"/>
    <col min="13316" max="13316" width="13.28515625" style="10" customWidth="1"/>
    <col min="13317" max="13317" width="14.5703125" style="10" customWidth="1"/>
    <col min="13318" max="13318" width="13.140625" style="10" bestFit="1" customWidth="1"/>
    <col min="13319" max="13319" width="14.85546875" style="10" customWidth="1"/>
    <col min="13320" max="13320" width="11" style="10" bestFit="1" customWidth="1"/>
    <col min="13321" max="13321" width="11.140625" style="10" customWidth="1"/>
    <col min="13322" max="13322" width="12.7109375" style="10" customWidth="1"/>
    <col min="13323" max="13323" width="17.5703125" style="10" customWidth="1"/>
    <col min="13324" max="13324" width="4.5703125" style="10" bestFit="1" customWidth="1"/>
    <col min="13325" max="13568" width="9.140625" style="10"/>
    <col min="13569" max="13569" width="4.5703125" style="10" bestFit="1" customWidth="1"/>
    <col min="13570" max="13570" width="14.140625" style="10" bestFit="1" customWidth="1"/>
    <col min="13571" max="13571" width="20.5703125" style="10" customWidth="1"/>
    <col min="13572" max="13572" width="13.28515625" style="10" customWidth="1"/>
    <col min="13573" max="13573" width="14.5703125" style="10" customWidth="1"/>
    <col min="13574" max="13574" width="13.140625" style="10" bestFit="1" customWidth="1"/>
    <col min="13575" max="13575" width="14.85546875" style="10" customWidth="1"/>
    <col min="13576" max="13576" width="11" style="10" bestFit="1" customWidth="1"/>
    <col min="13577" max="13577" width="11.140625" style="10" customWidth="1"/>
    <col min="13578" max="13578" width="12.7109375" style="10" customWidth="1"/>
    <col min="13579" max="13579" width="17.5703125" style="10" customWidth="1"/>
    <col min="13580" max="13580" width="4.5703125" style="10" bestFit="1" customWidth="1"/>
    <col min="13581" max="13824" width="9.140625" style="10"/>
    <col min="13825" max="13825" width="4.5703125" style="10" bestFit="1" customWidth="1"/>
    <col min="13826" max="13826" width="14.140625" style="10" bestFit="1" customWidth="1"/>
    <col min="13827" max="13827" width="20.5703125" style="10" customWidth="1"/>
    <col min="13828" max="13828" width="13.28515625" style="10" customWidth="1"/>
    <col min="13829" max="13829" width="14.5703125" style="10" customWidth="1"/>
    <col min="13830" max="13830" width="13.140625" style="10" bestFit="1" customWidth="1"/>
    <col min="13831" max="13831" width="14.85546875" style="10" customWidth="1"/>
    <col min="13832" max="13832" width="11" style="10" bestFit="1" customWidth="1"/>
    <col min="13833" max="13833" width="11.140625" style="10" customWidth="1"/>
    <col min="13834" max="13834" width="12.7109375" style="10" customWidth="1"/>
    <col min="13835" max="13835" width="17.5703125" style="10" customWidth="1"/>
    <col min="13836" max="13836" width="4.5703125" style="10" bestFit="1" customWidth="1"/>
    <col min="13837" max="14080" width="9.140625" style="10"/>
    <col min="14081" max="14081" width="4.5703125" style="10" bestFit="1" customWidth="1"/>
    <col min="14082" max="14082" width="14.140625" style="10" bestFit="1" customWidth="1"/>
    <col min="14083" max="14083" width="20.5703125" style="10" customWidth="1"/>
    <col min="14084" max="14084" width="13.28515625" style="10" customWidth="1"/>
    <col min="14085" max="14085" width="14.5703125" style="10" customWidth="1"/>
    <col min="14086" max="14086" width="13.140625" style="10" bestFit="1" customWidth="1"/>
    <col min="14087" max="14087" width="14.85546875" style="10" customWidth="1"/>
    <col min="14088" max="14088" width="11" style="10" bestFit="1" customWidth="1"/>
    <col min="14089" max="14089" width="11.140625" style="10" customWidth="1"/>
    <col min="14090" max="14090" width="12.7109375" style="10" customWidth="1"/>
    <col min="14091" max="14091" width="17.5703125" style="10" customWidth="1"/>
    <col min="14092" max="14092" width="4.5703125" style="10" bestFit="1" customWidth="1"/>
    <col min="14093" max="14336" width="9.140625" style="10"/>
    <col min="14337" max="14337" width="4.5703125" style="10" bestFit="1" customWidth="1"/>
    <col min="14338" max="14338" width="14.140625" style="10" bestFit="1" customWidth="1"/>
    <col min="14339" max="14339" width="20.5703125" style="10" customWidth="1"/>
    <col min="14340" max="14340" width="13.28515625" style="10" customWidth="1"/>
    <col min="14341" max="14341" width="14.5703125" style="10" customWidth="1"/>
    <col min="14342" max="14342" width="13.140625" style="10" bestFit="1" customWidth="1"/>
    <col min="14343" max="14343" width="14.85546875" style="10" customWidth="1"/>
    <col min="14344" max="14344" width="11" style="10" bestFit="1" customWidth="1"/>
    <col min="14345" max="14345" width="11.140625" style="10" customWidth="1"/>
    <col min="14346" max="14346" width="12.7109375" style="10" customWidth="1"/>
    <col min="14347" max="14347" width="17.5703125" style="10" customWidth="1"/>
    <col min="14348" max="14348" width="4.5703125" style="10" bestFit="1" customWidth="1"/>
    <col min="14349" max="14592" width="9.140625" style="10"/>
    <col min="14593" max="14593" width="4.5703125" style="10" bestFit="1" customWidth="1"/>
    <col min="14594" max="14594" width="14.140625" style="10" bestFit="1" customWidth="1"/>
    <col min="14595" max="14595" width="20.5703125" style="10" customWidth="1"/>
    <col min="14596" max="14596" width="13.28515625" style="10" customWidth="1"/>
    <col min="14597" max="14597" width="14.5703125" style="10" customWidth="1"/>
    <col min="14598" max="14598" width="13.140625" style="10" bestFit="1" customWidth="1"/>
    <col min="14599" max="14599" width="14.85546875" style="10" customWidth="1"/>
    <col min="14600" max="14600" width="11" style="10" bestFit="1" customWidth="1"/>
    <col min="14601" max="14601" width="11.140625" style="10" customWidth="1"/>
    <col min="14602" max="14602" width="12.7109375" style="10" customWidth="1"/>
    <col min="14603" max="14603" width="17.5703125" style="10" customWidth="1"/>
    <col min="14604" max="14604" width="4.5703125" style="10" bestFit="1" customWidth="1"/>
    <col min="14605" max="14848" width="9.140625" style="10"/>
    <col min="14849" max="14849" width="4.5703125" style="10" bestFit="1" customWidth="1"/>
    <col min="14850" max="14850" width="14.140625" style="10" bestFit="1" customWidth="1"/>
    <col min="14851" max="14851" width="20.5703125" style="10" customWidth="1"/>
    <col min="14852" max="14852" width="13.28515625" style="10" customWidth="1"/>
    <col min="14853" max="14853" width="14.5703125" style="10" customWidth="1"/>
    <col min="14854" max="14854" width="13.140625" style="10" bestFit="1" customWidth="1"/>
    <col min="14855" max="14855" width="14.85546875" style="10" customWidth="1"/>
    <col min="14856" max="14856" width="11" style="10" bestFit="1" customWidth="1"/>
    <col min="14857" max="14857" width="11.140625" style="10" customWidth="1"/>
    <col min="14858" max="14858" width="12.7109375" style="10" customWidth="1"/>
    <col min="14859" max="14859" width="17.5703125" style="10" customWidth="1"/>
    <col min="14860" max="14860" width="4.5703125" style="10" bestFit="1" customWidth="1"/>
    <col min="14861" max="15104" width="9.140625" style="10"/>
    <col min="15105" max="15105" width="4.5703125" style="10" bestFit="1" customWidth="1"/>
    <col min="15106" max="15106" width="14.140625" style="10" bestFit="1" customWidth="1"/>
    <col min="15107" max="15107" width="20.5703125" style="10" customWidth="1"/>
    <col min="15108" max="15108" width="13.28515625" style="10" customWidth="1"/>
    <col min="15109" max="15109" width="14.5703125" style="10" customWidth="1"/>
    <col min="15110" max="15110" width="13.140625" style="10" bestFit="1" customWidth="1"/>
    <col min="15111" max="15111" width="14.85546875" style="10" customWidth="1"/>
    <col min="15112" max="15112" width="11" style="10" bestFit="1" customWidth="1"/>
    <col min="15113" max="15113" width="11.140625" style="10" customWidth="1"/>
    <col min="15114" max="15114" width="12.7109375" style="10" customWidth="1"/>
    <col min="15115" max="15115" width="17.5703125" style="10" customWidth="1"/>
    <col min="15116" max="15116" width="4.5703125" style="10" bestFit="1" customWidth="1"/>
    <col min="15117" max="15360" width="9.140625" style="10"/>
    <col min="15361" max="15361" width="4.5703125" style="10" bestFit="1" customWidth="1"/>
    <col min="15362" max="15362" width="14.140625" style="10" bestFit="1" customWidth="1"/>
    <col min="15363" max="15363" width="20.5703125" style="10" customWidth="1"/>
    <col min="15364" max="15364" width="13.28515625" style="10" customWidth="1"/>
    <col min="15365" max="15365" width="14.5703125" style="10" customWidth="1"/>
    <col min="15366" max="15366" width="13.140625" style="10" bestFit="1" customWidth="1"/>
    <col min="15367" max="15367" width="14.85546875" style="10" customWidth="1"/>
    <col min="15368" max="15368" width="11" style="10" bestFit="1" customWidth="1"/>
    <col min="15369" max="15369" width="11.140625" style="10" customWidth="1"/>
    <col min="15370" max="15370" width="12.7109375" style="10" customWidth="1"/>
    <col min="15371" max="15371" width="17.5703125" style="10" customWidth="1"/>
    <col min="15372" max="15372" width="4.5703125" style="10" bestFit="1" customWidth="1"/>
    <col min="15373" max="15616" width="9.140625" style="10"/>
    <col min="15617" max="15617" width="4.5703125" style="10" bestFit="1" customWidth="1"/>
    <col min="15618" max="15618" width="14.140625" style="10" bestFit="1" customWidth="1"/>
    <col min="15619" max="15619" width="20.5703125" style="10" customWidth="1"/>
    <col min="15620" max="15620" width="13.28515625" style="10" customWidth="1"/>
    <col min="15621" max="15621" width="14.5703125" style="10" customWidth="1"/>
    <col min="15622" max="15622" width="13.140625" style="10" bestFit="1" customWidth="1"/>
    <col min="15623" max="15623" width="14.85546875" style="10" customWidth="1"/>
    <col min="15624" max="15624" width="11" style="10" bestFit="1" customWidth="1"/>
    <col min="15625" max="15625" width="11.140625" style="10" customWidth="1"/>
    <col min="15626" max="15626" width="12.7109375" style="10" customWidth="1"/>
    <col min="15627" max="15627" width="17.5703125" style="10" customWidth="1"/>
    <col min="15628" max="15628" width="4.5703125" style="10" bestFit="1" customWidth="1"/>
    <col min="15629" max="15872" width="9.140625" style="10"/>
    <col min="15873" max="15873" width="4.5703125" style="10" bestFit="1" customWidth="1"/>
    <col min="15874" max="15874" width="14.140625" style="10" bestFit="1" customWidth="1"/>
    <col min="15875" max="15875" width="20.5703125" style="10" customWidth="1"/>
    <col min="15876" max="15876" width="13.28515625" style="10" customWidth="1"/>
    <col min="15877" max="15877" width="14.5703125" style="10" customWidth="1"/>
    <col min="15878" max="15878" width="13.140625" style="10" bestFit="1" customWidth="1"/>
    <col min="15879" max="15879" width="14.85546875" style="10" customWidth="1"/>
    <col min="15880" max="15880" width="11" style="10" bestFit="1" customWidth="1"/>
    <col min="15881" max="15881" width="11.140625" style="10" customWidth="1"/>
    <col min="15882" max="15882" width="12.7109375" style="10" customWidth="1"/>
    <col min="15883" max="15883" width="17.5703125" style="10" customWidth="1"/>
    <col min="15884" max="15884" width="4.5703125" style="10" bestFit="1" customWidth="1"/>
    <col min="15885" max="16128" width="9.140625" style="10"/>
    <col min="16129" max="16129" width="4.5703125" style="10" bestFit="1" customWidth="1"/>
    <col min="16130" max="16130" width="14.140625" style="10" bestFit="1" customWidth="1"/>
    <col min="16131" max="16131" width="20.5703125" style="10" customWidth="1"/>
    <col min="16132" max="16132" width="13.28515625" style="10" customWidth="1"/>
    <col min="16133" max="16133" width="14.5703125" style="10" customWidth="1"/>
    <col min="16134" max="16134" width="13.140625" style="10" bestFit="1" customWidth="1"/>
    <col min="16135" max="16135" width="14.85546875" style="10" customWidth="1"/>
    <col min="16136" max="16136" width="11" style="10" bestFit="1" customWidth="1"/>
    <col min="16137" max="16137" width="11.140625" style="10" customWidth="1"/>
    <col min="16138" max="16138" width="12.7109375" style="10" customWidth="1"/>
    <col min="16139" max="16139" width="17.5703125" style="10" customWidth="1"/>
    <col min="16140" max="16140" width="4.5703125" style="10" bestFit="1" customWidth="1"/>
    <col min="16141" max="16384" width="9.140625" style="10"/>
  </cols>
  <sheetData>
    <row r="1" spans="1:12" ht="12.75" customHeight="1" x14ac:dyDescent="0.2">
      <c r="A1" s="79" t="s">
        <v>42</v>
      </c>
      <c r="B1" s="78"/>
      <c r="C1" s="78"/>
      <c r="D1" s="78"/>
      <c r="E1" s="78"/>
      <c r="F1" s="80"/>
      <c r="G1" s="81"/>
      <c r="H1" s="78"/>
      <c r="I1" s="78"/>
      <c r="J1" s="78"/>
      <c r="K1" s="79"/>
      <c r="L1" s="80"/>
    </row>
    <row r="2" spans="1:12" ht="12.75" customHeight="1" x14ac:dyDescent="0.2">
      <c r="A2" s="79" t="s">
        <v>520</v>
      </c>
      <c r="B2" s="78"/>
      <c r="C2" s="78"/>
      <c r="D2" s="78"/>
      <c r="E2" s="78"/>
      <c r="F2" s="80"/>
      <c r="G2" s="81"/>
      <c r="H2" s="78"/>
      <c r="I2" s="78"/>
      <c r="J2" s="78"/>
      <c r="K2" s="79"/>
      <c r="L2" s="80"/>
    </row>
    <row r="3" spans="1:12" ht="12.75" customHeight="1" x14ac:dyDescent="0.2">
      <c r="A3" s="100" t="s">
        <v>496</v>
      </c>
      <c r="B3" s="78"/>
      <c r="C3" s="78"/>
      <c r="D3" s="78"/>
      <c r="E3" s="78"/>
      <c r="F3" s="80"/>
      <c r="G3" s="100"/>
      <c r="H3" s="78"/>
      <c r="I3" s="78"/>
      <c r="J3" s="78"/>
      <c r="K3" s="78"/>
      <c r="L3" s="78"/>
    </row>
    <row r="4" spans="1:12" ht="10.5" customHeight="1" x14ac:dyDescent="0.2">
      <c r="A4" s="100"/>
      <c r="B4" s="78"/>
      <c r="C4" s="78"/>
      <c r="D4" s="78"/>
      <c r="E4" s="78"/>
      <c r="F4" s="80"/>
      <c r="G4" s="100"/>
      <c r="H4" s="78"/>
      <c r="I4" s="78"/>
      <c r="J4" s="78"/>
      <c r="K4" s="78"/>
      <c r="L4" s="78"/>
    </row>
    <row r="5" spans="1:12" ht="10.5" customHeight="1" x14ac:dyDescent="0.2">
      <c r="A5" s="79"/>
      <c r="B5" s="78"/>
      <c r="C5" s="101"/>
      <c r="D5" s="101"/>
      <c r="E5" s="101"/>
      <c r="G5" s="15"/>
      <c r="H5" s="15"/>
      <c r="I5" s="15"/>
      <c r="J5" s="15"/>
      <c r="K5" s="102"/>
      <c r="L5" s="78"/>
    </row>
    <row r="6" spans="1:12" ht="12.75" customHeight="1" x14ac:dyDescent="0.2">
      <c r="A6" s="79"/>
      <c r="B6" s="78"/>
      <c r="C6" s="78"/>
      <c r="D6" s="78"/>
      <c r="E6" s="78"/>
      <c r="F6" s="78"/>
      <c r="G6" s="16" t="s">
        <v>282</v>
      </c>
      <c r="H6" s="16"/>
      <c r="I6" s="16"/>
      <c r="J6" s="16"/>
      <c r="K6" s="103" t="s">
        <v>307</v>
      </c>
      <c r="L6" s="78"/>
    </row>
    <row r="7" spans="1:12" s="89" customFormat="1" ht="39" customHeight="1" x14ac:dyDescent="0.2">
      <c r="A7" s="87" t="s">
        <v>49</v>
      </c>
      <c r="B7" s="87" t="s">
        <v>51</v>
      </c>
      <c r="C7" s="87" t="s">
        <v>308</v>
      </c>
      <c r="D7" s="92" t="s">
        <v>309</v>
      </c>
      <c r="E7" s="87" t="s">
        <v>310</v>
      </c>
      <c r="F7" s="87" t="s">
        <v>102</v>
      </c>
      <c r="G7" s="20" t="s">
        <v>293</v>
      </c>
      <c r="H7" s="20" t="s">
        <v>53</v>
      </c>
      <c r="I7" s="20" t="s">
        <v>54</v>
      </c>
      <c r="J7" s="20" t="s">
        <v>294</v>
      </c>
      <c r="K7" s="20" t="s">
        <v>311</v>
      </c>
      <c r="L7" s="87" t="s">
        <v>49</v>
      </c>
    </row>
    <row r="8" spans="1:12" x14ac:dyDescent="0.2">
      <c r="A8" s="78">
        <v>1</v>
      </c>
      <c r="B8" s="78" t="s">
        <v>103</v>
      </c>
      <c r="C8" s="52">
        <v>201970</v>
      </c>
      <c r="D8" s="52">
        <v>6658545</v>
      </c>
      <c r="E8" s="52">
        <v>1258344</v>
      </c>
      <c r="F8" s="52">
        <f t="shared" ref="F8:F71" si="0">(C8+D8+E8)</f>
        <v>8118859</v>
      </c>
      <c r="G8" s="52">
        <v>18840</v>
      </c>
      <c r="H8" s="52">
        <v>0</v>
      </c>
      <c r="I8" s="52">
        <v>0</v>
      </c>
      <c r="J8" s="52">
        <v>3381075</v>
      </c>
      <c r="K8" s="52">
        <v>7915504.5900000008</v>
      </c>
      <c r="L8" s="78">
        <v>1</v>
      </c>
    </row>
    <row r="9" spans="1:12" x14ac:dyDescent="0.2">
      <c r="A9" s="78">
        <v>2</v>
      </c>
      <c r="B9" s="78" t="s">
        <v>104</v>
      </c>
      <c r="C9" s="52">
        <v>4732626</v>
      </c>
      <c r="D9" s="52">
        <v>1217386</v>
      </c>
      <c r="E9" s="52">
        <v>0</v>
      </c>
      <c r="F9" s="52">
        <f t="shared" si="0"/>
        <v>5950012</v>
      </c>
      <c r="G9" s="52">
        <v>9291</v>
      </c>
      <c r="H9" s="52">
        <v>0</v>
      </c>
      <c r="I9" s="52">
        <v>0</v>
      </c>
      <c r="J9" s="52">
        <v>980</v>
      </c>
      <c r="K9" s="52">
        <v>14469473.59</v>
      </c>
      <c r="L9" s="78">
        <v>2</v>
      </c>
    </row>
    <row r="10" spans="1:12" x14ac:dyDescent="0.2">
      <c r="A10" s="78">
        <v>3</v>
      </c>
      <c r="B10" s="78" t="s">
        <v>105</v>
      </c>
      <c r="C10" s="52">
        <v>0</v>
      </c>
      <c r="D10" s="52">
        <v>2224790</v>
      </c>
      <c r="E10" s="52">
        <v>817185</v>
      </c>
      <c r="F10" s="52">
        <f t="shared" si="0"/>
        <v>3041975</v>
      </c>
      <c r="G10" s="52">
        <v>15513</v>
      </c>
      <c r="H10" s="52">
        <v>0</v>
      </c>
      <c r="I10" s="52">
        <v>0</v>
      </c>
      <c r="J10" s="52">
        <v>752520</v>
      </c>
      <c r="K10" s="52">
        <v>4592986.6800000006</v>
      </c>
      <c r="L10" s="78">
        <v>3</v>
      </c>
    </row>
    <row r="11" spans="1:12" x14ac:dyDescent="0.2">
      <c r="A11" s="78">
        <v>4</v>
      </c>
      <c r="B11" s="78" t="s">
        <v>106</v>
      </c>
      <c r="C11" s="52">
        <v>4597</v>
      </c>
      <c r="D11" s="52">
        <v>258509</v>
      </c>
      <c r="E11" s="52">
        <v>823829</v>
      </c>
      <c r="F11" s="52">
        <f t="shared" si="0"/>
        <v>1086935</v>
      </c>
      <c r="G11" s="52">
        <v>0</v>
      </c>
      <c r="H11" s="52">
        <v>0</v>
      </c>
      <c r="I11" s="52">
        <v>0</v>
      </c>
      <c r="J11" s="52">
        <v>1150447</v>
      </c>
      <c r="K11" s="52">
        <v>2864256.1500000004</v>
      </c>
      <c r="L11" s="78">
        <v>4</v>
      </c>
    </row>
    <row r="12" spans="1:12" x14ac:dyDescent="0.2">
      <c r="A12" s="78">
        <v>5</v>
      </c>
      <c r="B12" s="78" t="s">
        <v>107</v>
      </c>
      <c r="C12" s="52">
        <v>0</v>
      </c>
      <c r="D12" s="52">
        <v>2000478</v>
      </c>
      <c r="E12" s="52">
        <v>1298078</v>
      </c>
      <c r="F12" s="52">
        <f t="shared" si="0"/>
        <v>3298556</v>
      </c>
      <c r="G12" s="52">
        <v>12995</v>
      </c>
      <c r="H12" s="52">
        <v>0</v>
      </c>
      <c r="I12" s="52">
        <v>0</v>
      </c>
      <c r="J12" s="52">
        <v>711242</v>
      </c>
      <c r="K12" s="52">
        <v>5657735.96</v>
      </c>
      <c r="L12" s="78">
        <v>5</v>
      </c>
    </row>
    <row r="13" spans="1:12" x14ac:dyDescent="0.2">
      <c r="A13" s="78">
        <v>6</v>
      </c>
      <c r="B13" s="78" t="s">
        <v>108</v>
      </c>
      <c r="C13" s="52">
        <v>0</v>
      </c>
      <c r="D13" s="52">
        <v>1219782</v>
      </c>
      <c r="E13" s="52">
        <v>494672</v>
      </c>
      <c r="F13" s="52">
        <f t="shared" si="0"/>
        <v>1714454</v>
      </c>
      <c r="G13" s="52">
        <v>13270</v>
      </c>
      <c r="H13" s="52">
        <v>0</v>
      </c>
      <c r="I13" s="52">
        <v>0</v>
      </c>
      <c r="J13" s="52">
        <v>654766</v>
      </c>
      <c r="K13" s="52">
        <v>3620088.9499999997</v>
      </c>
      <c r="L13" s="78">
        <v>6</v>
      </c>
    </row>
    <row r="14" spans="1:12" x14ac:dyDescent="0.2">
      <c r="A14" s="78">
        <v>7</v>
      </c>
      <c r="B14" s="78" t="s">
        <v>109</v>
      </c>
      <c r="C14" s="52">
        <v>55409728</v>
      </c>
      <c r="D14" s="52">
        <v>16589298</v>
      </c>
      <c r="E14" s="52">
        <v>18449580</v>
      </c>
      <c r="F14" s="52">
        <f t="shared" si="0"/>
        <v>90448606</v>
      </c>
      <c r="G14" s="52">
        <v>12117676</v>
      </c>
      <c r="H14" s="52">
        <v>0</v>
      </c>
      <c r="I14" s="52">
        <v>0</v>
      </c>
      <c r="J14" s="52">
        <v>33099639</v>
      </c>
      <c r="K14" s="52">
        <v>6579839.3699999992</v>
      </c>
      <c r="L14" s="78">
        <v>7</v>
      </c>
    </row>
    <row r="15" spans="1:12" x14ac:dyDescent="0.2">
      <c r="A15" s="78">
        <v>8</v>
      </c>
      <c r="B15" s="78" t="s">
        <v>110</v>
      </c>
      <c r="C15" s="52">
        <v>137285</v>
      </c>
      <c r="D15" s="52">
        <v>2458320</v>
      </c>
      <c r="E15" s="52">
        <v>1888259</v>
      </c>
      <c r="F15" s="52">
        <f t="shared" si="0"/>
        <v>4483864</v>
      </c>
      <c r="G15" s="52">
        <v>0</v>
      </c>
      <c r="H15" s="52">
        <v>0</v>
      </c>
      <c r="I15" s="52">
        <v>0</v>
      </c>
      <c r="J15" s="52">
        <v>2085283</v>
      </c>
      <c r="K15" s="52">
        <v>16279995.039999999</v>
      </c>
      <c r="L15" s="78">
        <v>8</v>
      </c>
    </row>
    <row r="16" spans="1:12" x14ac:dyDescent="0.2">
      <c r="A16" s="78">
        <v>9</v>
      </c>
      <c r="B16" s="78" t="s">
        <v>111</v>
      </c>
      <c r="C16" s="52">
        <v>0</v>
      </c>
      <c r="D16" s="52">
        <v>1036035</v>
      </c>
      <c r="E16" s="52">
        <v>311874</v>
      </c>
      <c r="F16" s="52">
        <f t="shared" si="0"/>
        <v>1347909</v>
      </c>
      <c r="G16" s="52">
        <v>0</v>
      </c>
      <c r="H16" s="52">
        <v>0</v>
      </c>
      <c r="I16" s="52">
        <v>0</v>
      </c>
      <c r="J16" s="52">
        <v>10599</v>
      </c>
      <c r="K16" s="52">
        <v>3585746.6500000008</v>
      </c>
      <c r="L16" s="78">
        <v>9</v>
      </c>
    </row>
    <row r="17" spans="1:12" x14ac:dyDescent="0.2">
      <c r="A17" s="78">
        <v>10</v>
      </c>
      <c r="B17" s="78" t="s">
        <v>112</v>
      </c>
      <c r="C17" s="52">
        <v>0</v>
      </c>
      <c r="D17" s="52">
        <v>7702506</v>
      </c>
      <c r="E17" s="52">
        <v>2539122</v>
      </c>
      <c r="F17" s="52">
        <f t="shared" si="0"/>
        <v>10241628</v>
      </c>
      <c r="G17" s="52">
        <v>14826</v>
      </c>
      <c r="H17" s="52">
        <v>0</v>
      </c>
      <c r="I17" s="52">
        <v>0</v>
      </c>
      <c r="J17" s="52">
        <v>2937410</v>
      </c>
      <c r="K17" s="52">
        <v>11476249.730000002</v>
      </c>
      <c r="L17" s="78">
        <v>10</v>
      </c>
    </row>
    <row r="18" spans="1:12" x14ac:dyDescent="0.2">
      <c r="A18" s="78">
        <v>11</v>
      </c>
      <c r="B18" s="78" t="s">
        <v>113</v>
      </c>
      <c r="C18" s="52">
        <v>11837</v>
      </c>
      <c r="D18" s="52">
        <v>983073</v>
      </c>
      <c r="E18" s="52">
        <v>653928</v>
      </c>
      <c r="F18" s="52">
        <f t="shared" si="0"/>
        <v>1648838</v>
      </c>
      <c r="G18" s="52">
        <v>6207</v>
      </c>
      <c r="H18" s="52">
        <v>0</v>
      </c>
      <c r="I18" s="52">
        <v>0</v>
      </c>
      <c r="J18" s="52">
        <v>1021387</v>
      </c>
      <c r="K18" s="52">
        <v>7058427.0499999998</v>
      </c>
      <c r="L18" s="78">
        <v>11</v>
      </c>
    </row>
    <row r="19" spans="1:12" x14ac:dyDescent="0.2">
      <c r="A19" s="78">
        <v>12</v>
      </c>
      <c r="B19" s="78" t="s">
        <v>114</v>
      </c>
      <c r="C19" s="52">
        <v>0</v>
      </c>
      <c r="D19" s="52">
        <v>776566</v>
      </c>
      <c r="E19" s="52">
        <v>795369</v>
      </c>
      <c r="F19" s="52">
        <f t="shared" si="0"/>
        <v>1571935</v>
      </c>
      <c r="G19" s="52">
        <v>0</v>
      </c>
      <c r="H19" s="52">
        <v>0</v>
      </c>
      <c r="I19" s="52">
        <v>0</v>
      </c>
      <c r="J19" s="52">
        <v>215011</v>
      </c>
      <c r="K19" s="52">
        <v>9516136.7199999969</v>
      </c>
      <c r="L19" s="78">
        <v>12</v>
      </c>
    </row>
    <row r="20" spans="1:12" x14ac:dyDescent="0.2">
      <c r="A20" s="78">
        <v>13</v>
      </c>
      <c r="B20" s="78" t="s">
        <v>115</v>
      </c>
      <c r="C20" s="52">
        <v>0</v>
      </c>
      <c r="D20" s="52">
        <v>899988</v>
      </c>
      <c r="E20" s="52">
        <v>1007099</v>
      </c>
      <c r="F20" s="52">
        <f t="shared" si="0"/>
        <v>1907087</v>
      </c>
      <c r="G20" s="52">
        <v>9038</v>
      </c>
      <c r="H20" s="52">
        <v>0</v>
      </c>
      <c r="I20" s="52">
        <v>0</v>
      </c>
      <c r="J20" s="52">
        <v>527449</v>
      </c>
      <c r="K20" s="52">
        <v>6436137.7800000003</v>
      </c>
      <c r="L20" s="78">
        <v>13</v>
      </c>
    </row>
    <row r="21" spans="1:12" x14ac:dyDescent="0.2">
      <c r="A21" s="78">
        <v>14</v>
      </c>
      <c r="B21" s="78" t="s">
        <v>116</v>
      </c>
      <c r="C21" s="52">
        <v>417522</v>
      </c>
      <c r="D21" s="52">
        <v>3333940</v>
      </c>
      <c r="E21" s="52">
        <v>1811295</v>
      </c>
      <c r="F21" s="52">
        <f t="shared" si="0"/>
        <v>5562757</v>
      </c>
      <c r="G21" s="52">
        <v>1199721</v>
      </c>
      <c r="H21" s="52">
        <v>460947</v>
      </c>
      <c r="I21" s="52">
        <v>0</v>
      </c>
      <c r="J21" s="52">
        <v>901034</v>
      </c>
      <c r="K21" s="52">
        <v>9866734.1899999995</v>
      </c>
      <c r="L21" s="78">
        <v>14</v>
      </c>
    </row>
    <row r="22" spans="1:12" x14ac:dyDescent="0.2">
      <c r="A22" s="78">
        <v>15</v>
      </c>
      <c r="B22" s="78" t="s">
        <v>117</v>
      </c>
      <c r="C22" s="52">
        <v>5023</v>
      </c>
      <c r="D22" s="52">
        <v>987305</v>
      </c>
      <c r="E22" s="52">
        <v>704307</v>
      </c>
      <c r="F22" s="52">
        <f t="shared" si="0"/>
        <v>1696635</v>
      </c>
      <c r="G22" s="52">
        <v>0</v>
      </c>
      <c r="H22" s="52">
        <v>0</v>
      </c>
      <c r="I22" s="52">
        <v>0</v>
      </c>
      <c r="J22" s="52">
        <v>20938</v>
      </c>
      <c r="K22" s="52">
        <v>4630691.4799999995</v>
      </c>
      <c r="L22" s="78">
        <v>15</v>
      </c>
    </row>
    <row r="23" spans="1:12" x14ac:dyDescent="0.2">
      <c r="A23" s="78">
        <v>16</v>
      </c>
      <c r="B23" s="78" t="s">
        <v>118</v>
      </c>
      <c r="C23" s="52">
        <v>35935</v>
      </c>
      <c r="D23" s="52">
        <v>3109483</v>
      </c>
      <c r="E23" s="52">
        <v>1832226</v>
      </c>
      <c r="F23" s="52">
        <f t="shared" si="0"/>
        <v>4977644</v>
      </c>
      <c r="G23" s="52">
        <v>17221</v>
      </c>
      <c r="H23" s="52">
        <v>0</v>
      </c>
      <c r="I23" s="52">
        <v>0</v>
      </c>
      <c r="J23" s="52">
        <v>2107370</v>
      </c>
      <c r="K23" s="52">
        <v>10136661.199999999</v>
      </c>
      <c r="L23" s="78">
        <v>16</v>
      </c>
    </row>
    <row r="24" spans="1:12" x14ac:dyDescent="0.2">
      <c r="A24" s="78">
        <v>17</v>
      </c>
      <c r="B24" s="78" t="s">
        <v>119</v>
      </c>
      <c r="C24" s="52">
        <v>195386</v>
      </c>
      <c r="D24" s="52">
        <v>1663486</v>
      </c>
      <c r="E24" s="52">
        <v>1882767</v>
      </c>
      <c r="F24" s="52">
        <f t="shared" si="0"/>
        <v>3741639</v>
      </c>
      <c r="G24" s="52">
        <v>0</v>
      </c>
      <c r="H24" s="52">
        <v>0</v>
      </c>
      <c r="I24" s="52">
        <v>0</v>
      </c>
      <c r="J24" s="52">
        <v>53107</v>
      </c>
      <c r="K24" s="52">
        <v>6368414.0200000005</v>
      </c>
      <c r="L24" s="78">
        <v>17</v>
      </c>
    </row>
    <row r="25" spans="1:12" x14ac:dyDescent="0.2">
      <c r="A25" s="78">
        <v>18</v>
      </c>
      <c r="B25" s="78" t="s">
        <v>120</v>
      </c>
      <c r="C25" s="52">
        <v>0</v>
      </c>
      <c r="D25" s="52">
        <v>651905</v>
      </c>
      <c r="E25" s="52">
        <v>1024757</v>
      </c>
      <c r="F25" s="52">
        <f t="shared" si="0"/>
        <v>1676662</v>
      </c>
      <c r="G25" s="52">
        <v>10057</v>
      </c>
      <c r="H25" s="52">
        <v>0</v>
      </c>
      <c r="I25" s="52">
        <v>0</v>
      </c>
      <c r="J25" s="52">
        <v>799739</v>
      </c>
      <c r="K25" s="52">
        <v>11089935.119999999</v>
      </c>
      <c r="L25" s="78">
        <v>18</v>
      </c>
    </row>
    <row r="26" spans="1:12" x14ac:dyDescent="0.2">
      <c r="A26" s="78">
        <v>19</v>
      </c>
      <c r="B26" s="78" t="s">
        <v>121</v>
      </c>
      <c r="C26" s="52">
        <v>0</v>
      </c>
      <c r="D26" s="52">
        <v>322694</v>
      </c>
      <c r="E26" s="52">
        <v>953329</v>
      </c>
      <c r="F26" s="52">
        <f t="shared" si="0"/>
        <v>1276023</v>
      </c>
      <c r="G26" s="52">
        <v>0</v>
      </c>
      <c r="H26" s="52">
        <v>0</v>
      </c>
      <c r="I26" s="52">
        <v>0</v>
      </c>
      <c r="J26" s="52">
        <v>3612361</v>
      </c>
      <c r="K26" s="52">
        <v>1580466.8000000003</v>
      </c>
      <c r="L26" s="78">
        <v>19</v>
      </c>
    </row>
    <row r="27" spans="1:12" x14ac:dyDescent="0.2">
      <c r="A27" s="78">
        <v>20</v>
      </c>
      <c r="B27" s="78" t="s">
        <v>122</v>
      </c>
      <c r="C27" s="52">
        <v>0</v>
      </c>
      <c r="D27" s="52">
        <v>828106</v>
      </c>
      <c r="E27" s="52">
        <v>836707</v>
      </c>
      <c r="F27" s="52">
        <f t="shared" si="0"/>
        <v>1664813</v>
      </c>
      <c r="G27" s="52">
        <v>10343</v>
      </c>
      <c r="H27" s="52">
        <v>0</v>
      </c>
      <c r="I27" s="52">
        <v>0</v>
      </c>
      <c r="J27" s="52">
        <v>116433</v>
      </c>
      <c r="K27" s="52">
        <v>4524835.84</v>
      </c>
      <c r="L27" s="78">
        <v>20</v>
      </c>
    </row>
    <row r="28" spans="1:12" x14ac:dyDescent="0.2">
      <c r="A28" s="78">
        <v>21</v>
      </c>
      <c r="B28" s="78" t="s">
        <v>123</v>
      </c>
      <c r="C28" s="52">
        <v>7342987</v>
      </c>
      <c r="D28" s="52">
        <v>8248528</v>
      </c>
      <c r="E28" s="52">
        <v>8253439</v>
      </c>
      <c r="F28" s="52">
        <f t="shared" si="0"/>
        <v>23844954</v>
      </c>
      <c r="G28" s="52">
        <v>1359509</v>
      </c>
      <c r="H28" s="52">
        <v>0</v>
      </c>
      <c r="I28" s="52">
        <v>0</v>
      </c>
      <c r="J28" s="52">
        <v>9076037</v>
      </c>
      <c r="K28" s="52">
        <v>32576157.890000001</v>
      </c>
      <c r="L28" s="78">
        <v>21</v>
      </c>
    </row>
    <row r="29" spans="1:12" x14ac:dyDescent="0.2">
      <c r="A29" s="78">
        <v>22</v>
      </c>
      <c r="B29" s="78" t="s">
        <v>124</v>
      </c>
      <c r="C29" s="52">
        <v>0</v>
      </c>
      <c r="D29" s="52">
        <v>208730</v>
      </c>
      <c r="E29" s="52">
        <v>804766</v>
      </c>
      <c r="F29" s="52">
        <f t="shared" si="0"/>
        <v>1013496</v>
      </c>
      <c r="G29" s="52">
        <v>6207</v>
      </c>
      <c r="H29" s="52">
        <v>0</v>
      </c>
      <c r="I29" s="52">
        <v>0</v>
      </c>
      <c r="J29" s="52">
        <v>0</v>
      </c>
      <c r="K29" s="52">
        <v>3153967.66</v>
      </c>
      <c r="L29" s="78">
        <v>22</v>
      </c>
    </row>
    <row r="30" spans="1:12" x14ac:dyDescent="0.2">
      <c r="A30" s="78">
        <v>23</v>
      </c>
      <c r="B30" s="78" t="s">
        <v>125</v>
      </c>
      <c r="C30" s="52">
        <v>0</v>
      </c>
      <c r="D30" s="52">
        <v>382018</v>
      </c>
      <c r="E30" s="52">
        <v>245671</v>
      </c>
      <c r="F30" s="52">
        <f t="shared" si="0"/>
        <v>627689</v>
      </c>
      <c r="G30" s="52">
        <v>7241</v>
      </c>
      <c r="H30" s="52">
        <v>0</v>
      </c>
      <c r="I30" s="52">
        <v>0</v>
      </c>
      <c r="J30" s="52">
        <v>10017</v>
      </c>
      <c r="K30" s="52">
        <v>1996937.72</v>
      </c>
      <c r="L30" s="78">
        <v>23</v>
      </c>
    </row>
    <row r="31" spans="1:12" x14ac:dyDescent="0.2">
      <c r="A31" s="78">
        <v>24</v>
      </c>
      <c r="B31" s="78" t="s">
        <v>126</v>
      </c>
      <c r="C31" s="52">
        <v>1778761</v>
      </c>
      <c r="D31" s="52">
        <v>3065165</v>
      </c>
      <c r="E31" s="52">
        <v>1241208</v>
      </c>
      <c r="F31" s="52">
        <f t="shared" si="0"/>
        <v>6085134</v>
      </c>
      <c r="G31" s="52">
        <v>0</v>
      </c>
      <c r="H31" s="52">
        <v>0</v>
      </c>
      <c r="I31" s="52">
        <v>0</v>
      </c>
      <c r="J31" s="52">
        <v>2017975</v>
      </c>
      <c r="K31" s="52">
        <v>7456325.9800000004</v>
      </c>
      <c r="L31" s="78">
        <v>24</v>
      </c>
    </row>
    <row r="32" spans="1:12" x14ac:dyDescent="0.2">
      <c r="A32" s="78">
        <v>25</v>
      </c>
      <c r="B32" s="78" t="s">
        <v>127</v>
      </c>
      <c r="C32" s="52">
        <v>0</v>
      </c>
      <c r="D32" s="52">
        <v>958958</v>
      </c>
      <c r="E32" s="52">
        <v>849096</v>
      </c>
      <c r="F32" s="52">
        <f t="shared" si="0"/>
        <v>1808054</v>
      </c>
      <c r="G32" s="52">
        <v>6207</v>
      </c>
      <c r="H32" s="52">
        <v>0</v>
      </c>
      <c r="I32" s="52">
        <v>0</v>
      </c>
      <c r="J32" s="52">
        <v>505</v>
      </c>
      <c r="K32" s="52">
        <v>2534690.0200000009</v>
      </c>
      <c r="L32" s="78">
        <v>25</v>
      </c>
    </row>
    <row r="33" spans="1:12" x14ac:dyDescent="0.2">
      <c r="A33" s="78">
        <v>26</v>
      </c>
      <c r="B33" s="78" t="s">
        <v>128</v>
      </c>
      <c r="C33" s="52">
        <v>2645961</v>
      </c>
      <c r="D33" s="52">
        <v>1697886</v>
      </c>
      <c r="E33" s="52">
        <v>630292</v>
      </c>
      <c r="F33" s="52">
        <f t="shared" si="0"/>
        <v>4974139</v>
      </c>
      <c r="G33" s="52">
        <v>947077</v>
      </c>
      <c r="H33" s="52">
        <v>0</v>
      </c>
      <c r="I33" s="52">
        <v>0</v>
      </c>
      <c r="J33" s="52">
        <v>178309</v>
      </c>
      <c r="K33" s="52">
        <v>4119678.78</v>
      </c>
      <c r="L33" s="78">
        <v>26</v>
      </c>
    </row>
    <row r="34" spans="1:12" x14ac:dyDescent="0.2">
      <c r="A34" s="78">
        <v>27</v>
      </c>
      <c r="B34" s="78" t="s">
        <v>129</v>
      </c>
      <c r="C34" s="52">
        <v>45388</v>
      </c>
      <c r="D34" s="52">
        <v>1468710</v>
      </c>
      <c r="E34" s="52">
        <v>2613616</v>
      </c>
      <c r="F34" s="52">
        <f t="shared" si="0"/>
        <v>4127714</v>
      </c>
      <c r="G34" s="52">
        <v>10470</v>
      </c>
      <c r="H34" s="52">
        <v>0</v>
      </c>
      <c r="I34" s="52">
        <v>0</v>
      </c>
      <c r="J34" s="52">
        <v>652581</v>
      </c>
      <c r="K34" s="52">
        <v>7745574.1000000015</v>
      </c>
      <c r="L34" s="78">
        <v>27</v>
      </c>
    </row>
    <row r="35" spans="1:12" x14ac:dyDescent="0.2">
      <c r="A35" s="78">
        <v>28</v>
      </c>
      <c r="B35" s="78" t="s">
        <v>130</v>
      </c>
      <c r="C35" s="52">
        <v>0</v>
      </c>
      <c r="D35" s="52">
        <v>749446</v>
      </c>
      <c r="E35" s="52">
        <v>1162062</v>
      </c>
      <c r="F35" s="52">
        <f t="shared" si="0"/>
        <v>1911508</v>
      </c>
      <c r="G35" s="52">
        <v>7609</v>
      </c>
      <c r="H35" s="52">
        <v>0</v>
      </c>
      <c r="I35" s="52">
        <v>0</v>
      </c>
      <c r="J35" s="52">
        <v>745896</v>
      </c>
      <c r="K35" s="52">
        <v>3070909.52</v>
      </c>
      <c r="L35" s="78">
        <v>28</v>
      </c>
    </row>
    <row r="36" spans="1:12" x14ac:dyDescent="0.2">
      <c r="A36" s="78">
        <v>29</v>
      </c>
      <c r="B36" s="78" t="s">
        <v>72</v>
      </c>
      <c r="C36" s="52">
        <v>33862667</v>
      </c>
      <c r="D36" s="52">
        <v>140261484</v>
      </c>
      <c r="E36" s="52">
        <v>60458704</v>
      </c>
      <c r="F36" s="52">
        <f t="shared" si="0"/>
        <v>234582855</v>
      </c>
      <c r="G36" s="52">
        <v>2829673</v>
      </c>
      <c r="H36" s="52">
        <v>0</v>
      </c>
      <c r="I36" s="52">
        <v>0</v>
      </c>
      <c r="J36" s="52">
        <v>153966411</v>
      </c>
      <c r="K36" s="52">
        <v>105033244.56999999</v>
      </c>
      <c r="L36" s="78">
        <v>29</v>
      </c>
    </row>
    <row r="37" spans="1:12" x14ac:dyDescent="0.2">
      <c r="A37" s="78">
        <v>30</v>
      </c>
      <c r="B37" s="78" t="s">
        <v>131</v>
      </c>
      <c r="C37" s="52">
        <v>0</v>
      </c>
      <c r="D37" s="52">
        <v>12116887</v>
      </c>
      <c r="E37" s="52">
        <v>7132854</v>
      </c>
      <c r="F37" s="52">
        <f t="shared" si="0"/>
        <v>19249741</v>
      </c>
      <c r="G37" s="52">
        <v>17242</v>
      </c>
      <c r="H37" s="52">
        <v>0</v>
      </c>
      <c r="I37" s="52">
        <v>0</v>
      </c>
      <c r="J37" s="52">
        <v>3592926</v>
      </c>
      <c r="K37" s="52">
        <v>14314554.910000002</v>
      </c>
      <c r="L37" s="78">
        <v>30</v>
      </c>
    </row>
    <row r="38" spans="1:12" x14ac:dyDescent="0.2">
      <c r="A38" s="78">
        <v>31</v>
      </c>
      <c r="B38" s="78" t="s">
        <v>132</v>
      </c>
      <c r="C38" s="52">
        <v>0</v>
      </c>
      <c r="D38" s="52">
        <v>1557888</v>
      </c>
      <c r="E38" s="52">
        <v>294766</v>
      </c>
      <c r="F38" s="52">
        <f t="shared" si="0"/>
        <v>1852654</v>
      </c>
      <c r="G38" s="52">
        <v>6971</v>
      </c>
      <c r="H38" s="52">
        <v>0</v>
      </c>
      <c r="I38" s="52">
        <v>0</v>
      </c>
      <c r="J38" s="52">
        <v>195195</v>
      </c>
      <c r="K38" s="52">
        <v>5896082.6999999993</v>
      </c>
      <c r="L38" s="78">
        <v>31</v>
      </c>
    </row>
    <row r="39" spans="1:12" x14ac:dyDescent="0.2">
      <c r="A39" s="78">
        <v>32</v>
      </c>
      <c r="B39" s="78" t="s">
        <v>133</v>
      </c>
      <c r="C39" s="52">
        <v>0</v>
      </c>
      <c r="D39" s="52">
        <v>229487</v>
      </c>
      <c r="E39" s="52">
        <v>1987121</v>
      </c>
      <c r="F39" s="52">
        <f t="shared" si="0"/>
        <v>2216608</v>
      </c>
      <c r="G39" s="52">
        <v>8499</v>
      </c>
      <c r="H39" s="52">
        <v>0</v>
      </c>
      <c r="I39" s="52">
        <v>0</v>
      </c>
      <c r="J39" s="52">
        <v>98192</v>
      </c>
      <c r="K39" s="52">
        <v>3238434.75</v>
      </c>
      <c r="L39" s="78">
        <v>32</v>
      </c>
    </row>
    <row r="40" spans="1:12" x14ac:dyDescent="0.2">
      <c r="A40" s="78">
        <v>33</v>
      </c>
      <c r="B40" s="78" t="s">
        <v>74</v>
      </c>
      <c r="C40" s="52">
        <v>0</v>
      </c>
      <c r="D40" s="52">
        <v>2556739</v>
      </c>
      <c r="E40" s="52">
        <v>1409958</v>
      </c>
      <c r="F40" s="52">
        <f t="shared" si="0"/>
        <v>3966697</v>
      </c>
      <c r="G40" s="52">
        <v>16105</v>
      </c>
      <c r="H40" s="52">
        <v>0</v>
      </c>
      <c r="I40" s="52">
        <v>0</v>
      </c>
      <c r="J40" s="52">
        <v>1309122</v>
      </c>
      <c r="K40" s="52">
        <v>9894302.2000000011</v>
      </c>
      <c r="L40" s="78">
        <v>33</v>
      </c>
    </row>
    <row r="41" spans="1:12" x14ac:dyDescent="0.2">
      <c r="A41" s="78">
        <v>34</v>
      </c>
      <c r="B41" s="78" t="s">
        <v>134</v>
      </c>
      <c r="C41" s="52">
        <v>471988</v>
      </c>
      <c r="D41" s="52">
        <v>9111647</v>
      </c>
      <c r="E41" s="52">
        <v>2203778</v>
      </c>
      <c r="F41" s="52">
        <f t="shared" si="0"/>
        <v>11787413</v>
      </c>
      <c r="G41" s="52">
        <v>18330</v>
      </c>
      <c r="H41" s="52">
        <v>0</v>
      </c>
      <c r="I41" s="52">
        <v>0</v>
      </c>
      <c r="J41" s="52">
        <v>8441231</v>
      </c>
      <c r="K41" s="52">
        <v>9170823.4700000007</v>
      </c>
      <c r="L41" s="78">
        <v>34</v>
      </c>
    </row>
    <row r="42" spans="1:12" x14ac:dyDescent="0.2">
      <c r="A42" s="78">
        <v>35</v>
      </c>
      <c r="B42" s="78" t="s">
        <v>135</v>
      </c>
      <c r="C42" s="52">
        <v>0</v>
      </c>
      <c r="D42" s="52">
        <v>5709</v>
      </c>
      <c r="E42" s="52">
        <v>881284</v>
      </c>
      <c r="F42" s="52">
        <f t="shared" si="0"/>
        <v>886993</v>
      </c>
      <c r="G42" s="52">
        <v>9309</v>
      </c>
      <c r="H42" s="52">
        <v>0</v>
      </c>
      <c r="I42" s="52">
        <v>0</v>
      </c>
      <c r="J42" s="52">
        <v>94291</v>
      </c>
      <c r="K42" s="52">
        <v>4227959.0699999994</v>
      </c>
      <c r="L42" s="78">
        <v>35</v>
      </c>
    </row>
    <row r="43" spans="1:12" x14ac:dyDescent="0.2">
      <c r="A43" s="78">
        <v>36</v>
      </c>
      <c r="B43" s="78" t="s">
        <v>136</v>
      </c>
      <c r="C43" s="52">
        <v>228470</v>
      </c>
      <c r="D43" s="52">
        <v>12922</v>
      </c>
      <c r="E43" s="52">
        <v>2099778</v>
      </c>
      <c r="F43" s="52">
        <f t="shared" si="0"/>
        <v>2341170</v>
      </c>
      <c r="G43" s="52">
        <v>9212</v>
      </c>
      <c r="H43" s="52">
        <v>0</v>
      </c>
      <c r="I43" s="52">
        <v>0</v>
      </c>
      <c r="J43" s="52">
        <v>571491</v>
      </c>
      <c r="K43" s="52">
        <v>3759859.3800000004</v>
      </c>
      <c r="L43" s="78">
        <v>36</v>
      </c>
    </row>
    <row r="44" spans="1:12" x14ac:dyDescent="0.2">
      <c r="A44" s="78">
        <v>37</v>
      </c>
      <c r="B44" s="78" t="s">
        <v>137</v>
      </c>
      <c r="C44" s="52">
        <v>0</v>
      </c>
      <c r="D44" s="52">
        <v>848730</v>
      </c>
      <c r="E44" s="52">
        <v>1922033</v>
      </c>
      <c r="F44" s="52">
        <f t="shared" si="0"/>
        <v>2770763</v>
      </c>
      <c r="G44" s="52">
        <v>7120</v>
      </c>
      <c r="H44" s="52">
        <v>0</v>
      </c>
      <c r="I44" s="52">
        <v>0</v>
      </c>
      <c r="J44" s="52">
        <v>62031</v>
      </c>
      <c r="K44" s="52">
        <v>4873017.1399999997</v>
      </c>
      <c r="L44" s="78">
        <v>37</v>
      </c>
    </row>
    <row r="45" spans="1:12" x14ac:dyDescent="0.2">
      <c r="A45" s="78">
        <v>38</v>
      </c>
      <c r="B45" s="78" t="s">
        <v>138</v>
      </c>
      <c r="C45" s="52">
        <v>0</v>
      </c>
      <c r="D45" s="52">
        <v>2143392</v>
      </c>
      <c r="E45" s="52">
        <v>421883</v>
      </c>
      <c r="F45" s="52">
        <f t="shared" si="0"/>
        <v>2565275</v>
      </c>
      <c r="G45" s="52">
        <v>7233</v>
      </c>
      <c r="H45" s="52">
        <v>0</v>
      </c>
      <c r="I45" s="52">
        <v>0</v>
      </c>
      <c r="J45" s="52">
        <v>2293420</v>
      </c>
      <c r="K45" s="52">
        <v>7127826.2400000002</v>
      </c>
      <c r="L45" s="78">
        <v>38</v>
      </c>
    </row>
    <row r="46" spans="1:12" x14ac:dyDescent="0.2">
      <c r="A46" s="78">
        <v>39</v>
      </c>
      <c r="B46" s="78" t="s">
        <v>139</v>
      </c>
      <c r="C46" s="52">
        <v>0</v>
      </c>
      <c r="D46" s="52">
        <v>1721047</v>
      </c>
      <c r="E46" s="52">
        <v>606281</v>
      </c>
      <c r="F46" s="52">
        <f t="shared" si="0"/>
        <v>2327328</v>
      </c>
      <c r="G46" s="52">
        <v>6207</v>
      </c>
      <c r="H46" s="52">
        <v>0</v>
      </c>
      <c r="I46" s="52">
        <v>0</v>
      </c>
      <c r="J46" s="52">
        <v>1560135</v>
      </c>
      <c r="K46" s="52">
        <v>3313153.7299999995</v>
      </c>
      <c r="L46" s="78">
        <v>39</v>
      </c>
    </row>
    <row r="47" spans="1:12" x14ac:dyDescent="0.2">
      <c r="A47" s="85">
        <v>40</v>
      </c>
      <c r="B47" s="85" t="s">
        <v>140</v>
      </c>
      <c r="C47" s="68">
        <v>24172</v>
      </c>
      <c r="D47" s="68">
        <v>1807154</v>
      </c>
      <c r="E47" s="68">
        <v>757419</v>
      </c>
      <c r="F47" s="68">
        <f t="shared" si="0"/>
        <v>2588745</v>
      </c>
      <c r="G47" s="68">
        <v>8207</v>
      </c>
      <c r="H47" s="68">
        <v>0</v>
      </c>
      <c r="I47" s="68">
        <v>0</v>
      </c>
      <c r="J47" s="68">
        <v>1389080</v>
      </c>
      <c r="K47" s="52">
        <v>3061850</v>
      </c>
      <c r="L47" s="85">
        <v>40</v>
      </c>
    </row>
    <row r="48" spans="1:12" x14ac:dyDescent="0.2">
      <c r="A48" s="78">
        <v>41</v>
      </c>
      <c r="B48" s="78" t="s">
        <v>141</v>
      </c>
      <c r="C48" s="52">
        <v>0</v>
      </c>
      <c r="D48" s="52">
        <v>2508118</v>
      </c>
      <c r="E48" s="52">
        <v>689846</v>
      </c>
      <c r="F48" s="52">
        <f t="shared" si="0"/>
        <v>3197964</v>
      </c>
      <c r="G48" s="52">
        <v>17470</v>
      </c>
      <c r="H48" s="52">
        <v>0</v>
      </c>
      <c r="I48" s="52">
        <v>0</v>
      </c>
      <c r="J48" s="52">
        <v>317594</v>
      </c>
      <c r="K48" s="52">
        <v>9793978.2899999991</v>
      </c>
      <c r="L48" s="78">
        <v>41</v>
      </c>
    </row>
    <row r="49" spans="1:12" x14ac:dyDescent="0.2">
      <c r="A49" s="78">
        <v>42</v>
      </c>
      <c r="B49" s="78" t="s">
        <v>142</v>
      </c>
      <c r="C49" s="52">
        <v>8915554</v>
      </c>
      <c r="D49" s="52">
        <v>5294512</v>
      </c>
      <c r="E49" s="52">
        <v>3443224</v>
      </c>
      <c r="F49" s="52">
        <f t="shared" si="0"/>
        <v>17653290</v>
      </c>
      <c r="G49" s="52">
        <v>19006</v>
      </c>
      <c r="H49" s="52">
        <v>0</v>
      </c>
      <c r="I49" s="52">
        <v>0</v>
      </c>
      <c r="J49" s="52">
        <v>1845674</v>
      </c>
      <c r="K49" s="52">
        <v>15634934.26</v>
      </c>
      <c r="L49" s="78">
        <v>42</v>
      </c>
    </row>
    <row r="50" spans="1:12" x14ac:dyDescent="0.2">
      <c r="A50" s="78">
        <v>43</v>
      </c>
      <c r="B50" s="78" t="s">
        <v>143</v>
      </c>
      <c r="C50" s="52">
        <v>53075514</v>
      </c>
      <c r="D50" s="52">
        <v>17352820</v>
      </c>
      <c r="E50" s="52">
        <v>11813233</v>
      </c>
      <c r="F50" s="52">
        <f t="shared" si="0"/>
        <v>82241567</v>
      </c>
      <c r="G50" s="52">
        <v>49079634</v>
      </c>
      <c r="H50" s="52">
        <v>0</v>
      </c>
      <c r="I50" s="52">
        <v>0</v>
      </c>
      <c r="J50" s="52">
        <v>14399604</v>
      </c>
      <c r="K50" s="52">
        <v>10549571.479999999</v>
      </c>
      <c r="L50" s="78">
        <v>43</v>
      </c>
    </row>
    <row r="51" spans="1:12" x14ac:dyDescent="0.2">
      <c r="A51" s="78">
        <v>44</v>
      </c>
      <c r="B51" s="78" t="s">
        <v>144</v>
      </c>
      <c r="C51" s="52">
        <v>5058</v>
      </c>
      <c r="D51" s="52">
        <v>1713336</v>
      </c>
      <c r="E51" s="52">
        <v>1763146</v>
      </c>
      <c r="F51" s="52">
        <f t="shared" si="0"/>
        <v>3481540</v>
      </c>
      <c r="G51" s="52">
        <v>18916</v>
      </c>
      <c r="H51" s="52">
        <v>0</v>
      </c>
      <c r="I51" s="52">
        <v>0</v>
      </c>
      <c r="J51" s="52">
        <v>68847</v>
      </c>
      <c r="K51" s="52">
        <v>8043186.5599999996</v>
      </c>
      <c r="L51" s="78">
        <v>44</v>
      </c>
    </row>
    <row r="52" spans="1:12" x14ac:dyDescent="0.2">
      <c r="A52" s="78">
        <v>45</v>
      </c>
      <c r="B52" s="78" t="s">
        <v>145</v>
      </c>
      <c r="C52" s="52">
        <v>0</v>
      </c>
      <c r="D52" s="52">
        <v>322787</v>
      </c>
      <c r="E52" s="52">
        <v>96103</v>
      </c>
      <c r="F52" s="52">
        <f t="shared" si="0"/>
        <v>418890</v>
      </c>
      <c r="G52" s="52">
        <v>7241</v>
      </c>
      <c r="H52" s="52">
        <v>0</v>
      </c>
      <c r="I52" s="52">
        <v>0</v>
      </c>
      <c r="J52" s="52">
        <v>326801</v>
      </c>
      <c r="K52" s="52">
        <v>2819966.22</v>
      </c>
      <c r="L52" s="78">
        <v>45</v>
      </c>
    </row>
    <row r="53" spans="1:12" x14ac:dyDescent="0.2">
      <c r="A53" s="78">
        <v>46</v>
      </c>
      <c r="B53" s="79" t="s">
        <v>146</v>
      </c>
      <c r="C53" s="52">
        <v>527514</v>
      </c>
      <c r="D53" s="52">
        <v>3668461</v>
      </c>
      <c r="E53" s="52">
        <v>1299627</v>
      </c>
      <c r="F53" s="52">
        <f t="shared" si="0"/>
        <v>5495602</v>
      </c>
      <c r="G53" s="52">
        <v>9651</v>
      </c>
      <c r="H53" s="52">
        <v>0</v>
      </c>
      <c r="I53" s="52">
        <v>0</v>
      </c>
      <c r="J53" s="52">
        <v>1744266</v>
      </c>
      <c r="K53" s="52">
        <v>6724527.5999999996</v>
      </c>
      <c r="L53" s="78">
        <v>46</v>
      </c>
    </row>
    <row r="54" spans="1:12" x14ac:dyDescent="0.2">
      <c r="A54" s="78">
        <v>47</v>
      </c>
      <c r="B54" s="78" t="s">
        <v>147</v>
      </c>
      <c r="C54" s="52">
        <v>0</v>
      </c>
      <c r="D54" s="52">
        <v>1771097</v>
      </c>
      <c r="E54" s="52">
        <v>7367961</v>
      </c>
      <c r="F54" s="52">
        <f t="shared" si="0"/>
        <v>9139058</v>
      </c>
      <c r="G54" s="52">
        <v>13889</v>
      </c>
      <c r="H54" s="52">
        <v>0</v>
      </c>
      <c r="I54" s="52">
        <v>0</v>
      </c>
      <c r="J54" s="52">
        <v>1019691</v>
      </c>
      <c r="K54" s="52">
        <v>6509603.8099999996</v>
      </c>
      <c r="L54" s="78">
        <v>47</v>
      </c>
    </row>
    <row r="55" spans="1:12" x14ac:dyDescent="0.2">
      <c r="A55" s="78">
        <v>48</v>
      </c>
      <c r="B55" s="78" t="s">
        <v>148</v>
      </c>
      <c r="C55" s="52">
        <v>0</v>
      </c>
      <c r="D55" s="52">
        <v>401593</v>
      </c>
      <c r="E55" s="52">
        <v>223380</v>
      </c>
      <c r="F55" s="52">
        <f t="shared" si="0"/>
        <v>624973</v>
      </c>
      <c r="G55" s="52">
        <v>0</v>
      </c>
      <c r="H55" s="52">
        <v>0</v>
      </c>
      <c r="I55" s="52">
        <v>0</v>
      </c>
      <c r="J55" s="52">
        <v>2952687</v>
      </c>
      <c r="K55" s="52">
        <v>3212032.12</v>
      </c>
      <c r="L55" s="78">
        <v>48</v>
      </c>
    </row>
    <row r="56" spans="1:12" x14ac:dyDescent="0.2">
      <c r="A56" s="78">
        <v>49</v>
      </c>
      <c r="B56" s="78" t="s">
        <v>149</v>
      </c>
      <c r="C56" s="52">
        <v>175090</v>
      </c>
      <c r="D56" s="52">
        <v>498475</v>
      </c>
      <c r="E56" s="52">
        <v>1824279</v>
      </c>
      <c r="F56" s="52">
        <f t="shared" si="0"/>
        <v>2497844</v>
      </c>
      <c r="G56" s="52">
        <v>0</v>
      </c>
      <c r="H56" s="52">
        <v>18294</v>
      </c>
      <c r="I56" s="52">
        <v>0</v>
      </c>
      <c r="J56" s="52">
        <v>0</v>
      </c>
      <c r="K56" s="52">
        <v>2680434.4300000002</v>
      </c>
      <c r="L56" s="78">
        <v>49</v>
      </c>
    </row>
    <row r="57" spans="1:12" x14ac:dyDescent="0.2">
      <c r="A57" s="78">
        <v>50</v>
      </c>
      <c r="B57" s="78" t="s">
        <v>150</v>
      </c>
      <c r="C57" s="68">
        <v>0</v>
      </c>
      <c r="D57" s="68">
        <v>1257824</v>
      </c>
      <c r="E57" s="68">
        <v>765327</v>
      </c>
      <c r="F57" s="68">
        <f t="shared" si="0"/>
        <v>2023151</v>
      </c>
      <c r="G57" s="68">
        <v>7870</v>
      </c>
      <c r="H57" s="68">
        <v>0</v>
      </c>
      <c r="I57" s="68">
        <v>0</v>
      </c>
      <c r="J57" s="68">
        <v>1306204</v>
      </c>
      <c r="K57" s="52">
        <v>2792749.86</v>
      </c>
      <c r="L57" s="78">
        <v>50</v>
      </c>
    </row>
    <row r="58" spans="1:12" x14ac:dyDescent="0.2">
      <c r="A58" s="78">
        <v>51</v>
      </c>
      <c r="B58" s="78" t="s">
        <v>151</v>
      </c>
      <c r="C58" s="52">
        <v>0</v>
      </c>
      <c r="D58" s="52">
        <v>1086320</v>
      </c>
      <c r="E58" s="52">
        <v>291453</v>
      </c>
      <c r="F58" s="52">
        <f t="shared" si="0"/>
        <v>1377773</v>
      </c>
      <c r="G58" s="52">
        <v>0</v>
      </c>
      <c r="H58" s="52">
        <v>0</v>
      </c>
      <c r="I58" s="52">
        <v>0</v>
      </c>
      <c r="J58" s="52">
        <v>5741</v>
      </c>
      <c r="K58" s="52">
        <v>2319600.8299999996</v>
      </c>
      <c r="L58" s="78">
        <v>51</v>
      </c>
    </row>
    <row r="59" spans="1:12" x14ac:dyDescent="0.2">
      <c r="A59" s="78">
        <v>52</v>
      </c>
      <c r="B59" s="78" t="s">
        <v>152</v>
      </c>
      <c r="C59" s="52">
        <v>0</v>
      </c>
      <c r="D59" s="52">
        <v>0</v>
      </c>
      <c r="E59" s="52">
        <v>0</v>
      </c>
      <c r="F59" s="52">
        <f t="shared" si="0"/>
        <v>0</v>
      </c>
      <c r="G59" s="52">
        <v>0</v>
      </c>
      <c r="H59" s="52">
        <v>0</v>
      </c>
      <c r="I59" s="52">
        <v>0</v>
      </c>
      <c r="J59" s="52">
        <v>0</v>
      </c>
      <c r="K59" s="52">
        <v>0</v>
      </c>
      <c r="L59" s="78">
        <v>52</v>
      </c>
    </row>
    <row r="60" spans="1:12" x14ac:dyDescent="0.2">
      <c r="A60" s="78">
        <v>53</v>
      </c>
      <c r="B60" s="78" t="s">
        <v>153</v>
      </c>
      <c r="C60" s="52">
        <v>13533525</v>
      </c>
      <c r="D60" s="52">
        <v>11881609</v>
      </c>
      <c r="E60" s="52">
        <v>13445602</v>
      </c>
      <c r="F60" s="52">
        <f t="shared" si="0"/>
        <v>38860736</v>
      </c>
      <c r="G60" s="52">
        <v>139030</v>
      </c>
      <c r="H60" s="52">
        <v>0</v>
      </c>
      <c r="I60" s="52">
        <v>0</v>
      </c>
      <c r="J60" s="52">
        <v>8782559</v>
      </c>
      <c r="K60" s="52">
        <v>30390923.66</v>
      </c>
      <c r="L60" s="78">
        <v>53</v>
      </c>
    </row>
    <row r="61" spans="1:12" x14ac:dyDescent="0.2">
      <c r="A61" s="78">
        <v>54</v>
      </c>
      <c r="B61" s="78" t="s">
        <v>154</v>
      </c>
      <c r="C61" s="52">
        <v>0</v>
      </c>
      <c r="D61" s="52">
        <v>1247246</v>
      </c>
      <c r="E61" s="52">
        <v>2196424</v>
      </c>
      <c r="F61" s="52">
        <f t="shared" si="0"/>
        <v>3443670</v>
      </c>
      <c r="G61" s="52">
        <v>10114</v>
      </c>
      <c r="H61" s="52">
        <v>0</v>
      </c>
      <c r="I61" s="52">
        <v>0</v>
      </c>
      <c r="J61" s="52">
        <v>337963</v>
      </c>
      <c r="K61" s="52">
        <v>9047535.3200000022</v>
      </c>
      <c r="L61" s="78">
        <v>54</v>
      </c>
    </row>
    <row r="62" spans="1:12" x14ac:dyDescent="0.2">
      <c r="A62" s="78">
        <v>55</v>
      </c>
      <c r="B62" s="78" t="s">
        <v>155</v>
      </c>
      <c r="C62" s="52">
        <v>0</v>
      </c>
      <c r="D62" s="52">
        <v>196295</v>
      </c>
      <c r="E62" s="52">
        <v>219337</v>
      </c>
      <c r="F62" s="52">
        <f t="shared" si="0"/>
        <v>415632</v>
      </c>
      <c r="G62" s="52">
        <v>0</v>
      </c>
      <c r="H62" s="52">
        <v>0</v>
      </c>
      <c r="I62" s="52">
        <v>0</v>
      </c>
      <c r="J62" s="52">
        <v>304357</v>
      </c>
      <c r="K62" s="52">
        <v>4895495.3999999994</v>
      </c>
      <c r="L62" s="78">
        <v>55</v>
      </c>
    </row>
    <row r="63" spans="1:12" x14ac:dyDescent="0.2">
      <c r="A63" s="78">
        <v>56</v>
      </c>
      <c r="B63" s="78" t="s">
        <v>156</v>
      </c>
      <c r="C63" s="52">
        <v>0</v>
      </c>
      <c r="D63" s="52">
        <v>525858</v>
      </c>
      <c r="E63" s="52">
        <v>606276</v>
      </c>
      <c r="F63" s="52">
        <f t="shared" si="0"/>
        <v>1132134</v>
      </c>
      <c r="G63" s="52">
        <v>7241</v>
      </c>
      <c r="H63" s="52">
        <v>0</v>
      </c>
      <c r="I63" s="52">
        <v>0</v>
      </c>
      <c r="J63" s="52">
        <v>158676</v>
      </c>
      <c r="K63" s="52">
        <v>3358802.11</v>
      </c>
      <c r="L63" s="78">
        <v>56</v>
      </c>
    </row>
    <row r="64" spans="1:12" x14ac:dyDescent="0.2">
      <c r="A64" s="78">
        <v>57</v>
      </c>
      <c r="B64" s="78" t="s">
        <v>157</v>
      </c>
      <c r="C64" s="52">
        <v>16845</v>
      </c>
      <c r="D64" s="52">
        <v>663627</v>
      </c>
      <c r="E64" s="52">
        <v>622860</v>
      </c>
      <c r="F64" s="52">
        <f t="shared" si="0"/>
        <v>1303332</v>
      </c>
      <c r="G64" s="52">
        <v>0</v>
      </c>
      <c r="H64" s="52">
        <v>0</v>
      </c>
      <c r="I64" s="52">
        <v>0</v>
      </c>
      <c r="J64" s="52">
        <v>642430</v>
      </c>
      <c r="K64" s="52">
        <v>2310986.1799999997</v>
      </c>
      <c r="L64" s="78">
        <v>57</v>
      </c>
    </row>
    <row r="65" spans="1:12" x14ac:dyDescent="0.2">
      <c r="A65" s="78">
        <v>58</v>
      </c>
      <c r="B65" s="78" t="s">
        <v>158</v>
      </c>
      <c r="C65" s="52">
        <v>0</v>
      </c>
      <c r="D65" s="52">
        <v>2109162</v>
      </c>
      <c r="E65" s="52">
        <v>1333064</v>
      </c>
      <c r="F65" s="52">
        <f t="shared" si="0"/>
        <v>3442226</v>
      </c>
      <c r="G65" s="52">
        <v>12538</v>
      </c>
      <c r="H65" s="52">
        <v>0</v>
      </c>
      <c r="I65" s="52">
        <v>0</v>
      </c>
      <c r="J65" s="52">
        <v>105195</v>
      </c>
      <c r="K65" s="52">
        <v>8249253.4199999999</v>
      </c>
      <c r="L65" s="78">
        <v>58</v>
      </c>
    </row>
    <row r="66" spans="1:12" x14ac:dyDescent="0.2">
      <c r="A66" s="78">
        <v>59</v>
      </c>
      <c r="B66" s="78" t="s">
        <v>159</v>
      </c>
      <c r="C66" s="52">
        <v>0</v>
      </c>
      <c r="D66" s="52">
        <v>773234</v>
      </c>
      <c r="E66" s="52">
        <v>1281690</v>
      </c>
      <c r="F66" s="52">
        <f t="shared" si="0"/>
        <v>2054924</v>
      </c>
      <c r="G66" s="52">
        <v>6207</v>
      </c>
      <c r="H66" s="52">
        <v>0</v>
      </c>
      <c r="I66" s="52">
        <v>0</v>
      </c>
      <c r="J66" s="52">
        <v>542302</v>
      </c>
      <c r="K66" s="52">
        <v>4176652.7800000007</v>
      </c>
      <c r="L66" s="78">
        <v>59</v>
      </c>
    </row>
    <row r="67" spans="1:12" x14ac:dyDescent="0.2">
      <c r="A67" s="78">
        <v>60</v>
      </c>
      <c r="B67" s="78" t="s">
        <v>160</v>
      </c>
      <c r="C67" s="52">
        <v>0</v>
      </c>
      <c r="D67" s="52">
        <v>3130360</v>
      </c>
      <c r="E67" s="52">
        <v>3236234</v>
      </c>
      <c r="F67" s="52">
        <f t="shared" si="0"/>
        <v>6366594</v>
      </c>
      <c r="G67" s="52">
        <v>31956</v>
      </c>
      <c r="H67" s="52">
        <v>0</v>
      </c>
      <c r="I67" s="52">
        <v>0</v>
      </c>
      <c r="J67" s="52">
        <v>1783428</v>
      </c>
      <c r="K67" s="52">
        <v>9883221.2000000011</v>
      </c>
      <c r="L67" s="78">
        <v>60</v>
      </c>
    </row>
    <row r="68" spans="1:12" x14ac:dyDescent="0.2">
      <c r="A68" s="78">
        <v>61</v>
      </c>
      <c r="B68" s="78" t="s">
        <v>161</v>
      </c>
      <c r="C68" s="52">
        <v>0</v>
      </c>
      <c r="D68" s="52">
        <v>1771871</v>
      </c>
      <c r="E68" s="52">
        <v>1015286</v>
      </c>
      <c r="F68" s="52">
        <f t="shared" si="0"/>
        <v>2787157</v>
      </c>
      <c r="G68" s="52">
        <v>0</v>
      </c>
      <c r="H68" s="52">
        <v>0</v>
      </c>
      <c r="I68" s="52">
        <v>0</v>
      </c>
      <c r="J68" s="52">
        <v>1234659</v>
      </c>
      <c r="K68" s="52">
        <v>5109547.32</v>
      </c>
      <c r="L68" s="78">
        <v>61</v>
      </c>
    </row>
    <row r="69" spans="1:12" x14ac:dyDescent="0.2">
      <c r="A69" s="78">
        <v>62</v>
      </c>
      <c r="B69" s="78" t="s">
        <v>162</v>
      </c>
      <c r="C69" s="52">
        <v>0</v>
      </c>
      <c r="D69" s="52">
        <v>803154</v>
      </c>
      <c r="E69" s="52">
        <v>1020614</v>
      </c>
      <c r="F69" s="52">
        <f t="shared" si="0"/>
        <v>1823768</v>
      </c>
      <c r="G69" s="52">
        <v>4913</v>
      </c>
      <c r="H69" s="52">
        <v>0</v>
      </c>
      <c r="I69" s="52">
        <v>0</v>
      </c>
      <c r="J69" s="52">
        <v>65051</v>
      </c>
      <c r="K69" s="52">
        <v>4006009.2000000007</v>
      </c>
      <c r="L69" s="78">
        <v>62</v>
      </c>
    </row>
    <row r="70" spans="1:12" x14ac:dyDescent="0.2">
      <c r="A70" s="78">
        <v>63</v>
      </c>
      <c r="B70" s="78" t="s">
        <v>163</v>
      </c>
      <c r="C70" s="52">
        <v>0</v>
      </c>
      <c r="D70" s="52">
        <v>1861690</v>
      </c>
      <c r="E70" s="52">
        <v>854651</v>
      </c>
      <c r="F70" s="52">
        <f t="shared" si="0"/>
        <v>2716341</v>
      </c>
      <c r="G70" s="52">
        <v>0</v>
      </c>
      <c r="H70" s="52">
        <v>0</v>
      </c>
      <c r="I70" s="52">
        <v>0</v>
      </c>
      <c r="J70" s="52">
        <v>728839</v>
      </c>
      <c r="K70" s="52">
        <v>1815402.7999999998</v>
      </c>
      <c r="L70" s="78">
        <v>63</v>
      </c>
    </row>
    <row r="71" spans="1:12" x14ac:dyDescent="0.2">
      <c r="A71" s="78">
        <v>64</v>
      </c>
      <c r="B71" s="78" t="s">
        <v>164</v>
      </c>
      <c r="C71" s="52">
        <v>19399</v>
      </c>
      <c r="D71" s="52">
        <v>1344304</v>
      </c>
      <c r="E71" s="52">
        <v>267751</v>
      </c>
      <c r="F71" s="52">
        <f t="shared" si="0"/>
        <v>1631454</v>
      </c>
      <c r="G71" s="52">
        <v>0</v>
      </c>
      <c r="H71" s="52">
        <v>0</v>
      </c>
      <c r="I71" s="52">
        <v>0</v>
      </c>
      <c r="J71" s="52">
        <v>0</v>
      </c>
      <c r="K71" s="52">
        <v>6065504.3699999992</v>
      </c>
      <c r="L71" s="78">
        <v>64</v>
      </c>
    </row>
    <row r="72" spans="1:12" x14ac:dyDescent="0.2">
      <c r="A72" s="78">
        <v>65</v>
      </c>
      <c r="B72" s="78" t="s">
        <v>165</v>
      </c>
      <c r="C72" s="52">
        <v>0</v>
      </c>
      <c r="D72" s="52">
        <v>2949917</v>
      </c>
      <c r="E72" s="52">
        <v>325903</v>
      </c>
      <c r="F72" s="52">
        <f t="shared" ref="F72:F102" si="1">(C72+D72+E72)</f>
        <v>3275820</v>
      </c>
      <c r="G72" s="52">
        <v>7264</v>
      </c>
      <c r="H72" s="52">
        <v>0</v>
      </c>
      <c r="I72" s="52">
        <v>0</v>
      </c>
      <c r="J72" s="52">
        <v>536065</v>
      </c>
      <c r="K72" s="52">
        <v>4362941.72</v>
      </c>
      <c r="L72" s="78">
        <v>65</v>
      </c>
    </row>
    <row r="73" spans="1:12" x14ac:dyDescent="0.2">
      <c r="A73" s="78">
        <v>66</v>
      </c>
      <c r="B73" s="78" t="s">
        <v>166</v>
      </c>
      <c r="C73" s="52">
        <v>0</v>
      </c>
      <c r="D73" s="52">
        <v>3010461</v>
      </c>
      <c r="E73" s="52">
        <v>1152632</v>
      </c>
      <c r="F73" s="52">
        <f t="shared" si="1"/>
        <v>4163093</v>
      </c>
      <c r="G73" s="52">
        <v>9259</v>
      </c>
      <c r="H73" s="52">
        <v>0</v>
      </c>
      <c r="I73" s="52">
        <v>0</v>
      </c>
      <c r="J73" s="52">
        <v>507884</v>
      </c>
      <c r="K73" s="52">
        <v>4607883.6900000004</v>
      </c>
      <c r="L73" s="78">
        <v>66</v>
      </c>
    </row>
    <row r="74" spans="1:12" x14ac:dyDescent="0.2">
      <c r="A74" s="78">
        <v>67</v>
      </c>
      <c r="B74" s="78" t="s">
        <v>167</v>
      </c>
      <c r="C74" s="52">
        <v>0</v>
      </c>
      <c r="D74" s="52">
        <v>1736890</v>
      </c>
      <c r="E74" s="52">
        <v>394567</v>
      </c>
      <c r="F74" s="52">
        <f t="shared" si="1"/>
        <v>2131457</v>
      </c>
      <c r="G74" s="52">
        <v>12289</v>
      </c>
      <c r="H74" s="52">
        <v>0</v>
      </c>
      <c r="I74" s="52">
        <v>0</v>
      </c>
      <c r="J74" s="52">
        <v>1713847</v>
      </c>
      <c r="K74" s="52">
        <v>3426564.51</v>
      </c>
      <c r="L74" s="78">
        <v>67</v>
      </c>
    </row>
    <row r="75" spans="1:12" x14ac:dyDescent="0.2">
      <c r="A75" s="78">
        <v>68</v>
      </c>
      <c r="B75" s="78" t="s">
        <v>168</v>
      </c>
      <c r="C75" s="52">
        <v>0</v>
      </c>
      <c r="D75" s="52">
        <v>676116</v>
      </c>
      <c r="E75" s="52">
        <v>836312</v>
      </c>
      <c r="F75" s="52">
        <f t="shared" si="1"/>
        <v>1512428</v>
      </c>
      <c r="G75" s="52">
        <v>8475</v>
      </c>
      <c r="H75" s="52">
        <v>0</v>
      </c>
      <c r="I75" s="52">
        <v>0</v>
      </c>
      <c r="J75" s="52">
        <v>263298</v>
      </c>
      <c r="K75" s="52">
        <v>6246459.2400000012</v>
      </c>
      <c r="L75" s="78">
        <v>68</v>
      </c>
    </row>
    <row r="76" spans="1:12" x14ac:dyDescent="0.2">
      <c r="A76" s="78">
        <v>69</v>
      </c>
      <c r="B76" s="78" t="s">
        <v>169</v>
      </c>
      <c r="C76" s="52">
        <v>0</v>
      </c>
      <c r="D76" s="52">
        <v>3249892</v>
      </c>
      <c r="E76" s="52">
        <v>1085493</v>
      </c>
      <c r="F76" s="52">
        <f t="shared" si="1"/>
        <v>4335385</v>
      </c>
      <c r="G76" s="52">
        <v>12701</v>
      </c>
      <c r="H76" s="52">
        <v>0</v>
      </c>
      <c r="I76" s="52">
        <v>0</v>
      </c>
      <c r="J76" s="52">
        <v>5120232</v>
      </c>
      <c r="K76" s="52">
        <v>28010339.990000002</v>
      </c>
      <c r="L76" s="78">
        <v>69</v>
      </c>
    </row>
    <row r="77" spans="1:12" x14ac:dyDescent="0.2">
      <c r="A77" s="78">
        <v>70</v>
      </c>
      <c r="B77" s="78" t="s">
        <v>170</v>
      </c>
      <c r="C77" s="52">
        <v>0</v>
      </c>
      <c r="D77" s="52">
        <v>525544</v>
      </c>
      <c r="E77" s="52">
        <v>1731877</v>
      </c>
      <c r="F77" s="52">
        <f t="shared" si="1"/>
        <v>2257421</v>
      </c>
      <c r="G77" s="52">
        <v>7852</v>
      </c>
      <c r="H77" s="52">
        <v>0</v>
      </c>
      <c r="I77" s="52">
        <v>0</v>
      </c>
      <c r="J77" s="52">
        <v>100090</v>
      </c>
      <c r="K77" s="52">
        <v>2727170.9599999995</v>
      </c>
      <c r="L77" s="78">
        <v>70</v>
      </c>
    </row>
    <row r="78" spans="1:12" x14ac:dyDescent="0.2">
      <c r="A78" s="78">
        <v>71</v>
      </c>
      <c r="B78" s="78" t="s">
        <v>171</v>
      </c>
      <c r="C78" s="52">
        <v>0</v>
      </c>
      <c r="D78" s="52">
        <v>0</v>
      </c>
      <c r="E78" s="52">
        <v>0</v>
      </c>
      <c r="F78" s="52">
        <f t="shared" si="1"/>
        <v>0</v>
      </c>
      <c r="G78" s="52">
        <v>0</v>
      </c>
      <c r="H78" s="52">
        <v>0</v>
      </c>
      <c r="I78" s="52">
        <v>0</v>
      </c>
      <c r="J78" s="52">
        <v>0</v>
      </c>
      <c r="K78" s="52">
        <v>0</v>
      </c>
      <c r="L78" s="78">
        <v>71</v>
      </c>
    </row>
    <row r="79" spans="1:12" x14ac:dyDescent="0.2">
      <c r="A79" s="78">
        <v>72</v>
      </c>
      <c r="B79" s="78" t="s">
        <v>172</v>
      </c>
      <c r="C79" s="52">
        <v>0</v>
      </c>
      <c r="D79" s="52">
        <v>53595</v>
      </c>
      <c r="E79" s="52">
        <v>2957384</v>
      </c>
      <c r="F79" s="52">
        <f t="shared" si="1"/>
        <v>3010979</v>
      </c>
      <c r="G79" s="52">
        <v>9321</v>
      </c>
      <c r="H79" s="52">
        <v>0</v>
      </c>
      <c r="I79" s="52">
        <v>0</v>
      </c>
      <c r="J79" s="52">
        <v>481551</v>
      </c>
      <c r="K79" s="52">
        <v>6966758.6299999999</v>
      </c>
      <c r="L79" s="78">
        <v>72</v>
      </c>
    </row>
    <row r="80" spans="1:12" x14ac:dyDescent="0.2">
      <c r="A80" s="78">
        <v>73</v>
      </c>
      <c r="B80" s="78" t="s">
        <v>173</v>
      </c>
      <c r="C80" s="52">
        <v>2995000</v>
      </c>
      <c r="D80" s="52">
        <v>17411000</v>
      </c>
      <c r="E80" s="52">
        <v>27244000</v>
      </c>
      <c r="F80" s="52">
        <f t="shared" si="1"/>
        <v>47650000</v>
      </c>
      <c r="G80" s="52">
        <v>360000</v>
      </c>
      <c r="H80" s="52">
        <v>0</v>
      </c>
      <c r="I80" s="52">
        <v>1478000</v>
      </c>
      <c r="J80" s="52">
        <v>20525000</v>
      </c>
      <c r="K80" s="52">
        <v>35374267.869999997</v>
      </c>
      <c r="L80" s="78">
        <v>73</v>
      </c>
    </row>
    <row r="81" spans="1:12" x14ac:dyDescent="0.2">
      <c r="A81" s="78">
        <v>74</v>
      </c>
      <c r="B81" s="78" t="s">
        <v>174</v>
      </c>
      <c r="C81" s="52">
        <v>0</v>
      </c>
      <c r="D81" s="52">
        <v>4666765</v>
      </c>
      <c r="E81" s="52">
        <v>1320877</v>
      </c>
      <c r="F81" s="52">
        <f t="shared" si="1"/>
        <v>5987642</v>
      </c>
      <c r="G81" s="52">
        <v>12407</v>
      </c>
      <c r="H81" s="52">
        <v>0</v>
      </c>
      <c r="I81" s="52">
        <v>0</v>
      </c>
      <c r="J81" s="52">
        <v>4401887</v>
      </c>
      <c r="K81" s="52">
        <v>4539172.0999999996</v>
      </c>
      <c r="L81" s="78">
        <v>74</v>
      </c>
    </row>
    <row r="82" spans="1:12" x14ac:dyDescent="0.2">
      <c r="A82" s="78">
        <v>75</v>
      </c>
      <c r="B82" s="78" t="s">
        <v>175</v>
      </c>
      <c r="C82" s="52">
        <v>0</v>
      </c>
      <c r="D82" s="52">
        <v>882730</v>
      </c>
      <c r="E82" s="52">
        <v>300458</v>
      </c>
      <c r="F82" s="52">
        <f t="shared" si="1"/>
        <v>1183188</v>
      </c>
      <c r="G82" s="52">
        <v>0</v>
      </c>
      <c r="H82" s="52">
        <v>0</v>
      </c>
      <c r="I82" s="52">
        <v>0</v>
      </c>
      <c r="J82" s="52">
        <v>11569</v>
      </c>
      <c r="K82" s="52">
        <v>3739676.27</v>
      </c>
      <c r="L82" s="78">
        <v>75</v>
      </c>
    </row>
    <row r="83" spans="1:12" x14ac:dyDescent="0.2">
      <c r="A83" s="78">
        <v>76</v>
      </c>
      <c r="B83" s="78" t="s">
        <v>93</v>
      </c>
      <c r="C83" s="52">
        <v>2654</v>
      </c>
      <c r="D83" s="52">
        <v>674644</v>
      </c>
      <c r="E83" s="52">
        <v>350194</v>
      </c>
      <c r="F83" s="52">
        <f t="shared" si="1"/>
        <v>1027492</v>
      </c>
      <c r="G83" s="52">
        <v>1000</v>
      </c>
      <c r="H83" s="52">
        <v>0</v>
      </c>
      <c r="I83" s="52">
        <v>0</v>
      </c>
      <c r="J83" s="52">
        <v>0</v>
      </c>
      <c r="K83" s="52">
        <v>3312725.37</v>
      </c>
      <c r="L83" s="78">
        <v>76</v>
      </c>
    </row>
    <row r="84" spans="1:12" x14ac:dyDescent="0.2">
      <c r="A84" s="78">
        <v>77</v>
      </c>
      <c r="B84" s="78" t="s">
        <v>94</v>
      </c>
      <c r="C84" s="52">
        <v>0</v>
      </c>
      <c r="D84" s="52">
        <v>8482817</v>
      </c>
      <c r="E84" s="52">
        <v>9166319</v>
      </c>
      <c r="F84" s="52">
        <f t="shared" si="1"/>
        <v>17649136</v>
      </c>
      <c r="G84" s="52">
        <v>2380</v>
      </c>
      <c r="H84" s="52">
        <v>0</v>
      </c>
      <c r="I84" s="52">
        <v>0</v>
      </c>
      <c r="J84" s="52">
        <v>3627648</v>
      </c>
      <c r="K84" s="52">
        <v>17241529.090000004</v>
      </c>
      <c r="L84" s="78">
        <v>77</v>
      </c>
    </row>
    <row r="85" spans="1:12" x14ac:dyDescent="0.2">
      <c r="A85" s="78">
        <v>78</v>
      </c>
      <c r="B85" s="78" t="s">
        <v>176</v>
      </c>
      <c r="C85" s="52">
        <v>12617</v>
      </c>
      <c r="D85" s="52">
        <v>3903356</v>
      </c>
      <c r="E85" s="52">
        <v>808573</v>
      </c>
      <c r="F85" s="52">
        <f t="shared" si="1"/>
        <v>4724546</v>
      </c>
      <c r="G85" s="52">
        <v>22741</v>
      </c>
      <c r="H85" s="52">
        <v>0</v>
      </c>
      <c r="I85" s="52">
        <v>0</v>
      </c>
      <c r="J85" s="52">
        <v>2432405</v>
      </c>
      <c r="K85" s="52">
        <v>7836781.0700000003</v>
      </c>
      <c r="L85" s="78">
        <v>78</v>
      </c>
    </row>
    <row r="86" spans="1:12" x14ac:dyDescent="0.2">
      <c r="A86" s="78">
        <v>79</v>
      </c>
      <c r="B86" s="78" t="s">
        <v>177</v>
      </c>
      <c r="C86" s="52">
        <v>4165784</v>
      </c>
      <c r="D86" s="52">
        <v>6679499</v>
      </c>
      <c r="E86" s="52">
        <v>1915667</v>
      </c>
      <c r="F86" s="52">
        <f t="shared" si="1"/>
        <v>12760950</v>
      </c>
      <c r="G86" s="52">
        <v>0</v>
      </c>
      <c r="H86" s="52">
        <v>0</v>
      </c>
      <c r="I86" s="52">
        <v>0</v>
      </c>
      <c r="J86" s="52">
        <v>7267011</v>
      </c>
      <c r="K86" s="52">
        <v>12250754.729999999</v>
      </c>
      <c r="L86" s="78">
        <v>79</v>
      </c>
    </row>
    <row r="87" spans="1:12" x14ac:dyDescent="0.2">
      <c r="A87" s="78">
        <v>80</v>
      </c>
      <c r="B87" s="78" t="s">
        <v>178</v>
      </c>
      <c r="C87" s="52">
        <v>202043</v>
      </c>
      <c r="D87" s="52">
        <v>1724294</v>
      </c>
      <c r="E87" s="52">
        <v>1161193</v>
      </c>
      <c r="F87" s="52">
        <f t="shared" si="1"/>
        <v>3087530</v>
      </c>
      <c r="G87" s="52">
        <v>11460</v>
      </c>
      <c r="H87" s="52">
        <v>0</v>
      </c>
      <c r="I87" s="52">
        <v>0</v>
      </c>
      <c r="J87" s="52">
        <v>199400</v>
      </c>
      <c r="K87" s="52">
        <v>7972487.1900000004</v>
      </c>
      <c r="L87" s="78">
        <v>80</v>
      </c>
    </row>
    <row r="88" spans="1:12" x14ac:dyDescent="0.2">
      <c r="A88" s="78">
        <v>81</v>
      </c>
      <c r="B88" s="78" t="s">
        <v>179</v>
      </c>
      <c r="C88" s="52">
        <v>936</v>
      </c>
      <c r="D88" s="52">
        <v>1388593</v>
      </c>
      <c r="E88" s="52">
        <v>678328</v>
      </c>
      <c r="F88" s="52">
        <f t="shared" si="1"/>
        <v>2067857</v>
      </c>
      <c r="G88" s="52">
        <v>0</v>
      </c>
      <c r="H88" s="52">
        <v>0</v>
      </c>
      <c r="I88" s="52">
        <v>0</v>
      </c>
      <c r="J88" s="52">
        <v>38782</v>
      </c>
      <c r="K88" s="52">
        <v>6424652.4099999992</v>
      </c>
      <c r="L88" s="78">
        <v>81</v>
      </c>
    </row>
    <row r="89" spans="1:12" x14ac:dyDescent="0.2">
      <c r="A89" s="78">
        <v>82</v>
      </c>
      <c r="B89" s="78" t="s">
        <v>180</v>
      </c>
      <c r="C89" s="52">
        <v>0</v>
      </c>
      <c r="D89" s="52">
        <v>3050780</v>
      </c>
      <c r="E89" s="52">
        <v>1552945</v>
      </c>
      <c r="F89" s="52">
        <f t="shared" si="1"/>
        <v>4603725</v>
      </c>
      <c r="G89" s="52">
        <v>19615</v>
      </c>
      <c r="H89" s="52">
        <v>0</v>
      </c>
      <c r="I89" s="52">
        <v>0</v>
      </c>
      <c r="J89" s="52">
        <v>1548050</v>
      </c>
      <c r="K89" s="52">
        <v>10577977.699999999</v>
      </c>
      <c r="L89" s="78">
        <v>82</v>
      </c>
    </row>
    <row r="90" spans="1:12" x14ac:dyDescent="0.2">
      <c r="A90" s="78">
        <v>83</v>
      </c>
      <c r="B90" s="78" t="s">
        <v>181</v>
      </c>
      <c r="C90" s="52">
        <v>0</v>
      </c>
      <c r="D90" s="52">
        <v>1992545</v>
      </c>
      <c r="E90" s="52">
        <v>438069</v>
      </c>
      <c r="F90" s="52">
        <f t="shared" si="1"/>
        <v>2430614</v>
      </c>
      <c r="G90" s="52">
        <v>8777</v>
      </c>
      <c r="H90" s="52">
        <v>0</v>
      </c>
      <c r="I90" s="52">
        <v>0</v>
      </c>
      <c r="J90" s="52">
        <v>848245</v>
      </c>
      <c r="K90" s="52">
        <v>6724220.4700000007</v>
      </c>
      <c r="L90" s="78">
        <v>83</v>
      </c>
    </row>
    <row r="91" spans="1:12" x14ac:dyDescent="0.2">
      <c r="A91" s="78">
        <v>84</v>
      </c>
      <c r="B91" s="78" t="s">
        <v>182</v>
      </c>
      <c r="C91" s="52">
        <v>52080</v>
      </c>
      <c r="D91" s="52">
        <v>1620823</v>
      </c>
      <c r="E91" s="52">
        <v>759659</v>
      </c>
      <c r="F91" s="52">
        <f t="shared" si="1"/>
        <v>2432562</v>
      </c>
      <c r="G91" s="52">
        <v>13805</v>
      </c>
      <c r="H91" s="52">
        <v>0</v>
      </c>
      <c r="I91" s="52">
        <v>0</v>
      </c>
      <c r="J91" s="52">
        <v>1031663</v>
      </c>
      <c r="K91" s="52">
        <v>6424909.4800000004</v>
      </c>
      <c r="L91" s="78">
        <v>84</v>
      </c>
    </row>
    <row r="92" spans="1:12" x14ac:dyDescent="0.2">
      <c r="A92" s="78">
        <v>85</v>
      </c>
      <c r="B92" s="78" t="s">
        <v>183</v>
      </c>
      <c r="C92" s="52">
        <v>12468015</v>
      </c>
      <c r="D92" s="52">
        <v>4829965</v>
      </c>
      <c r="E92" s="52">
        <v>4272462</v>
      </c>
      <c r="F92" s="52">
        <f t="shared" si="1"/>
        <v>21570442</v>
      </c>
      <c r="G92" s="52">
        <v>21435</v>
      </c>
      <c r="H92" s="52">
        <v>0</v>
      </c>
      <c r="I92" s="52">
        <v>0</v>
      </c>
      <c r="J92" s="52">
        <v>5314063</v>
      </c>
      <c r="K92" s="52">
        <v>9914706.9900000002</v>
      </c>
      <c r="L92" s="78">
        <v>85</v>
      </c>
    </row>
    <row r="93" spans="1:12" x14ac:dyDescent="0.2">
      <c r="A93" s="78">
        <v>86</v>
      </c>
      <c r="B93" s="78" t="s">
        <v>184</v>
      </c>
      <c r="C93" s="52">
        <v>232027</v>
      </c>
      <c r="D93" s="52">
        <v>3352719</v>
      </c>
      <c r="E93" s="52">
        <v>4844472</v>
      </c>
      <c r="F93" s="52">
        <f t="shared" si="1"/>
        <v>8429218</v>
      </c>
      <c r="G93" s="52">
        <v>7089598</v>
      </c>
      <c r="H93" s="52">
        <v>440379</v>
      </c>
      <c r="I93" s="52">
        <v>0</v>
      </c>
      <c r="J93" s="52">
        <v>4107455</v>
      </c>
      <c r="K93" s="52">
        <v>14089732.180000002</v>
      </c>
      <c r="L93" s="78">
        <v>86</v>
      </c>
    </row>
    <row r="94" spans="1:12" x14ac:dyDescent="0.2">
      <c r="A94" s="78">
        <v>87</v>
      </c>
      <c r="B94" s="78" t="s">
        <v>185</v>
      </c>
      <c r="C94" s="52">
        <v>0</v>
      </c>
      <c r="D94" s="52">
        <v>675938</v>
      </c>
      <c r="E94" s="52">
        <v>878159</v>
      </c>
      <c r="F94" s="52">
        <f t="shared" si="1"/>
        <v>1554097</v>
      </c>
      <c r="G94" s="52">
        <v>6207</v>
      </c>
      <c r="H94" s="52">
        <v>0</v>
      </c>
      <c r="I94" s="52">
        <v>0</v>
      </c>
      <c r="J94" s="52">
        <v>25908</v>
      </c>
      <c r="K94" s="52">
        <v>10977006.539999999</v>
      </c>
      <c r="L94" s="78">
        <v>87</v>
      </c>
    </row>
    <row r="95" spans="1:12" x14ac:dyDescent="0.2">
      <c r="A95" s="78">
        <v>88</v>
      </c>
      <c r="B95" s="78" t="s">
        <v>186</v>
      </c>
      <c r="C95" s="52">
        <v>0</v>
      </c>
      <c r="D95" s="52">
        <v>74394</v>
      </c>
      <c r="E95" s="52">
        <v>681668</v>
      </c>
      <c r="F95" s="52">
        <f t="shared" si="1"/>
        <v>756062</v>
      </c>
      <c r="G95" s="52">
        <v>6207</v>
      </c>
      <c r="H95" s="52">
        <v>0</v>
      </c>
      <c r="I95" s="52">
        <v>0</v>
      </c>
      <c r="J95" s="52">
        <v>8268080</v>
      </c>
      <c r="K95" s="52">
        <v>5443762.2800000003</v>
      </c>
      <c r="L95" s="78">
        <v>88</v>
      </c>
    </row>
    <row r="96" spans="1:12" x14ac:dyDescent="0.2">
      <c r="A96" s="78">
        <v>89</v>
      </c>
      <c r="B96" s="78" t="s">
        <v>187</v>
      </c>
      <c r="C96" s="52">
        <v>884562</v>
      </c>
      <c r="D96" s="52">
        <v>2522917</v>
      </c>
      <c r="E96" s="52">
        <v>1281986</v>
      </c>
      <c r="F96" s="52">
        <f t="shared" si="1"/>
        <v>4689465</v>
      </c>
      <c r="G96" s="52">
        <v>0</v>
      </c>
      <c r="H96" s="52">
        <v>0</v>
      </c>
      <c r="I96" s="52">
        <v>0</v>
      </c>
      <c r="J96" s="52">
        <v>464019</v>
      </c>
      <c r="K96" s="52">
        <v>6745604.8500000015</v>
      </c>
      <c r="L96" s="78">
        <v>89</v>
      </c>
    </row>
    <row r="97" spans="1:12" x14ac:dyDescent="0.2">
      <c r="A97" s="78">
        <v>90</v>
      </c>
      <c r="B97" s="78" t="s">
        <v>188</v>
      </c>
      <c r="C97" s="68">
        <v>2060344</v>
      </c>
      <c r="D97" s="68">
        <v>3106270</v>
      </c>
      <c r="E97" s="68">
        <v>1223179</v>
      </c>
      <c r="F97" s="68">
        <f t="shared" si="1"/>
        <v>6389793</v>
      </c>
      <c r="G97" s="68">
        <v>9915</v>
      </c>
      <c r="H97" s="68">
        <v>0</v>
      </c>
      <c r="I97" s="68">
        <v>0</v>
      </c>
      <c r="J97" s="68">
        <v>1061121</v>
      </c>
      <c r="K97" s="52">
        <v>3422956.1300000004</v>
      </c>
      <c r="L97" s="78">
        <v>90</v>
      </c>
    </row>
    <row r="98" spans="1:12" x14ac:dyDescent="0.2">
      <c r="A98" s="78">
        <v>91</v>
      </c>
      <c r="B98" s="78" t="s">
        <v>189</v>
      </c>
      <c r="C98" s="52">
        <v>0</v>
      </c>
      <c r="D98" s="52">
        <v>2267280</v>
      </c>
      <c r="E98" s="52">
        <v>1145799</v>
      </c>
      <c r="F98" s="52">
        <f t="shared" si="1"/>
        <v>3413079</v>
      </c>
      <c r="G98" s="52">
        <v>37624</v>
      </c>
      <c r="H98" s="52">
        <v>0</v>
      </c>
      <c r="I98" s="52">
        <v>0</v>
      </c>
      <c r="J98" s="52">
        <v>507123</v>
      </c>
      <c r="K98" s="52">
        <v>16177742.34</v>
      </c>
      <c r="L98" s="78">
        <v>91</v>
      </c>
    </row>
    <row r="99" spans="1:12" x14ac:dyDescent="0.2">
      <c r="A99" s="78">
        <v>92</v>
      </c>
      <c r="B99" s="78" t="s">
        <v>190</v>
      </c>
      <c r="C99" s="52">
        <v>6816</v>
      </c>
      <c r="D99" s="52">
        <v>1858890</v>
      </c>
      <c r="E99" s="52">
        <v>1327191</v>
      </c>
      <c r="F99" s="52">
        <f t="shared" si="1"/>
        <v>3192897</v>
      </c>
      <c r="G99" s="52">
        <v>9718</v>
      </c>
      <c r="H99" s="52">
        <v>0</v>
      </c>
      <c r="I99" s="52">
        <v>0</v>
      </c>
      <c r="J99" s="52">
        <v>461505</v>
      </c>
      <c r="K99" s="52">
        <v>3540667.3299999996</v>
      </c>
      <c r="L99" s="78">
        <v>92</v>
      </c>
    </row>
    <row r="100" spans="1:12" x14ac:dyDescent="0.2">
      <c r="A100" s="78">
        <v>93</v>
      </c>
      <c r="B100" s="78" t="s">
        <v>191</v>
      </c>
      <c r="C100" s="52">
        <v>0</v>
      </c>
      <c r="D100" s="52">
        <v>0</v>
      </c>
      <c r="E100" s="52">
        <v>0</v>
      </c>
      <c r="F100" s="52">
        <f t="shared" si="1"/>
        <v>0</v>
      </c>
      <c r="G100" s="52">
        <v>0</v>
      </c>
      <c r="H100" s="52">
        <v>0</v>
      </c>
      <c r="I100" s="52">
        <v>0</v>
      </c>
      <c r="J100" s="52">
        <v>0</v>
      </c>
      <c r="K100" s="52">
        <v>0</v>
      </c>
      <c r="L100" s="78">
        <v>93</v>
      </c>
    </row>
    <row r="101" spans="1:12" x14ac:dyDescent="0.2">
      <c r="A101" s="78">
        <v>94</v>
      </c>
      <c r="B101" s="78" t="s">
        <v>192</v>
      </c>
      <c r="C101" s="52">
        <v>126393</v>
      </c>
      <c r="D101" s="52">
        <v>2047107</v>
      </c>
      <c r="E101" s="52">
        <v>480942</v>
      </c>
      <c r="F101" s="52">
        <f t="shared" si="1"/>
        <v>2654442</v>
      </c>
      <c r="G101" s="52">
        <v>77749</v>
      </c>
      <c r="H101" s="52">
        <v>62190</v>
      </c>
      <c r="I101" s="52">
        <v>0</v>
      </c>
      <c r="J101" s="52">
        <v>737902</v>
      </c>
      <c r="K101" s="52">
        <v>9745322.620000001</v>
      </c>
      <c r="L101" s="78">
        <v>94</v>
      </c>
    </row>
    <row r="102" spans="1:12" x14ac:dyDescent="0.2">
      <c r="A102" s="90">
        <v>95</v>
      </c>
      <c r="B102" s="78" t="s">
        <v>193</v>
      </c>
      <c r="C102" s="54">
        <v>0</v>
      </c>
      <c r="D102" s="54">
        <v>4887722</v>
      </c>
      <c r="E102" s="54">
        <v>6717087</v>
      </c>
      <c r="F102" s="54">
        <f t="shared" si="1"/>
        <v>11604809</v>
      </c>
      <c r="G102" s="54">
        <v>12174</v>
      </c>
      <c r="H102" s="54">
        <v>0</v>
      </c>
      <c r="I102" s="54">
        <v>0</v>
      </c>
      <c r="J102" s="54">
        <v>5667104</v>
      </c>
      <c r="K102" s="54">
        <v>2909906.17</v>
      </c>
      <c r="L102" s="90">
        <v>95</v>
      </c>
    </row>
    <row r="103" spans="1:12" x14ac:dyDescent="0.2">
      <c r="A103" s="90">
        <f>A102</f>
        <v>95</v>
      </c>
      <c r="B103" s="91" t="s">
        <v>102</v>
      </c>
      <c r="C103" s="56">
        <f t="shared" ref="C103:K103" si="2">SUM(C8:C102)</f>
        <v>207030073</v>
      </c>
      <c r="D103" s="56">
        <f t="shared" si="2"/>
        <v>396561938</v>
      </c>
      <c r="E103" s="56">
        <f t="shared" si="2"/>
        <v>268069499</v>
      </c>
      <c r="F103" s="56">
        <f>SUM(F8:F102)</f>
        <v>871661510</v>
      </c>
      <c r="G103" s="56">
        <f t="shared" si="2"/>
        <v>75919075</v>
      </c>
      <c r="H103" s="56">
        <f t="shared" si="2"/>
        <v>981810</v>
      </c>
      <c r="I103" s="56">
        <f t="shared" si="2"/>
        <v>1478000</v>
      </c>
      <c r="J103" s="56">
        <f t="shared" si="2"/>
        <v>356355110</v>
      </c>
      <c r="K103" s="56">
        <f t="shared" si="2"/>
        <v>806940265.88000035</v>
      </c>
      <c r="L103" s="90">
        <f>L102</f>
        <v>95</v>
      </c>
    </row>
    <row r="104" spans="1:12" x14ac:dyDescent="0.2">
      <c r="A104" s="79"/>
      <c r="B104" s="78"/>
      <c r="C104" s="78"/>
      <c r="D104" s="78"/>
      <c r="E104" s="78"/>
      <c r="F104" s="78"/>
      <c r="G104" s="78"/>
      <c r="H104" s="78"/>
      <c r="I104" s="78"/>
      <c r="J104" s="78"/>
      <c r="K104" s="78"/>
      <c r="L104" s="78"/>
    </row>
    <row r="105" spans="1:12" x14ac:dyDescent="0.2">
      <c r="A105" s="79"/>
      <c r="B105" s="78"/>
      <c r="C105" s="78"/>
      <c r="D105" s="78"/>
      <c r="E105" s="78"/>
      <c r="F105" s="78"/>
      <c r="G105" s="78"/>
      <c r="H105" s="78"/>
      <c r="I105" s="78"/>
      <c r="J105" s="78"/>
      <c r="K105" s="78"/>
      <c r="L105" s="78"/>
    </row>
    <row r="106" spans="1:12" x14ac:dyDescent="0.2">
      <c r="A106" s="79"/>
      <c r="B106" s="78"/>
      <c r="C106" s="78"/>
      <c r="D106" s="78"/>
      <c r="E106" s="78"/>
      <c r="F106" s="78"/>
      <c r="G106" s="78"/>
      <c r="H106" s="78"/>
      <c r="I106" s="78"/>
      <c r="J106" s="78"/>
      <c r="K106" s="78"/>
      <c r="L106" s="78"/>
    </row>
    <row r="107" spans="1:12" x14ac:dyDescent="0.2">
      <c r="A107" s="79"/>
      <c r="B107" s="78"/>
      <c r="C107" s="78"/>
      <c r="D107" s="78"/>
      <c r="E107" s="78"/>
      <c r="F107" s="78"/>
      <c r="G107" s="78"/>
      <c r="H107" s="78"/>
      <c r="I107" s="78"/>
      <c r="J107" s="78"/>
      <c r="K107" s="78"/>
      <c r="L107" s="78"/>
    </row>
    <row r="108" spans="1:12" x14ac:dyDescent="0.2">
      <c r="A108" s="79"/>
      <c r="B108" s="78"/>
      <c r="C108" s="78"/>
      <c r="D108" s="78"/>
      <c r="E108" s="78"/>
      <c r="F108" s="78"/>
      <c r="G108" s="78"/>
      <c r="H108" s="78"/>
      <c r="I108" s="78"/>
      <c r="J108" s="78"/>
      <c r="K108" s="78"/>
      <c r="L108" s="78"/>
    </row>
  </sheetData>
  <printOptions gridLines="1"/>
  <pageMargins left="0.38" right="0.36" top="0.52" bottom="0.87" header="0.41" footer="0.17"/>
  <pageSetup paperSize="5" scale="90" orientation="landscape" r:id="rId1"/>
  <headerFooter alignWithMargins="0">
    <oddFooter>&amp;A&amp;RPage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workbookViewId="0">
      <selection activeCell="A2" sqref="A2"/>
    </sheetView>
  </sheetViews>
  <sheetFormatPr defaultRowHeight="12.75" x14ac:dyDescent="0.2"/>
  <cols>
    <col min="1" max="1" width="3.7109375" style="10" bestFit="1" customWidth="1"/>
    <col min="2" max="2" width="13" style="10" bestFit="1" customWidth="1"/>
    <col min="3" max="3" width="22.140625" style="10" customWidth="1"/>
    <col min="4" max="4" width="16.5703125" style="10" customWidth="1"/>
    <col min="5" max="5" width="18" style="10" bestFit="1" customWidth="1"/>
    <col min="6" max="6" width="16.7109375" style="10" bestFit="1" customWidth="1"/>
    <col min="7" max="7" width="18" style="10" customWidth="1"/>
    <col min="8" max="8" width="12.140625" style="10" customWidth="1"/>
    <col min="9" max="9" width="13.85546875" style="10" bestFit="1" customWidth="1"/>
    <col min="10" max="10" width="12.140625" style="10" bestFit="1" customWidth="1"/>
    <col min="11" max="11" width="18.5703125" style="10" customWidth="1"/>
    <col min="12" max="12" width="3.7109375" style="10" bestFit="1" customWidth="1"/>
    <col min="13" max="256" width="9.140625" style="10"/>
    <col min="257" max="257" width="3.7109375" style="10" bestFit="1" customWidth="1"/>
    <col min="258" max="258" width="13" style="10" bestFit="1" customWidth="1"/>
    <col min="259" max="259" width="22.140625" style="10" customWidth="1"/>
    <col min="260" max="260" width="16.5703125" style="10" customWidth="1"/>
    <col min="261" max="261" width="18" style="10" bestFit="1" customWidth="1"/>
    <col min="262" max="262" width="16.7109375" style="10" bestFit="1" customWidth="1"/>
    <col min="263" max="263" width="18" style="10" customWidth="1"/>
    <col min="264" max="264" width="12.140625" style="10" customWidth="1"/>
    <col min="265" max="265" width="13.85546875" style="10" bestFit="1" customWidth="1"/>
    <col min="266" max="266" width="12.140625" style="10" bestFit="1" customWidth="1"/>
    <col min="267" max="267" width="18.5703125" style="10" customWidth="1"/>
    <col min="268" max="268" width="3.7109375" style="10" bestFit="1" customWidth="1"/>
    <col min="269" max="512" width="9.140625" style="10"/>
    <col min="513" max="513" width="3.7109375" style="10" bestFit="1" customWidth="1"/>
    <col min="514" max="514" width="13" style="10" bestFit="1" customWidth="1"/>
    <col min="515" max="515" width="22.140625" style="10" customWidth="1"/>
    <col min="516" max="516" width="16.5703125" style="10" customWidth="1"/>
    <col min="517" max="517" width="18" style="10" bestFit="1" customWidth="1"/>
    <col min="518" max="518" width="16.7109375" style="10" bestFit="1" customWidth="1"/>
    <col min="519" max="519" width="18" style="10" customWidth="1"/>
    <col min="520" max="520" width="12.140625" style="10" customWidth="1"/>
    <col min="521" max="521" width="13.85546875" style="10" bestFit="1" customWidth="1"/>
    <col min="522" max="522" width="12.140625" style="10" bestFit="1" customWidth="1"/>
    <col min="523" max="523" width="18.5703125" style="10" customWidth="1"/>
    <col min="524" max="524" width="3.7109375" style="10" bestFit="1" customWidth="1"/>
    <col min="525" max="768" width="9.140625" style="10"/>
    <col min="769" max="769" width="3.7109375" style="10" bestFit="1" customWidth="1"/>
    <col min="770" max="770" width="13" style="10" bestFit="1" customWidth="1"/>
    <col min="771" max="771" width="22.140625" style="10" customWidth="1"/>
    <col min="772" max="772" width="16.5703125" style="10" customWidth="1"/>
    <col min="773" max="773" width="18" style="10" bestFit="1" customWidth="1"/>
    <col min="774" max="774" width="16.7109375" style="10" bestFit="1" customWidth="1"/>
    <col min="775" max="775" width="18" style="10" customWidth="1"/>
    <col min="776" max="776" width="12.140625" style="10" customWidth="1"/>
    <col min="777" max="777" width="13.85546875" style="10" bestFit="1" customWidth="1"/>
    <col min="778" max="778" width="12.140625" style="10" bestFit="1" customWidth="1"/>
    <col min="779" max="779" width="18.5703125" style="10" customWidth="1"/>
    <col min="780" max="780" width="3.7109375" style="10" bestFit="1" customWidth="1"/>
    <col min="781" max="1024" width="9.140625" style="10"/>
    <col min="1025" max="1025" width="3.7109375" style="10" bestFit="1" customWidth="1"/>
    <col min="1026" max="1026" width="13" style="10" bestFit="1" customWidth="1"/>
    <col min="1027" max="1027" width="22.140625" style="10" customWidth="1"/>
    <col min="1028" max="1028" width="16.5703125" style="10" customWidth="1"/>
    <col min="1029" max="1029" width="18" style="10" bestFit="1" customWidth="1"/>
    <col min="1030" max="1030" width="16.7109375" style="10" bestFit="1" customWidth="1"/>
    <col min="1031" max="1031" width="18" style="10" customWidth="1"/>
    <col min="1032" max="1032" width="12.140625" style="10" customWidth="1"/>
    <col min="1033" max="1033" width="13.85546875" style="10" bestFit="1" customWidth="1"/>
    <col min="1034" max="1034" width="12.140625" style="10" bestFit="1" customWidth="1"/>
    <col min="1035" max="1035" width="18.5703125" style="10" customWidth="1"/>
    <col min="1036" max="1036" width="3.7109375" style="10" bestFit="1" customWidth="1"/>
    <col min="1037" max="1280" width="9.140625" style="10"/>
    <col min="1281" max="1281" width="3.7109375" style="10" bestFit="1" customWidth="1"/>
    <col min="1282" max="1282" width="13" style="10" bestFit="1" customWidth="1"/>
    <col min="1283" max="1283" width="22.140625" style="10" customWidth="1"/>
    <col min="1284" max="1284" width="16.5703125" style="10" customWidth="1"/>
    <col min="1285" max="1285" width="18" style="10" bestFit="1" customWidth="1"/>
    <col min="1286" max="1286" width="16.7109375" style="10" bestFit="1" customWidth="1"/>
    <col min="1287" max="1287" width="18" style="10" customWidth="1"/>
    <col min="1288" max="1288" width="12.140625" style="10" customWidth="1"/>
    <col min="1289" max="1289" width="13.85546875" style="10" bestFit="1" customWidth="1"/>
    <col min="1290" max="1290" width="12.140625" style="10" bestFit="1" customWidth="1"/>
    <col min="1291" max="1291" width="18.5703125" style="10" customWidth="1"/>
    <col min="1292" max="1292" width="3.7109375" style="10" bestFit="1" customWidth="1"/>
    <col min="1293" max="1536" width="9.140625" style="10"/>
    <col min="1537" max="1537" width="3.7109375" style="10" bestFit="1" customWidth="1"/>
    <col min="1538" max="1538" width="13" style="10" bestFit="1" customWidth="1"/>
    <col min="1539" max="1539" width="22.140625" style="10" customWidth="1"/>
    <col min="1540" max="1540" width="16.5703125" style="10" customWidth="1"/>
    <col min="1541" max="1541" width="18" style="10" bestFit="1" customWidth="1"/>
    <col min="1542" max="1542" width="16.7109375" style="10" bestFit="1" customWidth="1"/>
    <col min="1543" max="1543" width="18" style="10" customWidth="1"/>
    <col min="1544" max="1544" width="12.140625" style="10" customWidth="1"/>
    <col min="1545" max="1545" width="13.85546875" style="10" bestFit="1" customWidth="1"/>
    <col min="1546" max="1546" width="12.140625" style="10" bestFit="1" customWidth="1"/>
    <col min="1547" max="1547" width="18.5703125" style="10" customWidth="1"/>
    <col min="1548" max="1548" width="3.7109375" style="10" bestFit="1" customWidth="1"/>
    <col min="1549" max="1792" width="9.140625" style="10"/>
    <col min="1793" max="1793" width="3.7109375" style="10" bestFit="1" customWidth="1"/>
    <col min="1794" max="1794" width="13" style="10" bestFit="1" customWidth="1"/>
    <col min="1795" max="1795" width="22.140625" style="10" customWidth="1"/>
    <col min="1796" max="1796" width="16.5703125" style="10" customWidth="1"/>
    <col min="1797" max="1797" width="18" style="10" bestFit="1" customWidth="1"/>
    <col min="1798" max="1798" width="16.7109375" style="10" bestFit="1" customWidth="1"/>
    <col min="1799" max="1799" width="18" style="10" customWidth="1"/>
    <col min="1800" max="1800" width="12.140625" style="10" customWidth="1"/>
    <col min="1801" max="1801" width="13.85546875" style="10" bestFit="1" customWidth="1"/>
    <col min="1802" max="1802" width="12.140625" style="10" bestFit="1" customWidth="1"/>
    <col min="1803" max="1803" width="18.5703125" style="10" customWidth="1"/>
    <col min="1804" max="1804" width="3.7109375" style="10" bestFit="1" customWidth="1"/>
    <col min="1805" max="2048" width="9.140625" style="10"/>
    <col min="2049" max="2049" width="3.7109375" style="10" bestFit="1" customWidth="1"/>
    <col min="2050" max="2050" width="13" style="10" bestFit="1" customWidth="1"/>
    <col min="2051" max="2051" width="22.140625" style="10" customWidth="1"/>
    <col min="2052" max="2052" width="16.5703125" style="10" customWidth="1"/>
    <col min="2053" max="2053" width="18" style="10" bestFit="1" customWidth="1"/>
    <col min="2054" max="2054" width="16.7109375" style="10" bestFit="1" customWidth="1"/>
    <col min="2055" max="2055" width="18" style="10" customWidth="1"/>
    <col min="2056" max="2056" width="12.140625" style="10" customWidth="1"/>
    <col min="2057" max="2057" width="13.85546875" style="10" bestFit="1" customWidth="1"/>
    <col min="2058" max="2058" width="12.140625" style="10" bestFit="1" customWidth="1"/>
    <col min="2059" max="2059" width="18.5703125" style="10" customWidth="1"/>
    <col min="2060" max="2060" width="3.7109375" style="10" bestFit="1" customWidth="1"/>
    <col min="2061" max="2304" width="9.140625" style="10"/>
    <col min="2305" max="2305" width="3.7109375" style="10" bestFit="1" customWidth="1"/>
    <col min="2306" max="2306" width="13" style="10" bestFit="1" customWidth="1"/>
    <col min="2307" max="2307" width="22.140625" style="10" customWidth="1"/>
    <col min="2308" max="2308" width="16.5703125" style="10" customWidth="1"/>
    <col min="2309" max="2309" width="18" style="10" bestFit="1" customWidth="1"/>
    <col min="2310" max="2310" width="16.7109375" style="10" bestFit="1" customWidth="1"/>
    <col min="2311" max="2311" width="18" style="10" customWidth="1"/>
    <col min="2312" max="2312" width="12.140625" style="10" customWidth="1"/>
    <col min="2313" max="2313" width="13.85546875" style="10" bestFit="1" customWidth="1"/>
    <col min="2314" max="2314" width="12.140625" style="10" bestFit="1" customWidth="1"/>
    <col min="2315" max="2315" width="18.5703125" style="10" customWidth="1"/>
    <col min="2316" max="2316" width="3.7109375" style="10" bestFit="1" customWidth="1"/>
    <col min="2317" max="2560" width="9.140625" style="10"/>
    <col min="2561" max="2561" width="3.7109375" style="10" bestFit="1" customWidth="1"/>
    <col min="2562" max="2562" width="13" style="10" bestFit="1" customWidth="1"/>
    <col min="2563" max="2563" width="22.140625" style="10" customWidth="1"/>
    <col min="2564" max="2564" width="16.5703125" style="10" customWidth="1"/>
    <col min="2565" max="2565" width="18" style="10" bestFit="1" customWidth="1"/>
    <col min="2566" max="2566" width="16.7109375" style="10" bestFit="1" customWidth="1"/>
    <col min="2567" max="2567" width="18" style="10" customWidth="1"/>
    <col min="2568" max="2568" width="12.140625" style="10" customWidth="1"/>
    <col min="2569" max="2569" width="13.85546875" style="10" bestFit="1" customWidth="1"/>
    <col min="2570" max="2570" width="12.140625" style="10" bestFit="1" customWidth="1"/>
    <col min="2571" max="2571" width="18.5703125" style="10" customWidth="1"/>
    <col min="2572" max="2572" width="3.7109375" style="10" bestFit="1" customWidth="1"/>
    <col min="2573" max="2816" width="9.140625" style="10"/>
    <col min="2817" max="2817" width="3.7109375" style="10" bestFit="1" customWidth="1"/>
    <col min="2818" max="2818" width="13" style="10" bestFit="1" customWidth="1"/>
    <col min="2819" max="2819" width="22.140625" style="10" customWidth="1"/>
    <col min="2820" max="2820" width="16.5703125" style="10" customWidth="1"/>
    <col min="2821" max="2821" width="18" style="10" bestFit="1" customWidth="1"/>
    <col min="2822" max="2822" width="16.7109375" style="10" bestFit="1" customWidth="1"/>
    <col min="2823" max="2823" width="18" style="10" customWidth="1"/>
    <col min="2824" max="2824" width="12.140625" style="10" customWidth="1"/>
    <col min="2825" max="2825" width="13.85546875" style="10" bestFit="1" customWidth="1"/>
    <col min="2826" max="2826" width="12.140625" style="10" bestFit="1" customWidth="1"/>
    <col min="2827" max="2827" width="18.5703125" style="10" customWidth="1"/>
    <col min="2828" max="2828" width="3.7109375" style="10" bestFit="1" customWidth="1"/>
    <col min="2829" max="3072" width="9.140625" style="10"/>
    <col min="3073" max="3073" width="3.7109375" style="10" bestFit="1" customWidth="1"/>
    <col min="3074" max="3074" width="13" style="10" bestFit="1" customWidth="1"/>
    <col min="3075" max="3075" width="22.140625" style="10" customWidth="1"/>
    <col min="3076" max="3076" width="16.5703125" style="10" customWidth="1"/>
    <col min="3077" max="3077" width="18" style="10" bestFit="1" customWidth="1"/>
    <col min="3078" max="3078" width="16.7109375" style="10" bestFit="1" customWidth="1"/>
    <col min="3079" max="3079" width="18" style="10" customWidth="1"/>
    <col min="3080" max="3080" width="12.140625" style="10" customWidth="1"/>
    <col min="3081" max="3081" width="13.85546875" style="10" bestFit="1" customWidth="1"/>
    <col min="3082" max="3082" width="12.140625" style="10" bestFit="1" customWidth="1"/>
    <col min="3083" max="3083" width="18.5703125" style="10" customWidth="1"/>
    <col min="3084" max="3084" width="3.7109375" style="10" bestFit="1" customWidth="1"/>
    <col min="3085" max="3328" width="9.140625" style="10"/>
    <col min="3329" max="3329" width="3.7109375" style="10" bestFit="1" customWidth="1"/>
    <col min="3330" max="3330" width="13" style="10" bestFit="1" customWidth="1"/>
    <col min="3331" max="3331" width="22.140625" style="10" customWidth="1"/>
    <col min="3332" max="3332" width="16.5703125" style="10" customWidth="1"/>
    <col min="3333" max="3333" width="18" style="10" bestFit="1" customWidth="1"/>
    <col min="3334" max="3334" width="16.7109375" style="10" bestFit="1" customWidth="1"/>
    <col min="3335" max="3335" width="18" style="10" customWidth="1"/>
    <col min="3336" max="3336" width="12.140625" style="10" customWidth="1"/>
    <col min="3337" max="3337" width="13.85546875" style="10" bestFit="1" customWidth="1"/>
    <col min="3338" max="3338" width="12.140625" style="10" bestFit="1" customWidth="1"/>
    <col min="3339" max="3339" width="18.5703125" style="10" customWidth="1"/>
    <col min="3340" max="3340" width="3.7109375" style="10" bestFit="1" customWidth="1"/>
    <col min="3341" max="3584" width="9.140625" style="10"/>
    <col min="3585" max="3585" width="3.7109375" style="10" bestFit="1" customWidth="1"/>
    <col min="3586" max="3586" width="13" style="10" bestFit="1" customWidth="1"/>
    <col min="3587" max="3587" width="22.140625" style="10" customWidth="1"/>
    <col min="3588" max="3588" width="16.5703125" style="10" customWidth="1"/>
    <col min="3589" max="3589" width="18" style="10" bestFit="1" customWidth="1"/>
    <col min="3590" max="3590" width="16.7109375" style="10" bestFit="1" customWidth="1"/>
    <col min="3591" max="3591" width="18" style="10" customWidth="1"/>
    <col min="3592" max="3592" width="12.140625" style="10" customWidth="1"/>
    <col min="3593" max="3593" width="13.85546875" style="10" bestFit="1" customWidth="1"/>
    <col min="3594" max="3594" width="12.140625" style="10" bestFit="1" customWidth="1"/>
    <col min="3595" max="3595" width="18.5703125" style="10" customWidth="1"/>
    <col min="3596" max="3596" width="3.7109375" style="10" bestFit="1" customWidth="1"/>
    <col min="3597" max="3840" width="9.140625" style="10"/>
    <col min="3841" max="3841" width="3.7109375" style="10" bestFit="1" customWidth="1"/>
    <col min="3842" max="3842" width="13" style="10" bestFit="1" customWidth="1"/>
    <col min="3843" max="3843" width="22.140625" style="10" customWidth="1"/>
    <col min="3844" max="3844" width="16.5703125" style="10" customWidth="1"/>
    <col min="3845" max="3845" width="18" style="10" bestFit="1" customWidth="1"/>
    <col min="3846" max="3846" width="16.7109375" style="10" bestFit="1" customWidth="1"/>
    <col min="3847" max="3847" width="18" style="10" customWidth="1"/>
    <col min="3848" max="3848" width="12.140625" style="10" customWidth="1"/>
    <col min="3849" max="3849" width="13.85546875" style="10" bestFit="1" customWidth="1"/>
    <col min="3850" max="3850" width="12.140625" style="10" bestFit="1" customWidth="1"/>
    <col min="3851" max="3851" width="18.5703125" style="10" customWidth="1"/>
    <col min="3852" max="3852" width="3.7109375" style="10" bestFit="1" customWidth="1"/>
    <col min="3853" max="4096" width="9.140625" style="10"/>
    <col min="4097" max="4097" width="3.7109375" style="10" bestFit="1" customWidth="1"/>
    <col min="4098" max="4098" width="13" style="10" bestFit="1" customWidth="1"/>
    <col min="4099" max="4099" width="22.140625" style="10" customWidth="1"/>
    <col min="4100" max="4100" width="16.5703125" style="10" customWidth="1"/>
    <col min="4101" max="4101" width="18" style="10" bestFit="1" customWidth="1"/>
    <col min="4102" max="4102" width="16.7109375" style="10" bestFit="1" customWidth="1"/>
    <col min="4103" max="4103" width="18" style="10" customWidth="1"/>
    <col min="4104" max="4104" width="12.140625" style="10" customWidth="1"/>
    <col min="4105" max="4105" width="13.85546875" style="10" bestFit="1" customWidth="1"/>
    <col min="4106" max="4106" width="12.140625" style="10" bestFit="1" customWidth="1"/>
    <col min="4107" max="4107" width="18.5703125" style="10" customWidth="1"/>
    <col min="4108" max="4108" width="3.7109375" style="10" bestFit="1" customWidth="1"/>
    <col min="4109" max="4352" width="9.140625" style="10"/>
    <col min="4353" max="4353" width="3.7109375" style="10" bestFit="1" customWidth="1"/>
    <col min="4354" max="4354" width="13" style="10" bestFit="1" customWidth="1"/>
    <col min="4355" max="4355" width="22.140625" style="10" customWidth="1"/>
    <col min="4356" max="4356" width="16.5703125" style="10" customWidth="1"/>
    <col min="4357" max="4357" width="18" style="10" bestFit="1" customWidth="1"/>
    <col min="4358" max="4358" width="16.7109375" style="10" bestFit="1" customWidth="1"/>
    <col min="4359" max="4359" width="18" style="10" customWidth="1"/>
    <col min="4360" max="4360" width="12.140625" style="10" customWidth="1"/>
    <col min="4361" max="4361" width="13.85546875" style="10" bestFit="1" customWidth="1"/>
    <col min="4362" max="4362" width="12.140625" style="10" bestFit="1" customWidth="1"/>
    <col min="4363" max="4363" width="18.5703125" style="10" customWidth="1"/>
    <col min="4364" max="4364" width="3.7109375" style="10" bestFit="1" customWidth="1"/>
    <col min="4365" max="4608" width="9.140625" style="10"/>
    <col min="4609" max="4609" width="3.7109375" style="10" bestFit="1" customWidth="1"/>
    <col min="4610" max="4610" width="13" style="10" bestFit="1" customWidth="1"/>
    <col min="4611" max="4611" width="22.140625" style="10" customWidth="1"/>
    <col min="4612" max="4612" width="16.5703125" style="10" customWidth="1"/>
    <col min="4613" max="4613" width="18" style="10" bestFit="1" customWidth="1"/>
    <col min="4614" max="4614" width="16.7109375" style="10" bestFit="1" customWidth="1"/>
    <col min="4615" max="4615" width="18" style="10" customWidth="1"/>
    <col min="4616" max="4616" width="12.140625" style="10" customWidth="1"/>
    <col min="4617" max="4617" width="13.85546875" style="10" bestFit="1" customWidth="1"/>
    <col min="4618" max="4618" width="12.140625" style="10" bestFit="1" customWidth="1"/>
    <col min="4619" max="4619" width="18.5703125" style="10" customWidth="1"/>
    <col min="4620" max="4620" width="3.7109375" style="10" bestFit="1" customWidth="1"/>
    <col min="4621" max="4864" width="9.140625" style="10"/>
    <col min="4865" max="4865" width="3.7109375" style="10" bestFit="1" customWidth="1"/>
    <col min="4866" max="4866" width="13" style="10" bestFit="1" customWidth="1"/>
    <col min="4867" max="4867" width="22.140625" style="10" customWidth="1"/>
    <col min="4868" max="4868" width="16.5703125" style="10" customWidth="1"/>
    <col min="4869" max="4869" width="18" style="10" bestFit="1" customWidth="1"/>
    <col min="4870" max="4870" width="16.7109375" style="10" bestFit="1" customWidth="1"/>
    <col min="4871" max="4871" width="18" style="10" customWidth="1"/>
    <col min="4872" max="4872" width="12.140625" style="10" customWidth="1"/>
    <col min="4873" max="4873" width="13.85546875" style="10" bestFit="1" customWidth="1"/>
    <col min="4874" max="4874" width="12.140625" style="10" bestFit="1" customWidth="1"/>
    <col min="4875" max="4875" width="18.5703125" style="10" customWidth="1"/>
    <col min="4876" max="4876" width="3.7109375" style="10" bestFit="1" customWidth="1"/>
    <col min="4877" max="5120" width="9.140625" style="10"/>
    <col min="5121" max="5121" width="3.7109375" style="10" bestFit="1" customWidth="1"/>
    <col min="5122" max="5122" width="13" style="10" bestFit="1" customWidth="1"/>
    <col min="5123" max="5123" width="22.140625" style="10" customWidth="1"/>
    <col min="5124" max="5124" width="16.5703125" style="10" customWidth="1"/>
    <col min="5125" max="5125" width="18" style="10" bestFit="1" customWidth="1"/>
    <col min="5126" max="5126" width="16.7109375" style="10" bestFit="1" customWidth="1"/>
    <col min="5127" max="5127" width="18" style="10" customWidth="1"/>
    <col min="5128" max="5128" width="12.140625" style="10" customWidth="1"/>
    <col min="5129" max="5129" width="13.85546875" style="10" bestFit="1" customWidth="1"/>
    <col min="5130" max="5130" width="12.140625" style="10" bestFit="1" customWidth="1"/>
    <col min="5131" max="5131" width="18.5703125" style="10" customWidth="1"/>
    <col min="5132" max="5132" width="3.7109375" style="10" bestFit="1" customWidth="1"/>
    <col min="5133" max="5376" width="9.140625" style="10"/>
    <col min="5377" max="5377" width="3.7109375" style="10" bestFit="1" customWidth="1"/>
    <col min="5378" max="5378" width="13" style="10" bestFit="1" customWidth="1"/>
    <col min="5379" max="5379" width="22.140625" style="10" customWidth="1"/>
    <col min="5380" max="5380" width="16.5703125" style="10" customWidth="1"/>
    <col min="5381" max="5381" width="18" style="10" bestFit="1" customWidth="1"/>
    <col min="5382" max="5382" width="16.7109375" style="10" bestFit="1" customWidth="1"/>
    <col min="5383" max="5383" width="18" style="10" customWidth="1"/>
    <col min="5384" max="5384" width="12.140625" style="10" customWidth="1"/>
    <col min="5385" max="5385" width="13.85546875" style="10" bestFit="1" customWidth="1"/>
    <col min="5386" max="5386" width="12.140625" style="10" bestFit="1" customWidth="1"/>
    <col min="5387" max="5387" width="18.5703125" style="10" customWidth="1"/>
    <col min="5388" max="5388" width="3.7109375" style="10" bestFit="1" customWidth="1"/>
    <col min="5389" max="5632" width="9.140625" style="10"/>
    <col min="5633" max="5633" width="3.7109375" style="10" bestFit="1" customWidth="1"/>
    <col min="5634" max="5634" width="13" style="10" bestFit="1" customWidth="1"/>
    <col min="5635" max="5635" width="22.140625" style="10" customWidth="1"/>
    <col min="5636" max="5636" width="16.5703125" style="10" customWidth="1"/>
    <col min="5637" max="5637" width="18" style="10" bestFit="1" customWidth="1"/>
    <col min="5638" max="5638" width="16.7109375" style="10" bestFit="1" customWidth="1"/>
    <col min="5639" max="5639" width="18" style="10" customWidth="1"/>
    <col min="5640" max="5640" width="12.140625" style="10" customWidth="1"/>
    <col min="5641" max="5641" width="13.85546875" style="10" bestFit="1" customWidth="1"/>
    <col min="5642" max="5642" width="12.140625" style="10" bestFit="1" customWidth="1"/>
    <col min="5643" max="5643" width="18.5703125" style="10" customWidth="1"/>
    <col min="5644" max="5644" width="3.7109375" style="10" bestFit="1" customWidth="1"/>
    <col min="5645" max="5888" width="9.140625" style="10"/>
    <col min="5889" max="5889" width="3.7109375" style="10" bestFit="1" customWidth="1"/>
    <col min="5890" max="5890" width="13" style="10" bestFit="1" customWidth="1"/>
    <col min="5891" max="5891" width="22.140625" style="10" customWidth="1"/>
    <col min="5892" max="5892" width="16.5703125" style="10" customWidth="1"/>
    <col min="5893" max="5893" width="18" style="10" bestFit="1" customWidth="1"/>
    <col min="5894" max="5894" width="16.7109375" style="10" bestFit="1" customWidth="1"/>
    <col min="5895" max="5895" width="18" style="10" customWidth="1"/>
    <col min="5896" max="5896" width="12.140625" style="10" customWidth="1"/>
    <col min="5897" max="5897" width="13.85546875" style="10" bestFit="1" customWidth="1"/>
    <col min="5898" max="5898" width="12.140625" style="10" bestFit="1" customWidth="1"/>
    <col min="5899" max="5899" width="18.5703125" style="10" customWidth="1"/>
    <col min="5900" max="5900" width="3.7109375" style="10" bestFit="1" customWidth="1"/>
    <col min="5901" max="6144" width="9.140625" style="10"/>
    <col min="6145" max="6145" width="3.7109375" style="10" bestFit="1" customWidth="1"/>
    <col min="6146" max="6146" width="13" style="10" bestFit="1" customWidth="1"/>
    <col min="6147" max="6147" width="22.140625" style="10" customWidth="1"/>
    <col min="6148" max="6148" width="16.5703125" style="10" customWidth="1"/>
    <col min="6149" max="6149" width="18" style="10" bestFit="1" customWidth="1"/>
    <col min="6150" max="6150" width="16.7109375" style="10" bestFit="1" customWidth="1"/>
    <col min="6151" max="6151" width="18" style="10" customWidth="1"/>
    <col min="6152" max="6152" width="12.140625" style="10" customWidth="1"/>
    <col min="6153" max="6153" width="13.85546875" style="10" bestFit="1" customWidth="1"/>
    <col min="6154" max="6154" width="12.140625" style="10" bestFit="1" customWidth="1"/>
    <col min="6155" max="6155" width="18.5703125" style="10" customWidth="1"/>
    <col min="6156" max="6156" width="3.7109375" style="10" bestFit="1" customWidth="1"/>
    <col min="6157" max="6400" width="9.140625" style="10"/>
    <col min="6401" max="6401" width="3.7109375" style="10" bestFit="1" customWidth="1"/>
    <col min="6402" max="6402" width="13" style="10" bestFit="1" customWidth="1"/>
    <col min="6403" max="6403" width="22.140625" style="10" customWidth="1"/>
    <col min="6404" max="6404" width="16.5703125" style="10" customWidth="1"/>
    <col min="6405" max="6405" width="18" style="10" bestFit="1" customWidth="1"/>
    <col min="6406" max="6406" width="16.7109375" style="10" bestFit="1" customWidth="1"/>
    <col min="6407" max="6407" width="18" style="10" customWidth="1"/>
    <col min="6408" max="6408" width="12.140625" style="10" customWidth="1"/>
    <col min="6409" max="6409" width="13.85546875" style="10" bestFit="1" customWidth="1"/>
    <col min="6410" max="6410" width="12.140625" style="10" bestFit="1" customWidth="1"/>
    <col min="6411" max="6411" width="18.5703125" style="10" customWidth="1"/>
    <col min="6412" max="6412" width="3.7109375" style="10" bestFit="1" customWidth="1"/>
    <col min="6413" max="6656" width="9.140625" style="10"/>
    <col min="6657" max="6657" width="3.7109375" style="10" bestFit="1" customWidth="1"/>
    <col min="6658" max="6658" width="13" style="10" bestFit="1" customWidth="1"/>
    <col min="6659" max="6659" width="22.140625" style="10" customWidth="1"/>
    <col min="6660" max="6660" width="16.5703125" style="10" customWidth="1"/>
    <col min="6661" max="6661" width="18" style="10" bestFit="1" customWidth="1"/>
    <col min="6662" max="6662" width="16.7109375" style="10" bestFit="1" customWidth="1"/>
    <col min="6663" max="6663" width="18" style="10" customWidth="1"/>
    <col min="6664" max="6664" width="12.140625" style="10" customWidth="1"/>
    <col min="6665" max="6665" width="13.85546875" style="10" bestFit="1" customWidth="1"/>
    <col min="6666" max="6666" width="12.140625" style="10" bestFit="1" customWidth="1"/>
    <col min="6667" max="6667" width="18.5703125" style="10" customWidth="1"/>
    <col min="6668" max="6668" width="3.7109375" style="10" bestFit="1" customWidth="1"/>
    <col min="6669" max="6912" width="9.140625" style="10"/>
    <col min="6913" max="6913" width="3.7109375" style="10" bestFit="1" customWidth="1"/>
    <col min="6914" max="6914" width="13" style="10" bestFit="1" customWidth="1"/>
    <col min="6915" max="6915" width="22.140625" style="10" customWidth="1"/>
    <col min="6916" max="6916" width="16.5703125" style="10" customWidth="1"/>
    <col min="6917" max="6917" width="18" style="10" bestFit="1" customWidth="1"/>
    <col min="6918" max="6918" width="16.7109375" style="10" bestFit="1" customWidth="1"/>
    <col min="6919" max="6919" width="18" style="10" customWidth="1"/>
    <col min="6920" max="6920" width="12.140625" style="10" customWidth="1"/>
    <col min="6921" max="6921" width="13.85546875" style="10" bestFit="1" customWidth="1"/>
    <col min="6922" max="6922" width="12.140625" style="10" bestFit="1" customWidth="1"/>
    <col min="6923" max="6923" width="18.5703125" style="10" customWidth="1"/>
    <col min="6924" max="6924" width="3.7109375" style="10" bestFit="1" customWidth="1"/>
    <col min="6925" max="7168" width="9.140625" style="10"/>
    <col min="7169" max="7169" width="3.7109375" style="10" bestFit="1" customWidth="1"/>
    <col min="7170" max="7170" width="13" style="10" bestFit="1" customWidth="1"/>
    <col min="7171" max="7171" width="22.140625" style="10" customWidth="1"/>
    <col min="7172" max="7172" width="16.5703125" style="10" customWidth="1"/>
    <col min="7173" max="7173" width="18" style="10" bestFit="1" customWidth="1"/>
    <col min="7174" max="7174" width="16.7109375" style="10" bestFit="1" customWidth="1"/>
    <col min="7175" max="7175" width="18" style="10" customWidth="1"/>
    <col min="7176" max="7176" width="12.140625" style="10" customWidth="1"/>
    <col min="7177" max="7177" width="13.85546875" style="10" bestFit="1" customWidth="1"/>
    <col min="7178" max="7178" width="12.140625" style="10" bestFit="1" customWidth="1"/>
    <col min="7179" max="7179" width="18.5703125" style="10" customWidth="1"/>
    <col min="7180" max="7180" width="3.7109375" style="10" bestFit="1" customWidth="1"/>
    <col min="7181" max="7424" width="9.140625" style="10"/>
    <col min="7425" max="7425" width="3.7109375" style="10" bestFit="1" customWidth="1"/>
    <col min="7426" max="7426" width="13" style="10" bestFit="1" customWidth="1"/>
    <col min="7427" max="7427" width="22.140625" style="10" customWidth="1"/>
    <col min="7428" max="7428" width="16.5703125" style="10" customWidth="1"/>
    <col min="7429" max="7429" width="18" style="10" bestFit="1" customWidth="1"/>
    <col min="7430" max="7430" width="16.7109375" style="10" bestFit="1" customWidth="1"/>
    <col min="7431" max="7431" width="18" style="10" customWidth="1"/>
    <col min="7432" max="7432" width="12.140625" style="10" customWidth="1"/>
    <col min="7433" max="7433" width="13.85546875" style="10" bestFit="1" customWidth="1"/>
    <col min="7434" max="7434" width="12.140625" style="10" bestFit="1" customWidth="1"/>
    <col min="7435" max="7435" width="18.5703125" style="10" customWidth="1"/>
    <col min="7436" max="7436" width="3.7109375" style="10" bestFit="1" customWidth="1"/>
    <col min="7437" max="7680" width="9.140625" style="10"/>
    <col min="7681" max="7681" width="3.7109375" style="10" bestFit="1" customWidth="1"/>
    <col min="7682" max="7682" width="13" style="10" bestFit="1" customWidth="1"/>
    <col min="7683" max="7683" width="22.140625" style="10" customWidth="1"/>
    <col min="7684" max="7684" width="16.5703125" style="10" customWidth="1"/>
    <col min="7685" max="7685" width="18" style="10" bestFit="1" customWidth="1"/>
    <col min="7686" max="7686" width="16.7109375" style="10" bestFit="1" customWidth="1"/>
    <col min="7687" max="7687" width="18" style="10" customWidth="1"/>
    <col min="7688" max="7688" width="12.140625" style="10" customWidth="1"/>
    <col min="7689" max="7689" width="13.85546875" style="10" bestFit="1" customWidth="1"/>
    <col min="7690" max="7690" width="12.140625" style="10" bestFit="1" customWidth="1"/>
    <col min="7691" max="7691" width="18.5703125" style="10" customWidth="1"/>
    <col min="7692" max="7692" width="3.7109375" style="10" bestFit="1" customWidth="1"/>
    <col min="7693" max="7936" width="9.140625" style="10"/>
    <col min="7937" max="7937" width="3.7109375" style="10" bestFit="1" customWidth="1"/>
    <col min="7938" max="7938" width="13" style="10" bestFit="1" customWidth="1"/>
    <col min="7939" max="7939" width="22.140625" style="10" customWidth="1"/>
    <col min="7940" max="7940" width="16.5703125" style="10" customWidth="1"/>
    <col min="7941" max="7941" width="18" style="10" bestFit="1" customWidth="1"/>
    <col min="7942" max="7942" width="16.7109375" style="10" bestFit="1" customWidth="1"/>
    <col min="7943" max="7943" width="18" style="10" customWidth="1"/>
    <col min="7944" max="7944" width="12.140625" style="10" customWidth="1"/>
    <col min="7945" max="7945" width="13.85546875" style="10" bestFit="1" customWidth="1"/>
    <col min="7946" max="7946" width="12.140625" style="10" bestFit="1" customWidth="1"/>
    <col min="7947" max="7947" width="18.5703125" style="10" customWidth="1"/>
    <col min="7948" max="7948" width="3.7109375" style="10" bestFit="1" customWidth="1"/>
    <col min="7949" max="8192" width="9.140625" style="10"/>
    <col min="8193" max="8193" width="3.7109375" style="10" bestFit="1" customWidth="1"/>
    <col min="8194" max="8194" width="13" style="10" bestFit="1" customWidth="1"/>
    <col min="8195" max="8195" width="22.140625" style="10" customWidth="1"/>
    <col min="8196" max="8196" width="16.5703125" style="10" customWidth="1"/>
    <col min="8197" max="8197" width="18" style="10" bestFit="1" customWidth="1"/>
    <col min="8198" max="8198" width="16.7109375" style="10" bestFit="1" customWidth="1"/>
    <col min="8199" max="8199" width="18" style="10" customWidth="1"/>
    <col min="8200" max="8200" width="12.140625" style="10" customWidth="1"/>
    <col min="8201" max="8201" width="13.85546875" style="10" bestFit="1" customWidth="1"/>
    <col min="8202" max="8202" width="12.140625" style="10" bestFit="1" customWidth="1"/>
    <col min="8203" max="8203" width="18.5703125" style="10" customWidth="1"/>
    <col min="8204" max="8204" width="3.7109375" style="10" bestFit="1" customWidth="1"/>
    <col min="8205" max="8448" width="9.140625" style="10"/>
    <col min="8449" max="8449" width="3.7109375" style="10" bestFit="1" customWidth="1"/>
    <col min="8450" max="8450" width="13" style="10" bestFit="1" customWidth="1"/>
    <col min="8451" max="8451" width="22.140625" style="10" customWidth="1"/>
    <col min="8452" max="8452" width="16.5703125" style="10" customWidth="1"/>
    <col min="8453" max="8453" width="18" style="10" bestFit="1" customWidth="1"/>
    <col min="8454" max="8454" width="16.7109375" style="10" bestFit="1" customWidth="1"/>
    <col min="8455" max="8455" width="18" style="10" customWidth="1"/>
    <col min="8456" max="8456" width="12.140625" style="10" customWidth="1"/>
    <col min="8457" max="8457" width="13.85546875" style="10" bestFit="1" customWidth="1"/>
    <col min="8458" max="8458" width="12.140625" style="10" bestFit="1" customWidth="1"/>
    <col min="8459" max="8459" width="18.5703125" style="10" customWidth="1"/>
    <col min="8460" max="8460" width="3.7109375" style="10" bestFit="1" customWidth="1"/>
    <col min="8461" max="8704" width="9.140625" style="10"/>
    <col min="8705" max="8705" width="3.7109375" style="10" bestFit="1" customWidth="1"/>
    <col min="8706" max="8706" width="13" style="10" bestFit="1" customWidth="1"/>
    <col min="8707" max="8707" width="22.140625" style="10" customWidth="1"/>
    <col min="8708" max="8708" width="16.5703125" style="10" customWidth="1"/>
    <col min="8709" max="8709" width="18" style="10" bestFit="1" customWidth="1"/>
    <col min="8710" max="8710" width="16.7109375" style="10" bestFit="1" customWidth="1"/>
    <col min="8711" max="8711" width="18" style="10" customWidth="1"/>
    <col min="8712" max="8712" width="12.140625" style="10" customWidth="1"/>
    <col min="8713" max="8713" width="13.85546875" style="10" bestFit="1" customWidth="1"/>
    <col min="8714" max="8714" width="12.140625" style="10" bestFit="1" customWidth="1"/>
    <col min="8715" max="8715" width="18.5703125" style="10" customWidth="1"/>
    <col min="8716" max="8716" width="3.7109375" style="10" bestFit="1" customWidth="1"/>
    <col min="8717" max="8960" width="9.140625" style="10"/>
    <col min="8961" max="8961" width="3.7109375" style="10" bestFit="1" customWidth="1"/>
    <col min="8962" max="8962" width="13" style="10" bestFit="1" customWidth="1"/>
    <col min="8963" max="8963" width="22.140625" style="10" customWidth="1"/>
    <col min="8964" max="8964" width="16.5703125" style="10" customWidth="1"/>
    <col min="8965" max="8965" width="18" style="10" bestFit="1" customWidth="1"/>
    <col min="8966" max="8966" width="16.7109375" style="10" bestFit="1" customWidth="1"/>
    <col min="8967" max="8967" width="18" style="10" customWidth="1"/>
    <col min="8968" max="8968" width="12.140625" style="10" customWidth="1"/>
    <col min="8969" max="8969" width="13.85546875" style="10" bestFit="1" customWidth="1"/>
    <col min="8970" max="8970" width="12.140625" style="10" bestFit="1" customWidth="1"/>
    <col min="8971" max="8971" width="18.5703125" style="10" customWidth="1"/>
    <col min="8972" max="8972" width="3.7109375" style="10" bestFit="1" customWidth="1"/>
    <col min="8973" max="9216" width="9.140625" style="10"/>
    <col min="9217" max="9217" width="3.7109375" style="10" bestFit="1" customWidth="1"/>
    <col min="9218" max="9218" width="13" style="10" bestFit="1" customWidth="1"/>
    <col min="9219" max="9219" width="22.140625" style="10" customWidth="1"/>
    <col min="9220" max="9220" width="16.5703125" style="10" customWidth="1"/>
    <col min="9221" max="9221" width="18" style="10" bestFit="1" customWidth="1"/>
    <col min="9222" max="9222" width="16.7109375" style="10" bestFit="1" customWidth="1"/>
    <col min="9223" max="9223" width="18" style="10" customWidth="1"/>
    <col min="9224" max="9224" width="12.140625" style="10" customWidth="1"/>
    <col min="9225" max="9225" width="13.85546875" style="10" bestFit="1" customWidth="1"/>
    <col min="9226" max="9226" width="12.140625" style="10" bestFit="1" customWidth="1"/>
    <col min="9227" max="9227" width="18.5703125" style="10" customWidth="1"/>
    <col min="9228" max="9228" width="3.7109375" style="10" bestFit="1" customWidth="1"/>
    <col min="9229" max="9472" width="9.140625" style="10"/>
    <col min="9473" max="9473" width="3.7109375" style="10" bestFit="1" customWidth="1"/>
    <col min="9474" max="9474" width="13" style="10" bestFit="1" customWidth="1"/>
    <col min="9475" max="9475" width="22.140625" style="10" customWidth="1"/>
    <col min="9476" max="9476" width="16.5703125" style="10" customWidth="1"/>
    <col min="9477" max="9477" width="18" style="10" bestFit="1" customWidth="1"/>
    <col min="9478" max="9478" width="16.7109375" style="10" bestFit="1" customWidth="1"/>
    <col min="9479" max="9479" width="18" style="10" customWidth="1"/>
    <col min="9480" max="9480" width="12.140625" style="10" customWidth="1"/>
    <col min="9481" max="9481" width="13.85546875" style="10" bestFit="1" customWidth="1"/>
    <col min="9482" max="9482" width="12.140625" style="10" bestFit="1" customWidth="1"/>
    <col min="9483" max="9483" width="18.5703125" style="10" customWidth="1"/>
    <col min="9484" max="9484" width="3.7109375" style="10" bestFit="1" customWidth="1"/>
    <col min="9485" max="9728" width="9.140625" style="10"/>
    <col min="9729" max="9729" width="3.7109375" style="10" bestFit="1" customWidth="1"/>
    <col min="9730" max="9730" width="13" style="10" bestFit="1" customWidth="1"/>
    <col min="9731" max="9731" width="22.140625" style="10" customWidth="1"/>
    <col min="9732" max="9732" width="16.5703125" style="10" customWidth="1"/>
    <col min="9733" max="9733" width="18" style="10" bestFit="1" customWidth="1"/>
    <col min="9734" max="9734" width="16.7109375" style="10" bestFit="1" customWidth="1"/>
    <col min="9735" max="9735" width="18" style="10" customWidth="1"/>
    <col min="9736" max="9736" width="12.140625" style="10" customWidth="1"/>
    <col min="9737" max="9737" width="13.85546875" style="10" bestFit="1" customWidth="1"/>
    <col min="9738" max="9738" width="12.140625" style="10" bestFit="1" customWidth="1"/>
    <col min="9739" max="9739" width="18.5703125" style="10" customWidth="1"/>
    <col min="9740" max="9740" width="3.7109375" style="10" bestFit="1" customWidth="1"/>
    <col min="9741" max="9984" width="9.140625" style="10"/>
    <col min="9985" max="9985" width="3.7109375" style="10" bestFit="1" customWidth="1"/>
    <col min="9986" max="9986" width="13" style="10" bestFit="1" customWidth="1"/>
    <col min="9987" max="9987" width="22.140625" style="10" customWidth="1"/>
    <col min="9988" max="9988" width="16.5703125" style="10" customWidth="1"/>
    <col min="9989" max="9989" width="18" style="10" bestFit="1" customWidth="1"/>
    <col min="9990" max="9990" width="16.7109375" style="10" bestFit="1" customWidth="1"/>
    <col min="9991" max="9991" width="18" style="10" customWidth="1"/>
    <col min="9992" max="9992" width="12.140625" style="10" customWidth="1"/>
    <col min="9993" max="9993" width="13.85546875" style="10" bestFit="1" customWidth="1"/>
    <col min="9994" max="9994" width="12.140625" style="10" bestFit="1" customWidth="1"/>
    <col min="9995" max="9995" width="18.5703125" style="10" customWidth="1"/>
    <col min="9996" max="9996" width="3.7109375" style="10" bestFit="1" customWidth="1"/>
    <col min="9997" max="10240" width="9.140625" style="10"/>
    <col min="10241" max="10241" width="3.7109375" style="10" bestFit="1" customWidth="1"/>
    <col min="10242" max="10242" width="13" style="10" bestFit="1" customWidth="1"/>
    <col min="10243" max="10243" width="22.140625" style="10" customWidth="1"/>
    <col min="10244" max="10244" width="16.5703125" style="10" customWidth="1"/>
    <col min="10245" max="10245" width="18" style="10" bestFit="1" customWidth="1"/>
    <col min="10246" max="10246" width="16.7109375" style="10" bestFit="1" customWidth="1"/>
    <col min="10247" max="10247" width="18" style="10" customWidth="1"/>
    <col min="10248" max="10248" width="12.140625" style="10" customWidth="1"/>
    <col min="10249" max="10249" width="13.85546875" style="10" bestFit="1" customWidth="1"/>
    <col min="10250" max="10250" width="12.140625" style="10" bestFit="1" customWidth="1"/>
    <col min="10251" max="10251" width="18.5703125" style="10" customWidth="1"/>
    <col min="10252" max="10252" width="3.7109375" style="10" bestFit="1" customWidth="1"/>
    <col min="10253" max="10496" width="9.140625" style="10"/>
    <col min="10497" max="10497" width="3.7109375" style="10" bestFit="1" customWidth="1"/>
    <col min="10498" max="10498" width="13" style="10" bestFit="1" customWidth="1"/>
    <col min="10499" max="10499" width="22.140625" style="10" customWidth="1"/>
    <col min="10500" max="10500" width="16.5703125" style="10" customWidth="1"/>
    <col min="10501" max="10501" width="18" style="10" bestFit="1" customWidth="1"/>
    <col min="10502" max="10502" width="16.7109375" style="10" bestFit="1" customWidth="1"/>
    <col min="10503" max="10503" width="18" style="10" customWidth="1"/>
    <col min="10504" max="10504" width="12.140625" style="10" customWidth="1"/>
    <col min="10505" max="10505" width="13.85546875" style="10" bestFit="1" customWidth="1"/>
    <col min="10506" max="10506" width="12.140625" style="10" bestFit="1" customWidth="1"/>
    <col min="10507" max="10507" width="18.5703125" style="10" customWidth="1"/>
    <col min="10508" max="10508" width="3.7109375" style="10" bestFit="1" customWidth="1"/>
    <col min="10509" max="10752" width="9.140625" style="10"/>
    <col min="10753" max="10753" width="3.7109375" style="10" bestFit="1" customWidth="1"/>
    <col min="10754" max="10754" width="13" style="10" bestFit="1" customWidth="1"/>
    <col min="10755" max="10755" width="22.140625" style="10" customWidth="1"/>
    <col min="10756" max="10756" width="16.5703125" style="10" customWidth="1"/>
    <col min="10757" max="10757" width="18" style="10" bestFit="1" customWidth="1"/>
    <col min="10758" max="10758" width="16.7109375" style="10" bestFit="1" customWidth="1"/>
    <col min="10759" max="10759" width="18" style="10" customWidth="1"/>
    <col min="10760" max="10760" width="12.140625" style="10" customWidth="1"/>
    <col min="10761" max="10761" width="13.85546875" style="10" bestFit="1" customWidth="1"/>
    <col min="10762" max="10762" width="12.140625" style="10" bestFit="1" customWidth="1"/>
    <col min="10763" max="10763" width="18.5703125" style="10" customWidth="1"/>
    <col min="10764" max="10764" width="3.7109375" style="10" bestFit="1" customWidth="1"/>
    <col min="10765" max="11008" width="9.140625" style="10"/>
    <col min="11009" max="11009" width="3.7109375" style="10" bestFit="1" customWidth="1"/>
    <col min="11010" max="11010" width="13" style="10" bestFit="1" customWidth="1"/>
    <col min="11011" max="11011" width="22.140625" style="10" customWidth="1"/>
    <col min="11012" max="11012" width="16.5703125" style="10" customWidth="1"/>
    <col min="11013" max="11013" width="18" style="10" bestFit="1" customWidth="1"/>
    <col min="11014" max="11014" width="16.7109375" style="10" bestFit="1" customWidth="1"/>
    <col min="11015" max="11015" width="18" style="10" customWidth="1"/>
    <col min="11016" max="11016" width="12.140625" style="10" customWidth="1"/>
    <col min="11017" max="11017" width="13.85546875" style="10" bestFit="1" customWidth="1"/>
    <col min="11018" max="11018" width="12.140625" style="10" bestFit="1" customWidth="1"/>
    <col min="11019" max="11019" width="18.5703125" style="10" customWidth="1"/>
    <col min="11020" max="11020" width="3.7109375" style="10" bestFit="1" customWidth="1"/>
    <col min="11021" max="11264" width="9.140625" style="10"/>
    <col min="11265" max="11265" width="3.7109375" style="10" bestFit="1" customWidth="1"/>
    <col min="11266" max="11266" width="13" style="10" bestFit="1" customWidth="1"/>
    <col min="11267" max="11267" width="22.140625" style="10" customWidth="1"/>
    <col min="11268" max="11268" width="16.5703125" style="10" customWidth="1"/>
    <col min="11269" max="11269" width="18" style="10" bestFit="1" customWidth="1"/>
    <col min="11270" max="11270" width="16.7109375" style="10" bestFit="1" customWidth="1"/>
    <col min="11271" max="11271" width="18" style="10" customWidth="1"/>
    <col min="11272" max="11272" width="12.140625" style="10" customWidth="1"/>
    <col min="11273" max="11273" width="13.85546875" style="10" bestFit="1" customWidth="1"/>
    <col min="11274" max="11274" width="12.140625" style="10" bestFit="1" customWidth="1"/>
    <col min="11275" max="11275" width="18.5703125" style="10" customWidth="1"/>
    <col min="11276" max="11276" width="3.7109375" style="10" bestFit="1" customWidth="1"/>
    <col min="11277" max="11520" width="9.140625" style="10"/>
    <col min="11521" max="11521" width="3.7109375" style="10" bestFit="1" customWidth="1"/>
    <col min="11522" max="11522" width="13" style="10" bestFit="1" customWidth="1"/>
    <col min="11523" max="11523" width="22.140625" style="10" customWidth="1"/>
    <col min="11524" max="11524" width="16.5703125" style="10" customWidth="1"/>
    <col min="11525" max="11525" width="18" style="10" bestFit="1" customWidth="1"/>
    <col min="11526" max="11526" width="16.7109375" style="10" bestFit="1" customWidth="1"/>
    <col min="11527" max="11527" width="18" style="10" customWidth="1"/>
    <col min="11528" max="11528" width="12.140625" style="10" customWidth="1"/>
    <col min="11529" max="11529" width="13.85546875" style="10" bestFit="1" customWidth="1"/>
    <col min="11530" max="11530" width="12.140625" style="10" bestFit="1" customWidth="1"/>
    <col min="11531" max="11531" width="18.5703125" style="10" customWidth="1"/>
    <col min="11532" max="11532" width="3.7109375" style="10" bestFit="1" customWidth="1"/>
    <col min="11533" max="11776" width="9.140625" style="10"/>
    <col min="11777" max="11777" width="3.7109375" style="10" bestFit="1" customWidth="1"/>
    <col min="11778" max="11778" width="13" style="10" bestFit="1" customWidth="1"/>
    <col min="11779" max="11779" width="22.140625" style="10" customWidth="1"/>
    <col min="11780" max="11780" width="16.5703125" style="10" customWidth="1"/>
    <col min="11781" max="11781" width="18" style="10" bestFit="1" customWidth="1"/>
    <col min="11782" max="11782" width="16.7109375" style="10" bestFit="1" customWidth="1"/>
    <col min="11783" max="11783" width="18" style="10" customWidth="1"/>
    <col min="11784" max="11784" width="12.140625" style="10" customWidth="1"/>
    <col min="11785" max="11785" width="13.85546875" style="10" bestFit="1" customWidth="1"/>
    <col min="11786" max="11786" width="12.140625" style="10" bestFit="1" customWidth="1"/>
    <col min="11787" max="11787" width="18.5703125" style="10" customWidth="1"/>
    <col min="11788" max="11788" width="3.7109375" style="10" bestFit="1" customWidth="1"/>
    <col min="11789" max="12032" width="9.140625" style="10"/>
    <col min="12033" max="12033" width="3.7109375" style="10" bestFit="1" customWidth="1"/>
    <col min="12034" max="12034" width="13" style="10" bestFit="1" customWidth="1"/>
    <col min="12035" max="12035" width="22.140625" style="10" customWidth="1"/>
    <col min="12036" max="12036" width="16.5703125" style="10" customWidth="1"/>
    <col min="12037" max="12037" width="18" style="10" bestFit="1" customWidth="1"/>
    <col min="12038" max="12038" width="16.7109375" style="10" bestFit="1" customWidth="1"/>
    <col min="12039" max="12039" width="18" style="10" customWidth="1"/>
    <col min="12040" max="12040" width="12.140625" style="10" customWidth="1"/>
    <col min="12041" max="12041" width="13.85546875" style="10" bestFit="1" customWidth="1"/>
    <col min="12042" max="12042" width="12.140625" style="10" bestFit="1" customWidth="1"/>
    <col min="12043" max="12043" width="18.5703125" style="10" customWidth="1"/>
    <col min="12044" max="12044" width="3.7109375" style="10" bestFit="1" customWidth="1"/>
    <col min="12045" max="12288" width="9.140625" style="10"/>
    <col min="12289" max="12289" width="3.7109375" style="10" bestFit="1" customWidth="1"/>
    <col min="12290" max="12290" width="13" style="10" bestFit="1" customWidth="1"/>
    <col min="12291" max="12291" width="22.140625" style="10" customWidth="1"/>
    <col min="12292" max="12292" width="16.5703125" style="10" customWidth="1"/>
    <col min="12293" max="12293" width="18" style="10" bestFit="1" customWidth="1"/>
    <col min="12294" max="12294" width="16.7109375" style="10" bestFit="1" customWidth="1"/>
    <col min="12295" max="12295" width="18" style="10" customWidth="1"/>
    <col min="12296" max="12296" width="12.140625" style="10" customWidth="1"/>
    <col min="12297" max="12297" width="13.85546875" style="10" bestFit="1" customWidth="1"/>
    <col min="12298" max="12298" width="12.140625" style="10" bestFit="1" customWidth="1"/>
    <col min="12299" max="12299" width="18.5703125" style="10" customWidth="1"/>
    <col min="12300" max="12300" width="3.7109375" style="10" bestFit="1" customWidth="1"/>
    <col min="12301" max="12544" width="9.140625" style="10"/>
    <col min="12545" max="12545" width="3.7109375" style="10" bestFit="1" customWidth="1"/>
    <col min="12546" max="12546" width="13" style="10" bestFit="1" customWidth="1"/>
    <col min="12547" max="12547" width="22.140625" style="10" customWidth="1"/>
    <col min="12548" max="12548" width="16.5703125" style="10" customWidth="1"/>
    <col min="12549" max="12549" width="18" style="10" bestFit="1" customWidth="1"/>
    <col min="12550" max="12550" width="16.7109375" style="10" bestFit="1" customWidth="1"/>
    <col min="12551" max="12551" width="18" style="10" customWidth="1"/>
    <col min="12552" max="12552" width="12.140625" style="10" customWidth="1"/>
    <col min="12553" max="12553" width="13.85546875" style="10" bestFit="1" customWidth="1"/>
    <col min="12554" max="12554" width="12.140625" style="10" bestFit="1" customWidth="1"/>
    <col min="12555" max="12555" width="18.5703125" style="10" customWidth="1"/>
    <col min="12556" max="12556" width="3.7109375" style="10" bestFit="1" customWidth="1"/>
    <col min="12557" max="12800" width="9.140625" style="10"/>
    <col min="12801" max="12801" width="3.7109375" style="10" bestFit="1" customWidth="1"/>
    <col min="12802" max="12802" width="13" style="10" bestFit="1" customWidth="1"/>
    <col min="12803" max="12803" width="22.140625" style="10" customWidth="1"/>
    <col min="12804" max="12804" width="16.5703125" style="10" customWidth="1"/>
    <col min="12805" max="12805" width="18" style="10" bestFit="1" customWidth="1"/>
    <col min="12806" max="12806" width="16.7109375" style="10" bestFit="1" customWidth="1"/>
    <col min="12807" max="12807" width="18" style="10" customWidth="1"/>
    <col min="12808" max="12808" width="12.140625" style="10" customWidth="1"/>
    <col min="12809" max="12809" width="13.85546875" style="10" bestFit="1" customWidth="1"/>
    <col min="12810" max="12810" width="12.140625" style="10" bestFit="1" customWidth="1"/>
    <col min="12811" max="12811" width="18.5703125" style="10" customWidth="1"/>
    <col min="12812" max="12812" width="3.7109375" style="10" bestFit="1" customWidth="1"/>
    <col min="12813" max="13056" width="9.140625" style="10"/>
    <col min="13057" max="13057" width="3.7109375" style="10" bestFit="1" customWidth="1"/>
    <col min="13058" max="13058" width="13" style="10" bestFit="1" customWidth="1"/>
    <col min="13059" max="13059" width="22.140625" style="10" customWidth="1"/>
    <col min="13060" max="13060" width="16.5703125" style="10" customWidth="1"/>
    <col min="13061" max="13061" width="18" style="10" bestFit="1" customWidth="1"/>
    <col min="13062" max="13062" width="16.7109375" style="10" bestFit="1" customWidth="1"/>
    <col min="13063" max="13063" width="18" style="10" customWidth="1"/>
    <col min="13064" max="13064" width="12.140625" style="10" customWidth="1"/>
    <col min="13065" max="13065" width="13.85546875" style="10" bestFit="1" customWidth="1"/>
    <col min="13066" max="13066" width="12.140625" style="10" bestFit="1" customWidth="1"/>
    <col min="13067" max="13067" width="18.5703125" style="10" customWidth="1"/>
    <col min="13068" max="13068" width="3.7109375" style="10" bestFit="1" customWidth="1"/>
    <col min="13069" max="13312" width="9.140625" style="10"/>
    <col min="13313" max="13313" width="3.7109375" style="10" bestFit="1" customWidth="1"/>
    <col min="13314" max="13314" width="13" style="10" bestFit="1" customWidth="1"/>
    <col min="13315" max="13315" width="22.140625" style="10" customWidth="1"/>
    <col min="13316" max="13316" width="16.5703125" style="10" customWidth="1"/>
    <col min="13317" max="13317" width="18" style="10" bestFit="1" customWidth="1"/>
    <col min="13318" max="13318" width="16.7109375" style="10" bestFit="1" customWidth="1"/>
    <col min="13319" max="13319" width="18" style="10" customWidth="1"/>
    <col min="13320" max="13320" width="12.140625" style="10" customWidth="1"/>
    <col min="13321" max="13321" width="13.85546875" style="10" bestFit="1" customWidth="1"/>
    <col min="13322" max="13322" width="12.140625" style="10" bestFit="1" customWidth="1"/>
    <col min="13323" max="13323" width="18.5703125" style="10" customWidth="1"/>
    <col min="13324" max="13324" width="3.7109375" style="10" bestFit="1" customWidth="1"/>
    <col min="13325" max="13568" width="9.140625" style="10"/>
    <col min="13569" max="13569" width="3.7109375" style="10" bestFit="1" customWidth="1"/>
    <col min="13570" max="13570" width="13" style="10" bestFit="1" customWidth="1"/>
    <col min="13571" max="13571" width="22.140625" style="10" customWidth="1"/>
    <col min="13572" max="13572" width="16.5703125" style="10" customWidth="1"/>
    <col min="13573" max="13573" width="18" style="10" bestFit="1" customWidth="1"/>
    <col min="13574" max="13574" width="16.7109375" style="10" bestFit="1" customWidth="1"/>
    <col min="13575" max="13575" width="18" style="10" customWidth="1"/>
    <col min="13576" max="13576" width="12.140625" style="10" customWidth="1"/>
    <col min="13577" max="13577" width="13.85546875" style="10" bestFit="1" customWidth="1"/>
    <col min="13578" max="13578" width="12.140625" style="10" bestFit="1" customWidth="1"/>
    <col min="13579" max="13579" width="18.5703125" style="10" customWidth="1"/>
    <col min="13580" max="13580" width="3.7109375" style="10" bestFit="1" customWidth="1"/>
    <col min="13581" max="13824" width="9.140625" style="10"/>
    <col min="13825" max="13825" width="3.7109375" style="10" bestFit="1" customWidth="1"/>
    <col min="13826" max="13826" width="13" style="10" bestFit="1" customWidth="1"/>
    <col min="13827" max="13827" width="22.140625" style="10" customWidth="1"/>
    <col min="13828" max="13828" width="16.5703125" style="10" customWidth="1"/>
    <col min="13829" max="13829" width="18" style="10" bestFit="1" customWidth="1"/>
    <col min="13830" max="13830" width="16.7109375" style="10" bestFit="1" customWidth="1"/>
    <col min="13831" max="13831" width="18" style="10" customWidth="1"/>
    <col min="13832" max="13832" width="12.140625" style="10" customWidth="1"/>
    <col min="13833" max="13833" width="13.85546875" style="10" bestFit="1" customWidth="1"/>
    <col min="13834" max="13834" width="12.140625" style="10" bestFit="1" customWidth="1"/>
    <col min="13835" max="13835" width="18.5703125" style="10" customWidth="1"/>
    <col min="13836" max="13836" width="3.7109375" style="10" bestFit="1" customWidth="1"/>
    <col min="13837" max="14080" width="9.140625" style="10"/>
    <col min="14081" max="14081" width="3.7109375" style="10" bestFit="1" customWidth="1"/>
    <col min="14082" max="14082" width="13" style="10" bestFit="1" customWidth="1"/>
    <col min="14083" max="14083" width="22.140625" style="10" customWidth="1"/>
    <col min="14084" max="14084" width="16.5703125" style="10" customWidth="1"/>
    <col min="14085" max="14085" width="18" style="10" bestFit="1" customWidth="1"/>
    <col min="14086" max="14086" width="16.7109375" style="10" bestFit="1" customWidth="1"/>
    <col min="14087" max="14087" width="18" style="10" customWidth="1"/>
    <col min="14088" max="14088" width="12.140625" style="10" customWidth="1"/>
    <col min="14089" max="14089" width="13.85546875" style="10" bestFit="1" customWidth="1"/>
    <col min="14090" max="14090" width="12.140625" style="10" bestFit="1" customWidth="1"/>
    <col min="14091" max="14091" width="18.5703125" style="10" customWidth="1"/>
    <col min="14092" max="14092" width="3.7109375" style="10" bestFit="1" customWidth="1"/>
    <col min="14093" max="14336" width="9.140625" style="10"/>
    <col min="14337" max="14337" width="3.7109375" style="10" bestFit="1" customWidth="1"/>
    <col min="14338" max="14338" width="13" style="10" bestFit="1" customWidth="1"/>
    <col min="14339" max="14339" width="22.140625" style="10" customWidth="1"/>
    <col min="14340" max="14340" width="16.5703125" style="10" customWidth="1"/>
    <col min="14341" max="14341" width="18" style="10" bestFit="1" customWidth="1"/>
    <col min="14342" max="14342" width="16.7109375" style="10" bestFit="1" customWidth="1"/>
    <col min="14343" max="14343" width="18" style="10" customWidth="1"/>
    <col min="14344" max="14344" width="12.140625" style="10" customWidth="1"/>
    <col min="14345" max="14345" width="13.85546875" style="10" bestFit="1" customWidth="1"/>
    <col min="14346" max="14346" width="12.140625" style="10" bestFit="1" customWidth="1"/>
    <col min="14347" max="14347" width="18.5703125" style="10" customWidth="1"/>
    <col min="14348" max="14348" width="3.7109375" style="10" bestFit="1" customWidth="1"/>
    <col min="14349" max="14592" width="9.140625" style="10"/>
    <col min="14593" max="14593" width="3.7109375" style="10" bestFit="1" customWidth="1"/>
    <col min="14594" max="14594" width="13" style="10" bestFit="1" customWidth="1"/>
    <col min="14595" max="14595" width="22.140625" style="10" customWidth="1"/>
    <col min="14596" max="14596" width="16.5703125" style="10" customWidth="1"/>
    <col min="14597" max="14597" width="18" style="10" bestFit="1" customWidth="1"/>
    <col min="14598" max="14598" width="16.7109375" style="10" bestFit="1" customWidth="1"/>
    <col min="14599" max="14599" width="18" style="10" customWidth="1"/>
    <col min="14600" max="14600" width="12.140625" style="10" customWidth="1"/>
    <col min="14601" max="14601" width="13.85546875" style="10" bestFit="1" customWidth="1"/>
    <col min="14602" max="14602" width="12.140625" style="10" bestFit="1" customWidth="1"/>
    <col min="14603" max="14603" width="18.5703125" style="10" customWidth="1"/>
    <col min="14604" max="14604" width="3.7109375" style="10" bestFit="1" customWidth="1"/>
    <col min="14605" max="14848" width="9.140625" style="10"/>
    <col min="14849" max="14849" width="3.7109375" style="10" bestFit="1" customWidth="1"/>
    <col min="14850" max="14850" width="13" style="10" bestFit="1" customWidth="1"/>
    <col min="14851" max="14851" width="22.140625" style="10" customWidth="1"/>
    <col min="14852" max="14852" width="16.5703125" style="10" customWidth="1"/>
    <col min="14853" max="14853" width="18" style="10" bestFit="1" customWidth="1"/>
    <col min="14854" max="14854" width="16.7109375" style="10" bestFit="1" customWidth="1"/>
    <col min="14855" max="14855" width="18" style="10" customWidth="1"/>
    <col min="14856" max="14856" width="12.140625" style="10" customWidth="1"/>
    <col min="14857" max="14857" width="13.85546875" style="10" bestFit="1" customWidth="1"/>
    <col min="14858" max="14858" width="12.140625" style="10" bestFit="1" customWidth="1"/>
    <col min="14859" max="14859" width="18.5703125" style="10" customWidth="1"/>
    <col min="14860" max="14860" width="3.7109375" style="10" bestFit="1" customWidth="1"/>
    <col min="14861" max="15104" width="9.140625" style="10"/>
    <col min="15105" max="15105" width="3.7109375" style="10" bestFit="1" customWidth="1"/>
    <col min="15106" max="15106" width="13" style="10" bestFit="1" customWidth="1"/>
    <col min="15107" max="15107" width="22.140625" style="10" customWidth="1"/>
    <col min="15108" max="15108" width="16.5703125" style="10" customWidth="1"/>
    <col min="15109" max="15109" width="18" style="10" bestFit="1" customWidth="1"/>
    <col min="15110" max="15110" width="16.7109375" style="10" bestFit="1" customWidth="1"/>
    <col min="15111" max="15111" width="18" style="10" customWidth="1"/>
    <col min="15112" max="15112" width="12.140625" style="10" customWidth="1"/>
    <col min="15113" max="15113" width="13.85546875" style="10" bestFit="1" customWidth="1"/>
    <col min="15114" max="15114" width="12.140625" style="10" bestFit="1" customWidth="1"/>
    <col min="15115" max="15115" width="18.5703125" style="10" customWidth="1"/>
    <col min="15116" max="15116" width="3.7109375" style="10" bestFit="1" customWidth="1"/>
    <col min="15117" max="15360" width="9.140625" style="10"/>
    <col min="15361" max="15361" width="3.7109375" style="10" bestFit="1" customWidth="1"/>
    <col min="15362" max="15362" width="13" style="10" bestFit="1" customWidth="1"/>
    <col min="15363" max="15363" width="22.140625" style="10" customWidth="1"/>
    <col min="15364" max="15364" width="16.5703125" style="10" customWidth="1"/>
    <col min="15365" max="15365" width="18" style="10" bestFit="1" customWidth="1"/>
    <col min="15366" max="15366" width="16.7109375" style="10" bestFit="1" customWidth="1"/>
    <col min="15367" max="15367" width="18" style="10" customWidth="1"/>
    <col min="15368" max="15368" width="12.140625" style="10" customWidth="1"/>
    <col min="15369" max="15369" width="13.85546875" style="10" bestFit="1" customWidth="1"/>
    <col min="15370" max="15370" width="12.140625" style="10" bestFit="1" customWidth="1"/>
    <col min="15371" max="15371" width="18.5703125" style="10" customWidth="1"/>
    <col min="15372" max="15372" width="3.7109375" style="10" bestFit="1" customWidth="1"/>
    <col min="15373" max="15616" width="9.140625" style="10"/>
    <col min="15617" max="15617" width="3.7109375" style="10" bestFit="1" customWidth="1"/>
    <col min="15618" max="15618" width="13" style="10" bestFit="1" customWidth="1"/>
    <col min="15619" max="15619" width="22.140625" style="10" customWidth="1"/>
    <col min="15620" max="15620" width="16.5703125" style="10" customWidth="1"/>
    <col min="15621" max="15621" width="18" style="10" bestFit="1" customWidth="1"/>
    <col min="15622" max="15622" width="16.7109375" style="10" bestFit="1" customWidth="1"/>
    <col min="15623" max="15623" width="18" style="10" customWidth="1"/>
    <col min="15624" max="15624" width="12.140625" style="10" customWidth="1"/>
    <col min="15625" max="15625" width="13.85546875" style="10" bestFit="1" customWidth="1"/>
    <col min="15626" max="15626" width="12.140625" style="10" bestFit="1" customWidth="1"/>
    <col min="15627" max="15627" width="18.5703125" style="10" customWidth="1"/>
    <col min="15628" max="15628" width="3.7109375" style="10" bestFit="1" customWidth="1"/>
    <col min="15629" max="15872" width="9.140625" style="10"/>
    <col min="15873" max="15873" width="3.7109375" style="10" bestFit="1" customWidth="1"/>
    <col min="15874" max="15874" width="13" style="10" bestFit="1" customWidth="1"/>
    <col min="15875" max="15875" width="22.140625" style="10" customWidth="1"/>
    <col min="15876" max="15876" width="16.5703125" style="10" customWidth="1"/>
    <col min="15877" max="15877" width="18" style="10" bestFit="1" customWidth="1"/>
    <col min="15878" max="15878" width="16.7109375" style="10" bestFit="1" customWidth="1"/>
    <col min="15879" max="15879" width="18" style="10" customWidth="1"/>
    <col min="15880" max="15880" width="12.140625" style="10" customWidth="1"/>
    <col min="15881" max="15881" width="13.85546875" style="10" bestFit="1" customWidth="1"/>
    <col min="15882" max="15882" width="12.140625" style="10" bestFit="1" customWidth="1"/>
    <col min="15883" max="15883" width="18.5703125" style="10" customWidth="1"/>
    <col min="15884" max="15884" width="3.7109375" style="10" bestFit="1" customWidth="1"/>
    <col min="15885" max="16128" width="9.140625" style="10"/>
    <col min="16129" max="16129" width="3.7109375" style="10" bestFit="1" customWidth="1"/>
    <col min="16130" max="16130" width="13" style="10" bestFit="1" customWidth="1"/>
    <col min="16131" max="16131" width="22.140625" style="10" customWidth="1"/>
    <col min="16132" max="16132" width="16.5703125" style="10" customWidth="1"/>
    <col min="16133" max="16133" width="18" style="10" bestFit="1" customWidth="1"/>
    <col min="16134" max="16134" width="16.7109375" style="10" bestFit="1" customWidth="1"/>
    <col min="16135" max="16135" width="18" style="10" customWidth="1"/>
    <col min="16136" max="16136" width="12.140625" style="10" customWidth="1"/>
    <col min="16137" max="16137" width="13.85546875" style="10" bestFit="1" customWidth="1"/>
    <col min="16138" max="16138" width="12.140625" style="10" bestFit="1" customWidth="1"/>
    <col min="16139" max="16139" width="18.5703125" style="10" customWidth="1"/>
    <col min="16140" max="16140" width="3.7109375" style="10" bestFit="1" customWidth="1"/>
    <col min="16141" max="16384" width="9.140625" style="10"/>
  </cols>
  <sheetData>
    <row r="1" spans="1:12" ht="12.75" customHeight="1" x14ac:dyDescent="0.2">
      <c r="A1" s="79" t="s">
        <v>42</v>
      </c>
      <c r="B1" s="78"/>
      <c r="C1" s="78"/>
      <c r="D1" s="78"/>
      <c r="E1" s="78"/>
      <c r="F1" s="80"/>
      <c r="G1" s="81"/>
      <c r="H1" s="78"/>
      <c r="I1" s="78"/>
      <c r="J1" s="78"/>
      <c r="K1" s="79"/>
      <c r="L1" s="80"/>
    </row>
    <row r="2" spans="1:12" ht="12.75" customHeight="1" x14ac:dyDescent="0.2">
      <c r="A2" s="79" t="s">
        <v>520</v>
      </c>
      <c r="B2" s="78"/>
      <c r="C2" s="78"/>
      <c r="D2" s="78"/>
      <c r="E2" s="78"/>
      <c r="F2" s="80"/>
      <c r="G2" s="81"/>
      <c r="H2" s="78"/>
      <c r="I2" s="78"/>
      <c r="J2" s="78"/>
      <c r="K2" s="79"/>
      <c r="L2" s="80"/>
    </row>
    <row r="3" spans="1:12" ht="12.75" customHeight="1" x14ac:dyDescent="0.2">
      <c r="A3" s="100" t="s">
        <v>496</v>
      </c>
      <c r="B3" s="78"/>
      <c r="C3" s="78"/>
      <c r="D3" s="78"/>
      <c r="E3" s="78"/>
      <c r="F3" s="80"/>
      <c r="G3" s="100"/>
      <c r="H3" s="78"/>
      <c r="I3" s="78"/>
      <c r="J3" s="78"/>
      <c r="K3" s="78"/>
      <c r="L3" s="78"/>
    </row>
    <row r="4" spans="1:12" ht="10.5" customHeight="1" x14ac:dyDescent="0.2">
      <c r="A4" s="100"/>
      <c r="B4" s="78"/>
      <c r="C4" s="78"/>
      <c r="D4" s="78"/>
      <c r="E4" s="78"/>
      <c r="F4" s="80"/>
      <c r="G4" s="100"/>
      <c r="H4" s="78"/>
      <c r="I4" s="78"/>
      <c r="J4" s="78"/>
      <c r="K4" s="78"/>
      <c r="L4" s="78"/>
    </row>
    <row r="5" spans="1:12" ht="10.5" customHeight="1" x14ac:dyDescent="0.2">
      <c r="A5" s="79"/>
      <c r="B5" s="78"/>
      <c r="C5" s="101"/>
      <c r="D5" s="101"/>
      <c r="E5" s="101"/>
      <c r="G5" s="15"/>
      <c r="H5" s="15"/>
      <c r="I5" s="15"/>
      <c r="J5" s="15"/>
      <c r="K5" s="102"/>
      <c r="L5" s="78"/>
    </row>
    <row r="6" spans="1:12" ht="11.25" customHeight="1" x14ac:dyDescent="0.2">
      <c r="A6" s="79"/>
      <c r="B6" s="78"/>
      <c r="C6" s="78"/>
      <c r="D6" s="78"/>
      <c r="E6" s="78"/>
      <c r="F6" s="78"/>
      <c r="G6" s="16" t="s">
        <v>282</v>
      </c>
      <c r="H6" s="16"/>
      <c r="I6" s="16"/>
      <c r="J6" s="16"/>
      <c r="K6" s="103" t="s">
        <v>307</v>
      </c>
      <c r="L6" s="78"/>
    </row>
    <row r="7" spans="1:12" s="89" customFormat="1" ht="39" customHeight="1" x14ac:dyDescent="0.2">
      <c r="A7" s="87" t="s">
        <v>49</v>
      </c>
      <c r="B7" s="87" t="s">
        <v>51</v>
      </c>
      <c r="C7" s="87" t="s">
        <v>308</v>
      </c>
      <c r="D7" s="92" t="s">
        <v>309</v>
      </c>
      <c r="E7" s="87" t="s">
        <v>310</v>
      </c>
      <c r="F7" s="87" t="s">
        <v>102</v>
      </c>
      <c r="G7" s="20" t="s">
        <v>293</v>
      </c>
      <c r="H7" s="20" t="s">
        <v>53</v>
      </c>
      <c r="I7" s="20" t="s">
        <v>54</v>
      </c>
      <c r="J7" s="20" t="s">
        <v>294</v>
      </c>
      <c r="K7" s="20" t="s">
        <v>311</v>
      </c>
      <c r="L7" s="87" t="s">
        <v>49</v>
      </c>
    </row>
    <row r="8" spans="1:12" x14ac:dyDescent="0.2">
      <c r="A8" s="11">
        <v>1</v>
      </c>
      <c r="B8" s="11" t="s">
        <v>194</v>
      </c>
      <c r="C8" s="51">
        <v>2747406</v>
      </c>
      <c r="D8" s="51">
        <v>400641</v>
      </c>
      <c r="E8" s="51">
        <v>134518</v>
      </c>
      <c r="F8" s="51">
        <f t="shared" ref="F8:F45" si="0">(C8+D8+E8)</f>
        <v>3282565</v>
      </c>
      <c r="G8" s="51">
        <v>4997735</v>
      </c>
      <c r="H8" s="51">
        <v>0</v>
      </c>
      <c r="I8" s="51">
        <v>0</v>
      </c>
      <c r="J8" s="51">
        <v>425573</v>
      </c>
      <c r="K8" s="51">
        <v>59.41</v>
      </c>
      <c r="L8" s="78">
        <v>1</v>
      </c>
    </row>
    <row r="9" spans="1:12" x14ac:dyDescent="0.2">
      <c r="A9" s="11">
        <v>2</v>
      </c>
      <c r="B9" s="11" t="s">
        <v>195</v>
      </c>
      <c r="C9" s="52">
        <v>2619076</v>
      </c>
      <c r="D9" s="52">
        <v>218836</v>
      </c>
      <c r="E9" s="52">
        <v>907717</v>
      </c>
      <c r="F9" s="52">
        <f t="shared" si="0"/>
        <v>3745629</v>
      </c>
      <c r="G9" s="52">
        <v>1757057</v>
      </c>
      <c r="H9" s="52">
        <v>0</v>
      </c>
      <c r="I9" s="52">
        <v>0</v>
      </c>
      <c r="J9" s="52">
        <v>0</v>
      </c>
      <c r="K9" s="52">
        <v>0</v>
      </c>
      <c r="L9" s="78">
        <v>2</v>
      </c>
    </row>
    <row r="10" spans="1:12" x14ac:dyDescent="0.2">
      <c r="A10" s="11">
        <v>3</v>
      </c>
      <c r="B10" s="11" t="s">
        <v>112</v>
      </c>
      <c r="C10" s="52">
        <v>2019965</v>
      </c>
      <c r="D10" s="52">
        <v>946514</v>
      </c>
      <c r="E10" s="52">
        <v>1676115</v>
      </c>
      <c r="F10" s="52">
        <f t="shared" si="0"/>
        <v>4642594</v>
      </c>
      <c r="G10" s="52">
        <v>1445053</v>
      </c>
      <c r="H10" s="52">
        <v>0</v>
      </c>
      <c r="I10" s="52">
        <v>0</v>
      </c>
      <c r="J10" s="52">
        <v>915158</v>
      </c>
      <c r="K10" s="52">
        <v>31.38</v>
      </c>
      <c r="L10" s="78">
        <v>3</v>
      </c>
    </row>
    <row r="11" spans="1:12" x14ac:dyDescent="0.2">
      <c r="A11" s="11">
        <v>4</v>
      </c>
      <c r="B11" s="11" t="s">
        <v>196</v>
      </c>
      <c r="C11" s="52">
        <v>1118834</v>
      </c>
      <c r="D11" s="52">
        <v>281905</v>
      </c>
      <c r="E11" s="52">
        <v>107239</v>
      </c>
      <c r="F11" s="52">
        <f t="shared" si="0"/>
        <v>1507978</v>
      </c>
      <c r="G11" s="52">
        <v>584295</v>
      </c>
      <c r="H11" s="52">
        <v>0</v>
      </c>
      <c r="I11" s="52">
        <v>0</v>
      </c>
      <c r="J11" s="52">
        <v>16221</v>
      </c>
      <c r="K11" s="52">
        <v>4291.1399999999994</v>
      </c>
      <c r="L11" s="78">
        <v>4</v>
      </c>
    </row>
    <row r="12" spans="1:12" x14ac:dyDescent="0.2">
      <c r="A12" s="11">
        <v>5</v>
      </c>
      <c r="B12" s="11" t="s">
        <v>197</v>
      </c>
      <c r="C12" s="52">
        <v>1432055</v>
      </c>
      <c r="D12" s="52">
        <v>280929</v>
      </c>
      <c r="E12" s="52">
        <v>127861</v>
      </c>
      <c r="F12" s="52">
        <f t="shared" si="0"/>
        <v>1840845</v>
      </c>
      <c r="G12" s="52">
        <v>920634</v>
      </c>
      <c r="H12" s="52">
        <v>0</v>
      </c>
      <c r="I12" s="52">
        <v>0</v>
      </c>
      <c r="J12" s="52">
        <v>309087</v>
      </c>
      <c r="K12" s="52">
        <v>0</v>
      </c>
      <c r="L12" s="78">
        <v>5</v>
      </c>
    </row>
    <row r="13" spans="1:12" x14ac:dyDescent="0.2">
      <c r="A13" s="11">
        <v>6</v>
      </c>
      <c r="B13" s="11" t="s">
        <v>198</v>
      </c>
      <c r="C13" s="52">
        <v>5089315</v>
      </c>
      <c r="D13" s="52">
        <v>3214509</v>
      </c>
      <c r="E13" s="52">
        <v>833313</v>
      </c>
      <c r="F13" s="52">
        <f t="shared" si="0"/>
        <v>9137137</v>
      </c>
      <c r="G13" s="52">
        <v>3384893</v>
      </c>
      <c r="H13" s="52">
        <v>0</v>
      </c>
      <c r="I13" s="52">
        <v>0</v>
      </c>
      <c r="J13" s="52">
        <v>4199597</v>
      </c>
      <c r="K13" s="52">
        <v>2687.4</v>
      </c>
      <c r="L13" s="78">
        <v>6</v>
      </c>
    </row>
    <row r="14" spans="1:12" x14ac:dyDescent="0.2">
      <c r="A14" s="11">
        <v>7</v>
      </c>
      <c r="B14" s="11" t="s">
        <v>199</v>
      </c>
      <c r="C14" s="52">
        <v>1159642</v>
      </c>
      <c r="D14" s="52">
        <v>359968</v>
      </c>
      <c r="E14" s="52">
        <v>669568</v>
      </c>
      <c r="F14" s="52">
        <f t="shared" si="0"/>
        <v>2189178</v>
      </c>
      <c r="G14" s="52">
        <v>1100476</v>
      </c>
      <c r="H14" s="52">
        <v>24382</v>
      </c>
      <c r="I14" s="52">
        <v>0</v>
      </c>
      <c r="J14" s="52">
        <v>704395</v>
      </c>
      <c r="K14" s="52">
        <v>0</v>
      </c>
      <c r="L14" s="78">
        <v>7</v>
      </c>
    </row>
    <row r="15" spans="1:12" x14ac:dyDescent="0.2">
      <c r="A15" s="11">
        <v>8</v>
      </c>
      <c r="B15" s="11" t="s">
        <v>200</v>
      </c>
      <c r="C15" s="52">
        <v>1139826</v>
      </c>
      <c r="D15" s="52">
        <v>313124</v>
      </c>
      <c r="E15" s="52">
        <v>107199</v>
      </c>
      <c r="F15" s="52">
        <f t="shared" si="0"/>
        <v>1560149</v>
      </c>
      <c r="G15" s="52">
        <v>1091328</v>
      </c>
      <c r="H15" s="52">
        <v>0</v>
      </c>
      <c r="I15" s="52">
        <v>0</v>
      </c>
      <c r="J15" s="52">
        <v>408920</v>
      </c>
      <c r="K15" s="52">
        <v>0</v>
      </c>
      <c r="L15" s="78">
        <v>8</v>
      </c>
    </row>
    <row r="16" spans="1:12" x14ac:dyDescent="0.2">
      <c r="A16" s="11">
        <v>9</v>
      </c>
      <c r="B16" s="11" t="s">
        <v>201</v>
      </c>
      <c r="C16" s="52">
        <v>1496106</v>
      </c>
      <c r="D16" s="52">
        <v>551923</v>
      </c>
      <c r="E16" s="52">
        <v>621512</v>
      </c>
      <c r="F16" s="52">
        <f t="shared" si="0"/>
        <v>2669541</v>
      </c>
      <c r="G16" s="52">
        <v>1026237</v>
      </c>
      <c r="H16" s="52">
        <v>47213</v>
      </c>
      <c r="I16" s="52">
        <v>0</v>
      </c>
      <c r="J16" s="52">
        <v>686042</v>
      </c>
      <c r="K16" s="52">
        <v>0</v>
      </c>
      <c r="L16" s="78">
        <v>9</v>
      </c>
    </row>
    <row r="17" spans="1:12" x14ac:dyDescent="0.2">
      <c r="A17" s="11">
        <v>10</v>
      </c>
      <c r="B17" s="11" t="s">
        <v>202</v>
      </c>
      <c r="C17" s="52">
        <v>307301</v>
      </c>
      <c r="D17" s="52">
        <v>191678</v>
      </c>
      <c r="E17" s="52">
        <v>0</v>
      </c>
      <c r="F17" s="52">
        <f t="shared" si="0"/>
        <v>498979</v>
      </c>
      <c r="G17" s="52">
        <v>466412</v>
      </c>
      <c r="H17" s="52">
        <v>0</v>
      </c>
      <c r="I17" s="52">
        <v>0</v>
      </c>
      <c r="J17" s="52">
        <v>228354</v>
      </c>
      <c r="K17" s="52">
        <v>2958.11</v>
      </c>
      <c r="L17" s="78">
        <v>10</v>
      </c>
    </row>
    <row r="18" spans="1:12" x14ac:dyDescent="0.2">
      <c r="A18" s="11">
        <v>11</v>
      </c>
      <c r="B18" s="11" t="s">
        <v>203</v>
      </c>
      <c r="C18" s="52">
        <v>3845789</v>
      </c>
      <c r="D18" s="52">
        <v>3177346</v>
      </c>
      <c r="E18" s="52">
        <v>674744</v>
      </c>
      <c r="F18" s="52">
        <f t="shared" si="0"/>
        <v>7697879</v>
      </c>
      <c r="G18" s="52">
        <v>4323560</v>
      </c>
      <c r="H18" s="52">
        <v>0</v>
      </c>
      <c r="I18" s="52">
        <v>0</v>
      </c>
      <c r="J18" s="52">
        <v>4590862</v>
      </c>
      <c r="K18" s="52">
        <v>108906.67</v>
      </c>
      <c r="L18" s="78">
        <v>11</v>
      </c>
    </row>
    <row r="19" spans="1:12" x14ac:dyDescent="0.2">
      <c r="A19" s="11">
        <v>12</v>
      </c>
      <c r="B19" s="10" t="s">
        <v>204</v>
      </c>
      <c r="C19" s="52">
        <v>1172336</v>
      </c>
      <c r="D19" s="52">
        <v>0</v>
      </c>
      <c r="E19" s="52">
        <v>116333</v>
      </c>
      <c r="F19" s="52">
        <f t="shared" si="0"/>
        <v>1288669</v>
      </c>
      <c r="G19" s="52">
        <v>619540</v>
      </c>
      <c r="H19" s="52">
        <v>0</v>
      </c>
      <c r="I19" s="52">
        <v>0</v>
      </c>
      <c r="J19" s="52">
        <v>225</v>
      </c>
      <c r="K19" s="52">
        <v>0</v>
      </c>
      <c r="L19" s="78">
        <v>12</v>
      </c>
    </row>
    <row r="20" spans="1:12" x14ac:dyDescent="0.2">
      <c r="A20" s="11">
        <v>13</v>
      </c>
      <c r="B20" s="11" t="s">
        <v>205</v>
      </c>
      <c r="C20" s="52">
        <v>926246</v>
      </c>
      <c r="D20" s="52">
        <v>187439</v>
      </c>
      <c r="E20" s="52">
        <v>399992</v>
      </c>
      <c r="F20" s="52">
        <f t="shared" si="0"/>
        <v>1513677</v>
      </c>
      <c r="G20" s="52">
        <v>738790</v>
      </c>
      <c r="H20" s="52">
        <v>0</v>
      </c>
      <c r="I20" s="52">
        <v>0</v>
      </c>
      <c r="J20" s="52">
        <v>2950</v>
      </c>
      <c r="K20" s="52">
        <v>0</v>
      </c>
      <c r="L20" s="78">
        <v>13</v>
      </c>
    </row>
    <row r="21" spans="1:12" x14ac:dyDescent="0.2">
      <c r="A21" s="11">
        <v>14</v>
      </c>
      <c r="B21" s="11" t="s">
        <v>126</v>
      </c>
      <c r="C21" s="52">
        <v>3065202</v>
      </c>
      <c r="D21" s="52">
        <v>454501</v>
      </c>
      <c r="E21" s="52">
        <v>725733</v>
      </c>
      <c r="F21" s="52">
        <f t="shared" si="0"/>
        <v>4245436</v>
      </c>
      <c r="G21" s="52">
        <v>2036967</v>
      </c>
      <c r="H21" s="52">
        <v>0</v>
      </c>
      <c r="I21" s="52">
        <v>0</v>
      </c>
      <c r="J21" s="52">
        <v>155981</v>
      </c>
      <c r="K21" s="52">
        <v>4180.1099999999997</v>
      </c>
      <c r="L21" s="78">
        <v>14</v>
      </c>
    </row>
    <row r="22" spans="1:12" x14ac:dyDescent="0.2">
      <c r="A22" s="11">
        <v>15</v>
      </c>
      <c r="B22" s="11" t="s">
        <v>206</v>
      </c>
      <c r="C22" s="52">
        <v>384227</v>
      </c>
      <c r="D22" s="52">
        <v>0</v>
      </c>
      <c r="E22" s="52">
        <v>789845</v>
      </c>
      <c r="F22" s="52">
        <f t="shared" si="0"/>
        <v>1174072</v>
      </c>
      <c r="G22" s="52">
        <v>282227</v>
      </c>
      <c r="H22" s="52">
        <v>0</v>
      </c>
      <c r="I22" s="52">
        <v>0</v>
      </c>
      <c r="J22" s="52">
        <v>0</v>
      </c>
      <c r="K22" s="52">
        <v>1452.44</v>
      </c>
      <c r="L22" s="78">
        <v>15</v>
      </c>
    </row>
    <row r="23" spans="1:12" x14ac:dyDescent="0.2">
      <c r="A23" s="11">
        <v>16</v>
      </c>
      <c r="B23" s="11" t="s">
        <v>207</v>
      </c>
      <c r="C23" s="52">
        <v>3014709</v>
      </c>
      <c r="D23" s="52">
        <v>816013</v>
      </c>
      <c r="E23" s="52">
        <v>1624961</v>
      </c>
      <c r="F23" s="52">
        <f t="shared" si="0"/>
        <v>5455683</v>
      </c>
      <c r="G23" s="52">
        <v>1735926</v>
      </c>
      <c r="H23" s="52">
        <v>407624</v>
      </c>
      <c r="I23" s="52">
        <v>0</v>
      </c>
      <c r="J23" s="52">
        <v>435049</v>
      </c>
      <c r="K23" s="52">
        <v>0</v>
      </c>
      <c r="L23" s="78">
        <v>16</v>
      </c>
    </row>
    <row r="24" spans="1:12" x14ac:dyDescent="0.2">
      <c r="A24" s="11">
        <v>17</v>
      </c>
      <c r="B24" s="11" t="s">
        <v>208</v>
      </c>
      <c r="C24" s="52">
        <v>3536177</v>
      </c>
      <c r="D24" s="52">
        <v>933495</v>
      </c>
      <c r="E24" s="52">
        <v>335872</v>
      </c>
      <c r="F24" s="52">
        <f t="shared" si="0"/>
        <v>4805544</v>
      </c>
      <c r="G24" s="52">
        <v>2895247</v>
      </c>
      <c r="H24" s="52">
        <v>0</v>
      </c>
      <c r="I24" s="52">
        <v>0</v>
      </c>
      <c r="J24" s="52">
        <v>1094132</v>
      </c>
      <c r="K24" s="52">
        <v>863.16</v>
      </c>
      <c r="L24" s="78">
        <v>17</v>
      </c>
    </row>
    <row r="25" spans="1:12" x14ac:dyDescent="0.2">
      <c r="A25" s="11">
        <v>18</v>
      </c>
      <c r="B25" s="11" t="s">
        <v>209</v>
      </c>
      <c r="C25" s="52">
        <v>3805691</v>
      </c>
      <c r="D25" s="52">
        <v>2314350</v>
      </c>
      <c r="E25" s="52">
        <v>3830399</v>
      </c>
      <c r="F25" s="52">
        <f t="shared" si="0"/>
        <v>9950440</v>
      </c>
      <c r="G25" s="52">
        <v>2039486</v>
      </c>
      <c r="H25" s="52">
        <v>0</v>
      </c>
      <c r="I25" s="52">
        <v>0</v>
      </c>
      <c r="J25" s="52">
        <v>127378</v>
      </c>
      <c r="K25" s="52">
        <v>0</v>
      </c>
      <c r="L25" s="78">
        <v>18</v>
      </c>
    </row>
    <row r="26" spans="1:12" x14ac:dyDescent="0.2">
      <c r="A26" s="11">
        <v>19</v>
      </c>
      <c r="B26" s="11" t="s">
        <v>210</v>
      </c>
      <c r="C26" s="52">
        <v>9401592</v>
      </c>
      <c r="D26" s="52">
        <v>3105983</v>
      </c>
      <c r="E26" s="52">
        <v>1225032</v>
      </c>
      <c r="F26" s="52">
        <f t="shared" si="0"/>
        <v>13732607</v>
      </c>
      <c r="G26" s="52">
        <v>4086213</v>
      </c>
      <c r="H26" s="52">
        <v>0</v>
      </c>
      <c r="I26" s="52">
        <v>0</v>
      </c>
      <c r="J26" s="52">
        <v>0</v>
      </c>
      <c r="K26" s="52">
        <v>0</v>
      </c>
      <c r="L26" s="78">
        <v>19</v>
      </c>
    </row>
    <row r="27" spans="1:12" x14ac:dyDescent="0.2">
      <c r="A27" s="11">
        <v>20</v>
      </c>
      <c r="B27" s="11" t="s">
        <v>211</v>
      </c>
      <c r="C27" s="52">
        <v>1519085</v>
      </c>
      <c r="D27" s="52">
        <v>271067</v>
      </c>
      <c r="E27" s="52">
        <v>501076</v>
      </c>
      <c r="F27" s="52">
        <f t="shared" si="0"/>
        <v>2291228</v>
      </c>
      <c r="G27" s="52">
        <v>1166958</v>
      </c>
      <c r="H27" s="52">
        <v>0</v>
      </c>
      <c r="I27" s="52">
        <v>0</v>
      </c>
      <c r="J27" s="52">
        <v>267844</v>
      </c>
      <c r="K27" s="52">
        <v>0</v>
      </c>
      <c r="L27" s="78">
        <v>20</v>
      </c>
    </row>
    <row r="28" spans="1:12" x14ac:dyDescent="0.2">
      <c r="A28" s="11">
        <v>21</v>
      </c>
      <c r="B28" s="11" t="s">
        <v>212</v>
      </c>
      <c r="C28" s="52">
        <v>2826851</v>
      </c>
      <c r="D28" s="52">
        <v>239341</v>
      </c>
      <c r="E28" s="52">
        <v>0</v>
      </c>
      <c r="F28" s="52">
        <f t="shared" si="0"/>
        <v>3066192</v>
      </c>
      <c r="G28" s="52">
        <v>1831324</v>
      </c>
      <c r="H28" s="52">
        <v>0</v>
      </c>
      <c r="I28" s="52">
        <v>0</v>
      </c>
      <c r="J28" s="52">
        <v>424643</v>
      </c>
      <c r="K28" s="52">
        <v>0</v>
      </c>
      <c r="L28" s="78">
        <v>21</v>
      </c>
    </row>
    <row r="29" spans="1:12" x14ac:dyDescent="0.2">
      <c r="A29" s="11">
        <v>22</v>
      </c>
      <c r="B29" s="10" t="s">
        <v>166</v>
      </c>
      <c r="C29" s="52">
        <v>1255946</v>
      </c>
      <c r="D29" s="52">
        <v>174981</v>
      </c>
      <c r="E29" s="52">
        <v>469083</v>
      </c>
      <c r="F29" s="52">
        <f t="shared" si="0"/>
        <v>1900010</v>
      </c>
      <c r="G29" s="52">
        <v>974881</v>
      </c>
      <c r="H29" s="52">
        <v>0</v>
      </c>
      <c r="I29" s="52">
        <v>0</v>
      </c>
      <c r="J29" s="52">
        <v>153366</v>
      </c>
      <c r="K29" s="52">
        <v>0</v>
      </c>
      <c r="L29" s="78">
        <v>22</v>
      </c>
    </row>
    <row r="30" spans="1:12" x14ac:dyDescent="0.2">
      <c r="A30" s="11">
        <v>23</v>
      </c>
      <c r="B30" s="11" t="s">
        <v>174</v>
      </c>
      <c r="C30" s="52">
        <v>2011334</v>
      </c>
      <c r="D30" s="52">
        <v>2139</v>
      </c>
      <c r="E30" s="52">
        <v>353970</v>
      </c>
      <c r="F30" s="52">
        <f t="shared" si="0"/>
        <v>2367443</v>
      </c>
      <c r="G30" s="52">
        <v>2093111</v>
      </c>
      <c r="H30" s="52">
        <v>0</v>
      </c>
      <c r="I30" s="52">
        <v>0</v>
      </c>
      <c r="J30" s="52">
        <v>102848</v>
      </c>
      <c r="K30" s="52">
        <v>0</v>
      </c>
      <c r="L30" s="78">
        <v>23</v>
      </c>
    </row>
    <row r="31" spans="1:12" x14ac:dyDescent="0.2">
      <c r="A31" s="11">
        <v>24</v>
      </c>
      <c r="B31" s="13" t="s">
        <v>213</v>
      </c>
      <c r="C31" s="52">
        <v>900846</v>
      </c>
      <c r="D31" s="52">
        <v>462412</v>
      </c>
      <c r="E31" s="52">
        <v>1070196</v>
      </c>
      <c r="F31" s="52">
        <f t="shared" si="0"/>
        <v>2433454</v>
      </c>
      <c r="G31" s="52">
        <v>686484</v>
      </c>
      <c r="H31" s="52">
        <v>0</v>
      </c>
      <c r="I31" s="52">
        <v>0</v>
      </c>
      <c r="J31" s="52">
        <v>0</v>
      </c>
      <c r="K31" s="52">
        <v>0</v>
      </c>
      <c r="L31" s="78">
        <v>24</v>
      </c>
    </row>
    <row r="32" spans="1:12" x14ac:dyDescent="0.2">
      <c r="A32" s="11">
        <v>25</v>
      </c>
      <c r="B32" s="11" t="s">
        <v>214</v>
      </c>
      <c r="C32" s="52">
        <v>1007228</v>
      </c>
      <c r="D32" s="52">
        <v>476542</v>
      </c>
      <c r="E32" s="52">
        <v>0</v>
      </c>
      <c r="F32" s="52">
        <f t="shared" si="0"/>
        <v>1483770</v>
      </c>
      <c r="G32" s="52">
        <v>651669</v>
      </c>
      <c r="H32" s="52">
        <v>0</v>
      </c>
      <c r="I32" s="52">
        <v>0</v>
      </c>
      <c r="J32" s="52">
        <v>537017</v>
      </c>
      <c r="K32" s="52">
        <v>1247.76</v>
      </c>
      <c r="L32" s="78">
        <v>25</v>
      </c>
    </row>
    <row r="33" spans="1:12" x14ac:dyDescent="0.2">
      <c r="A33" s="11">
        <v>26</v>
      </c>
      <c r="B33" s="11" t="s">
        <v>215</v>
      </c>
      <c r="C33" s="52">
        <v>1671273</v>
      </c>
      <c r="D33" s="52">
        <v>117489</v>
      </c>
      <c r="E33" s="52">
        <v>195455</v>
      </c>
      <c r="F33" s="52">
        <f t="shared" si="0"/>
        <v>1984217</v>
      </c>
      <c r="G33" s="52">
        <v>1460137</v>
      </c>
      <c r="H33" s="52">
        <v>0</v>
      </c>
      <c r="I33" s="52">
        <v>0</v>
      </c>
      <c r="J33" s="52">
        <v>104777</v>
      </c>
      <c r="K33" s="52">
        <v>0</v>
      </c>
      <c r="L33" s="78">
        <v>26</v>
      </c>
    </row>
    <row r="34" spans="1:12" x14ac:dyDescent="0.2">
      <c r="A34" s="11">
        <v>27</v>
      </c>
      <c r="B34" s="11" t="s">
        <v>216</v>
      </c>
      <c r="C34" s="52">
        <v>2003727</v>
      </c>
      <c r="D34" s="52">
        <v>0</v>
      </c>
      <c r="E34" s="52">
        <v>153104</v>
      </c>
      <c r="F34" s="52">
        <f t="shared" si="0"/>
        <v>2156831</v>
      </c>
      <c r="G34" s="52">
        <v>1260892</v>
      </c>
      <c r="H34" s="52">
        <v>60068</v>
      </c>
      <c r="I34" s="52">
        <v>0</v>
      </c>
      <c r="J34" s="52">
        <v>0</v>
      </c>
      <c r="K34" s="52">
        <v>-1467.92</v>
      </c>
      <c r="L34" s="78">
        <v>27</v>
      </c>
    </row>
    <row r="35" spans="1:12" x14ac:dyDescent="0.2">
      <c r="A35" s="11">
        <v>28</v>
      </c>
      <c r="B35" s="11" t="s">
        <v>217</v>
      </c>
      <c r="C35" s="52">
        <v>3263194</v>
      </c>
      <c r="D35" s="52">
        <v>214181</v>
      </c>
      <c r="E35" s="52">
        <v>214523</v>
      </c>
      <c r="F35" s="52">
        <f t="shared" si="0"/>
        <v>3691898</v>
      </c>
      <c r="G35" s="52">
        <v>2511103</v>
      </c>
      <c r="H35" s="52">
        <v>0</v>
      </c>
      <c r="I35" s="52">
        <v>0</v>
      </c>
      <c r="J35" s="52">
        <v>9960</v>
      </c>
      <c r="K35" s="52">
        <v>0</v>
      </c>
      <c r="L35" s="78">
        <v>28</v>
      </c>
    </row>
    <row r="36" spans="1:12" x14ac:dyDescent="0.2">
      <c r="A36" s="11">
        <v>29</v>
      </c>
      <c r="B36" s="11" t="s">
        <v>218</v>
      </c>
      <c r="C36" s="52">
        <v>1315524</v>
      </c>
      <c r="D36" s="52">
        <v>1039683</v>
      </c>
      <c r="E36" s="52">
        <v>470814</v>
      </c>
      <c r="F36" s="52">
        <f t="shared" si="0"/>
        <v>2826021</v>
      </c>
      <c r="G36" s="52">
        <v>1528096</v>
      </c>
      <c r="H36" s="52">
        <v>0</v>
      </c>
      <c r="I36" s="52">
        <v>0</v>
      </c>
      <c r="J36" s="52">
        <v>732166</v>
      </c>
      <c r="K36" s="52">
        <v>247.56</v>
      </c>
      <c r="L36" s="78">
        <v>29</v>
      </c>
    </row>
    <row r="37" spans="1:12" x14ac:dyDescent="0.2">
      <c r="A37" s="11">
        <v>30</v>
      </c>
      <c r="B37" s="11" t="s">
        <v>219</v>
      </c>
      <c r="C37" s="52">
        <v>1137039</v>
      </c>
      <c r="D37" s="52">
        <v>326688</v>
      </c>
      <c r="E37" s="52">
        <v>0</v>
      </c>
      <c r="F37" s="52">
        <f t="shared" si="0"/>
        <v>1463727</v>
      </c>
      <c r="G37" s="52">
        <v>291290</v>
      </c>
      <c r="H37" s="52">
        <v>101</v>
      </c>
      <c r="I37" s="52">
        <v>0</v>
      </c>
      <c r="J37" s="52">
        <v>310135</v>
      </c>
      <c r="K37" s="52">
        <v>0</v>
      </c>
      <c r="L37" s="78">
        <v>30</v>
      </c>
    </row>
    <row r="38" spans="1:12" x14ac:dyDescent="0.2">
      <c r="A38" s="11">
        <v>31</v>
      </c>
      <c r="B38" s="11" t="s">
        <v>187</v>
      </c>
      <c r="C38" s="52">
        <v>1070889</v>
      </c>
      <c r="D38" s="52">
        <v>271975</v>
      </c>
      <c r="E38" s="52">
        <v>91709</v>
      </c>
      <c r="F38" s="52">
        <f t="shared" si="0"/>
        <v>1434573</v>
      </c>
      <c r="G38" s="52">
        <v>1104227</v>
      </c>
      <c r="H38" s="52">
        <v>0</v>
      </c>
      <c r="I38" s="52">
        <v>0</v>
      </c>
      <c r="J38" s="52">
        <v>391004</v>
      </c>
      <c r="K38" s="52">
        <v>0</v>
      </c>
      <c r="L38" s="78">
        <v>31</v>
      </c>
    </row>
    <row r="39" spans="1:12" x14ac:dyDescent="0.2">
      <c r="A39" s="11">
        <v>32</v>
      </c>
      <c r="B39" s="11" t="s">
        <v>220</v>
      </c>
      <c r="C39" s="52">
        <v>6950125</v>
      </c>
      <c r="D39" s="52">
        <v>1898195</v>
      </c>
      <c r="E39" s="52">
        <v>2781147</v>
      </c>
      <c r="F39" s="52">
        <f t="shared" si="0"/>
        <v>11629467</v>
      </c>
      <c r="G39" s="52">
        <v>2225462</v>
      </c>
      <c r="H39" s="52">
        <v>116258</v>
      </c>
      <c r="I39" s="52">
        <v>0</v>
      </c>
      <c r="J39" s="52">
        <v>0</v>
      </c>
      <c r="K39" s="52">
        <v>0</v>
      </c>
      <c r="L39" s="78">
        <v>32</v>
      </c>
    </row>
    <row r="40" spans="1:12" x14ac:dyDescent="0.2">
      <c r="A40" s="11">
        <v>33</v>
      </c>
      <c r="B40" s="11" t="s">
        <v>221</v>
      </c>
      <c r="C40" s="52">
        <v>1173953</v>
      </c>
      <c r="D40" s="52">
        <v>1303479</v>
      </c>
      <c r="E40" s="52">
        <v>154740</v>
      </c>
      <c r="F40" s="52">
        <f t="shared" si="0"/>
        <v>2632172</v>
      </c>
      <c r="G40" s="52">
        <v>1283350</v>
      </c>
      <c r="H40" s="52">
        <v>0</v>
      </c>
      <c r="I40" s="52">
        <v>0</v>
      </c>
      <c r="J40" s="52">
        <v>305319</v>
      </c>
      <c r="K40" s="52">
        <v>0</v>
      </c>
      <c r="L40" s="78">
        <v>33</v>
      </c>
    </row>
    <row r="41" spans="1:12" x14ac:dyDescent="0.2">
      <c r="A41" s="11">
        <v>34</v>
      </c>
      <c r="B41" s="11" t="s">
        <v>222</v>
      </c>
      <c r="C41" s="52">
        <v>3166532</v>
      </c>
      <c r="D41" s="52">
        <v>603163</v>
      </c>
      <c r="E41" s="52">
        <v>1205495</v>
      </c>
      <c r="F41" s="52">
        <f t="shared" si="0"/>
        <v>4975190</v>
      </c>
      <c r="G41" s="52">
        <v>1655499</v>
      </c>
      <c r="H41" s="52">
        <v>0</v>
      </c>
      <c r="I41" s="52">
        <v>0</v>
      </c>
      <c r="J41" s="52">
        <v>0</v>
      </c>
      <c r="K41" s="52">
        <v>0</v>
      </c>
      <c r="L41" s="78">
        <v>34</v>
      </c>
    </row>
    <row r="42" spans="1:12" x14ac:dyDescent="0.2">
      <c r="A42" s="11">
        <v>35</v>
      </c>
      <c r="B42" s="11" t="s">
        <v>223</v>
      </c>
      <c r="C42" s="52">
        <v>514126</v>
      </c>
      <c r="D42" s="52">
        <v>163136</v>
      </c>
      <c r="E42" s="52">
        <v>324110</v>
      </c>
      <c r="F42" s="52">
        <f t="shared" si="0"/>
        <v>1001372</v>
      </c>
      <c r="G42" s="52">
        <v>0</v>
      </c>
      <c r="H42" s="52">
        <v>0</v>
      </c>
      <c r="I42" s="52">
        <v>0</v>
      </c>
      <c r="J42" s="52">
        <v>184391</v>
      </c>
      <c r="K42" s="52">
        <v>610.29</v>
      </c>
      <c r="L42" s="78">
        <v>35</v>
      </c>
    </row>
    <row r="43" spans="1:12" x14ac:dyDescent="0.2">
      <c r="A43" s="11">
        <v>36</v>
      </c>
      <c r="B43" s="11" t="s">
        <v>191</v>
      </c>
      <c r="C43" s="52">
        <v>633760</v>
      </c>
      <c r="D43" s="52">
        <v>286662</v>
      </c>
      <c r="E43" s="52">
        <v>112850</v>
      </c>
      <c r="F43" s="52">
        <f>(C43+D43+E43)</f>
        <v>1033272</v>
      </c>
      <c r="G43" s="52">
        <v>560335</v>
      </c>
      <c r="H43" s="52">
        <v>0</v>
      </c>
      <c r="I43" s="52">
        <v>0</v>
      </c>
      <c r="J43" s="52">
        <v>287099</v>
      </c>
      <c r="K43" s="52">
        <v>0</v>
      </c>
      <c r="L43" s="78">
        <v>36</v>
      </c>
    </row>
    <row r="44" spans="1:12" x14ac:dyDescent="0.2">
      <c r="A44" s="11">
        <v>37</v>
      </c>
      <c r="B44" s="11" t="s">
        <v>224</v>
      </c>
      <c r="C44" s="52">
        <v>1448793</v>
      </c>
      <c r="D44" s="52">
        <v>246394</v>
      </c>
      <c r="E44" s="52">
        <v>293698</v>
      </c>
      <c r="F44" s="52">
        <f>(C44+D44+E44)</f>
        <v>1988885</v>
      </c>
      <c r="G44" s="52">
        <v>840651</v>
      </c>
      <c r="H44" s="52">
        <v>0</v>
      </c>
      <c r="I44" s="52">
        <v>0</v>
      </c>
      <c r="J44" s="52">
        <v>191391</v>
      </c>
      <c r="K44" s="52">
        <v>723.61</v>
      </c>
      <c r="L44" s="78">
        <v>37</v>
      </c>
    </row>
    <row r="45" spans="1:12" x14ac:dyDescent="0.2">
      <c r="A45" s="11">
        <v>38</v>
      </c>
      <c r="B45" s="10" t="s">
        <v>225</v>
      </c>
      <c r="C45" s="54">
        <v>2583222</v>
      </c>
      <c r="D45" s="54">
        <v>282791</v>
      </c>
      <c r="E45" s="54">
        <v>1281250</v>
      </c>
      <c r="F45" s="54">
        <f t="shared" si="0"/>
        <v>4147263</v>
      </c>
      <c r="G45" s="54">
        <v>3295106</v>
      </c>
      <c r="H45" s="54">
        <v>0</v>
      </c>
      <c r="I45" s="54">
        <v>0</v>
      </c>
      <c r="J45" s="54">
        <v>17384</v>
      </c>
      <c r="K45" s="54">
        <v>54505.590000000004</v>
      </c>
      <c r="L45" s="78">
        <v>38</v>
      </c>
    </row>
    <row r="46" spans="1:12" x14ac:dyDescent="0.2">
      <c r="A46" s="90">
        <f>A45</f>
        <v>38</v>
      </c>
      <c r="B46" s="91" t="s">
        <v>102</v>
      </c>
      <c r="C46" s="56">
        <f t="shared" ref="C46:K46" si="1">SUM(C8:C45)</f>
        <v>84734942</v>
      </c>
      <c r="D46" s="56">
        <f t="shared" si="1"/>
        <v>26129472</v>
      </c>
      <c r="E46" s="56">
        <f t="shared" si="1"/>
        <v>24581173</v>
      </c>
      <c r="F46" s="56">
        <f>SUM(F8:F45)</f>
        <v>135445587</v>
      </c>
      <c r="G46" s="56">
        <f t="shared" si="1"/>
        <v>60952651</v>
      </c>
      <c r="H46" s="56">
        <f t="shared" si="1"/>
        <v>655646</v>
      </c>
      <c r="I46" s="56">
        <f t="shared" si="1"/>
        <v>0</v>
      </c>
      <c r="J46" s="56">
        <f t="shared" si="1"/>
        <v>18319268</v>
      </c>
      <c r="K46" s="56">
        <f t="shared" si="1"/>
        <v>181296.71</v>
      </c>
      <c r="L46" s="90">
        <f>L45</f>
        <v>38</v>
      </c>
    </row>
    <row r="47" spans="1:12" x14ac:dyDescent="0.2">
      <c r="A47" s="79"/>
      <c r="B47" s="78"/>
      <c r="C47" s="78"/>
      <c r="D47" s="78"/>
      <c r="E47" s="78"/>
      <c r="F47" s="78"/>
      <c r="G47" s="78"/>
      <c r="H47" s="78"/>
      <c r="I47" s="78"/>
      <c r="J47" s="78"/>
      <c r="K47" s="78"/>
      <c r="L47" s="78"/>
    </row>
    <row r="48" spans="1:12" x14ac:dyDescent="0.2">
      <c r="A48" s="79"/>
      <c r="B48" s="78"/>
      <c r="C48" s="78"/>
      <c r="D48" s="78"/>
      <c r="E48" s="78"/>
      <c r="F48" s="78"/>
      <c r="G48" s="78"/>
      <c r="H48" s="78"/>
      <c r="I48" s="78"/>
      <c r="J48" s="78"/>
      <c r="K48" s="78"/>
      <c r="L48" s="78"/>
    </row>
    <row r="49" spans="1:12" x14ac:dyDescent="0.2">
      <c r="A49" s="79"/>
      <c r="B49" s="78"/>
      <c r="C49" s="78"/>
      <c r="D49" s="78"/>
      <c r="E49" s="78"/>
      <c r="F49" s="78"/>
      <c r="G49" s="78"/>
      <c r="H49" s="78"/>
      <c r="I49" s="78"/>
      <c r="J49" s="78"/>
      <c r="K49" s="78"/>
      <c r="L49" s="78"/>
    </row>
  </sheetData>
  <printOptions gridLines="1"/>
  <pageMargins left="0.38" right="0.61" top="0.52" bottom="0.49" header="0.41" footer="0.5"/>
  <pageSetup paperSize="5" scale="92" fitToWidth="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N124"/>
  <sheetViews>
    <sheetView zoomScaleNormal="100" workbookViewId="0"/>
  </sheetViews>
  <sheetFormatPr defaultColWidth="12.7109375" defaultRowHeight="9.75" customHeight="1" x14ac:dyDescent="0.2"/>
  <cols>
    <col min="1" max="1" width="3.5703125" style="10" bestFit="1" customWidth="1"/>
    <col min="2" max="2" width="14.140625" style="10" bestFit="1" customWidth="1"/>
    <col min="3" max="3" width="12.140625" style="10" bestFit="1" customWidth="1"/>
    <col min="4" max="4" width="16.7109375" style="10" customWidth="1"/>
    <col min="5" max="5" width="13.85546875" style="10" customWidth="1"/>
    <col min="6" max="6" width="17.28515625" style="10" customWidth="1"/>
    <col min="7" max="7" width="14.42578125" style="10" customWidth="1"/>
    <col min="8" max="8" width="13.140625" style="10" customWidth="1"/>
    <col min="9" max="9" width="16.85546875" style="10" bestFit="1" customWidth="1"/>
    <col min="10" max="10" width="13.85546875" style="10" bestFit="1" customWidth="1"/>
    <col min="11" max="11" width="13.140625" style="10" bestFit="1" customWidth="1"/>
    <col min="12" max="13" width="12.140625" style="10" bestFit="1" customWidth="1"/>
    <col min="14" max="14" width="3.5703125" style="10" bestFit="1" customWidth="1"/>
    <col min="15" max="256" width="12.7109375" style="10"/>
    <col min="257" max="257" width="3.5703125" style="10" bestFit="1" customWidth="1"/>
    <col min="258" max="258" width="14.140625" style="10" bestFit="1" customWidth="1"/>
    <col min="259" max="259" width="12.140625" style="10" bestFit="1" customWidth="1"/>
    <col min="260" max="260" width="16.7109375" style="10" customWidth="1"/>
    <col min="261" max="261" width="13.85546875" style="10" customWidth="1"/>
    <col min="262" max="262" width="17.28515625" style="10" customWidth="1"/>
    <col min="263" max="263" width="14.42578125" style="10" customWidth="1"/>
    <col min="264" max="264" width="13.140625" style="10" customWidth="1"/>
    <col min="265" max="265" width="16.85546875" style="10" bestFit="1" customWidth="1"/>
    <col min="266" max="266" width="13.85546875" style="10" bestFit="1" customWidth="1"/>
    <col min="267" max="267" width="13.140625" style="10" bestFit="1" customWidth="1"/>
    <col min="268" max="269" width="12.140625" style="10" bestFit="1" customWidth="1"/>
    <col min="270" max="270" width="3.5703125" style="10" bestFit="1" customWidth="1"/>
    <col min="271" max="512" width="12.7109375" style="10"/>
    <col min="513" max="513" width="3.5703125" style="10" bestFit="1" customWidth="1"/>
    <col min="514" max="514" width="14.140625" style="10" bestFit="1" customWidth="1"/>
    <col min="515" max="515" width="12.140625" style="10" bestFit="1" customWidth="1"/>
    <col min="516" max="516" width="16.7109375" style="10" customWidth="1"/>
    <col min="517" max="517" width="13.85546875" style="10" customWidth="1"/>
    <col min="518" max="518" width="17.28515625" style="10" customWidth="1"/>
    <col min="519" max="519" width="14.42578125" style="10" customWidth="1"/>
    <col min="520" max="520" width="13.140625" style="10" customWidth="1"/>
    <col min="521" max="521" width="16.85546875" style="10" bestFit="1" customWidth="1"/>
    <col min="522" max="522" width="13.85546875" style="10" bestFit="1" customWidth="1"/>
    <col min="523" max="523" width="13.140625" style="10" bestFit="1" customWidth="1"/>
    <col min="524" max="525" width="12.140625" style="10" bestFit="1" customWidth="1"/>
    <col min="526" max="526" width="3.5703125" style="10" bestFit="1" customWidth="1"/>
    <col min="527" max="768" width="12.7109375" style="10"/>
    <col min="769" max="769" width="3.5703125" style="10" bestFit="1" customWidth="1"/>
    <col min="770" max="770" width="14.140625" style="10" bestFit="1" customWidth="1"/>
    <col min="771" max="771" width="12.140625" style="10" bestFit="1" customWidth="1"/>
    <col min="772" max="772" width="16.7109375" style="10" customWidth="1"/>
    <col min="773" max="773" width="13.85546875" style="10" customWidth="1"/>
    <col min="774" max="774" width="17.28515625" style="10" customWidth="1"/>
    <col min="775" max="775" width="14.42578125" style="10" customWidth="1"/>
    <col min="776" max="776" width="13.140625" style="10" customWidth="1"/>
    <col min="777" max="777" width="16.85546875" style="10" bestFit="1" customWidth="1"/>
    <col min="778" max="778" width="13.85546875" style="10" bestFit="1" customWidth="1"/>
    <col min="779" max="779" width="13.140625" style="10" bestFit="1" customWidth="1"/>
    <col min="780" max="781" width="12.140625" style="10" bestFit="1" customWidth="1"/>
    <col min="782" max="782" width="3.5703125" style="10" bestFit="1" customWidth="1"/>
    <col min="783" max="1024" width="12.7109375" style="10"/>
    <col min="1025" max="1025" width="3.5703125" style="10" bestFit="1" customWidth="1"/>
    <col min="1026" max="1026" width="14.140625" style="10" bestFit="1" customWidth="1"/>
    <col min="1027" max="1027" width="12.140625" style="10" bestFit="1" customWidth="1"/>
    <col min="1028" max="1028" width="16.7109375" style="10" customWidth="1"/>
    <col min="1029" max="1029" width="13.85546875" style="10" customWidth="1"/>
    <col min="1030" max="1030" width="17.28515625" style="10" customWidth="1"/>
    <col min="1031" max="1031" width="14.42578125" style="10" customWidth="1"/>
    <col min="1032" max="1032" width="13.140625" style="10" customWidth="1"/>
    <col min="1033" max="1033" width="16.85546875" style="10" bestFit="1" customWidth="1"/>
    <col min="1034" max="1034" width="13.85546875" style="10" bestFit="1" customWidth="1"/>
    <col min="1035" max="1035" width="13.140625" style="10" bestFit="1" customWidth="1"/>
    <col min="1036" max="1037" width="12.140625" style="10" bestFit="1" customWidth="1"/>
    <col min="1038" max="1038" width="3.5703125" style="10" bestFit="1" customWidth="1"/>
    <col min="1039" max="1280" width="12.7109375" style="10"/>
    <col min="1281" max="1281" width="3.5703125" style="10" bestFit="1" customWidth="1"/>
    <col min="1282" max="1282" width="14.140625" style="10" bestFit="1" customWidth="1"/>
    <col min="1283" max="1283" width="12.140625" style="10" bestFit="1" customWidth="1"/>
    <col min="1284" max="1284" width="16.7109375" style="10" customWidth="1"/>
    <col min="1285" max="1285" width="13.85546875" style="10" customWidth="1"/>
    <col min="1286" max="1286" width="17.28515625" style="10" customWidth="1"/>
    <col min="1287" max="1287" width="14.42578125" style="10" customWidth="1"/>
    <col min="1288" max="1288" width="13.140625" style="10" customWidth="1"/>
    <col min="1289" max="1289" width="16.85546875" style="10" bestFit="1" customWidth="1"/>
    <col min="1290" max="1290" width="13.85546875" style="10" bestFit="1" customWidth="1"/>
    <col min="1291" max="1291" width="13.140625" style="10" bestFit="1" customWidth="1"/>
    <col min="1292" max="1293" width="12.140625" style="10" bestFit="1" customWidth="1"/>
    <col min="1294" max="1294" width="3.5703125" style="10" bestFit="1" customWidth="1"/>
    <col min="1295" max="1536" width="12.7109375" style="10"/>
    <col min="1537" max="1537" width="3.5703125" style="10" bestFit="1" customWidth="1"/>
    <col min="1538" max="1538" width="14.140625" style="10" bestFit="1" customWidth="1"/>
    <col min="1539" max="1539" width="12.140625" style="10" bestFit="1" customWidth="1"/>
    <col min="1540" max="1540" width="16.7109375" style="10" customWidth="1"/>
    <col min="1541" max="1541" width="13.85546875" style="10" customWidth="1"/>
    <col min="1542" max="1542" width="17.28515625" style="10" customWidth="1"/>
    <col min="1543" max="1543" width="14.42578125" style="10" customWidth="1"/>
    <col min="1544" max="1544" width="13.140625" style="10" customWidth="1"/>
    <col min="1545" max="1545" width="16.85546875" style="10" bestFit="1" customWidth="1"/>
    <col min="1546" max="1546" width="13.85546875" style="10" bestFit="1" customWidth="1"/>
    <col min="1547" max="1547" width="13.140625" style="10" bestFit="1" customWidth="1"/>
    <col min="1548" max="1549" width="12.140625" style="10" bestFit="1" customWidth="1"/>
    <col min="1550" max="1550" width="3.5703125" style="10" bestFit="1" customWidth="1"/>
    <col min="1551" max="1792" width="12.7109375" style="10"/>
    <col min="1793" max="1793" width="3.5703125" style="10" bestFit="1" customWidth="1"/>
    <col min="1794" max="1794" width="14.140625" style="10" bestFit="1" customWidth="1"/>
    <col min="1795" max="1795" width="12.140625" style="10" bestFit="1" customWidth="1"/>
    <col min="1796" max="1796" width="16.7109375" style="10" customWidth="1"/>
    <col min="1797" max="1797" width="13.85546875" style="10" customWidth="1"/>
    <col min="1798" max="1798" width="17.28515625" style="10" customWidth="1"/>
    <col min="1799" max="1799" width="14.42578125" style="10" customWidth="1"/>
    <col min="1800" max="1800" width="13.140625" style="10" customWidth="1"/>
    <col min="1801" max="1801" width="16.85546875" style="10" bestFit="1" customWidth="1"/>
    <col min="1802" max="1802" width="13.85546875" style="10" bestFit="1" customWidth="1"/>
    <col min="1803" max="1803" width="13.140625" style="10" bestFit="1" customWidth="1"/>
    <col min="1804" max="1805" width="12.140625" style="10" bestFit="1" customWidth="1"/>
    <col min="1806" max="1806" width="3.5703125" style="10" bestFit="1" customWidth="1"/>
    <col min="1807" max="2048" width="12.7109375" style="10"/>
    <col min="2049" max="2049" width="3.5703125" style="10" bestFit="1" customWidth="1"/>
    <col min="2050" max="2050" width="14.140625" style="10" bestFit="1" customWidth="1"/>
    <col min="2051" max="2051" width="12.140625" style="10" bestFit="1" customWidth="1"/>
    <col min="2052" max="2052" width="16.7109375" style="10" customWidth="1"/>
    <col min="2053" max="2053" width="13.85546875" style="10" customWidth="1"/>
    <col min="2054" max="2054" width="17.28515625" style="10" customWidth="1"/>
    <col min="2055" max="2055" width="14.42578125" style="10" customWidth="1"/>
    <col min="2056" max="2056" width="13.140625" style="10" customWidth="1"/>
    <col min="2057" max="2057" width="16.85546875" style="10" bestFit="1" customWidth="1"/>
    <col min="2058" max="2058" width="13.85546875" style="10" bestFit="1" customWidth="1"/>
    <col min="2059" max="2059" width="13.140625" style="10" bestFit="1" customWidth="1"/>
    <col min="2060" max="2061" width="12.140625" style="10" bestFit="1" customWidth="1"/>
    <col min="2062" max="2062" width="3.5703125" style="10" bestFit="1" customWidth="1"/>
    <col min="2063" max="2304" width="12.7109375" style="10"/>
    <col min="2305" max="2305" width="3.5703125" style="10" bestFit="1" customWidth="1"/>
    <col min="2306" max="2306" width="14.140625" style="10" bestFit="1" customWidth="1"/>
    <col min="2307" max="2307" width="12.140625" style="10" bestFit="1" customWidth="1"/>
    <col min="2308" max="2308" width="16.7109375" style="10" customWidth="1"/>
    <col min="2309" max="2309" width="13.85546875" style="10" customWidth="1"/>
    <col min="2310" max="2310" width="17.28515625" style="10" customWidth="1"/>
    <col min="2311" max="2311" width="14.42578125" style="10" customWidth="1"/>
    <col min="2312" max="2312" width="13.140625" style="10" customWidth="1"/>
    <col min="2313" max="2313" width="16.85546875" style="10" bestFit="1" customWidth="1"/>
    <col min="2314" max="2314" width="13.85546875" style="10" bestFit="1" customWidth="1"/>
    <col min="2315" max="2315" width="13.140625" style="10" bestFit="1" customWidth="1"/>
    <col min="2316" max="2317" width="12.140625" style="10" bestFit="1" customWidth="1"/>
    <col min="2318" max="2318" width="3.5703125" style="10" bestFit="1" customWidth="1"/>
    <col min="2319" max="2560" width="12.7109375" style="10"/>
    <col min="2561" max="2561" width="3.5703125" style="10" bestFit="1" customWidth="1"/>
    <col min="2562" max="2562" width="14.140625" style="10" bestFit="1" customWidth="1"/>
    <col min="2563" max="2563" width="12.140625" style="10" bestFit="1" customWidth="1"/>
    <col min="2564" max="2564" width="16.7109375" style="10" customWidth="1"/>
    <col min="2565" max="2565" width="13.85546875" style="10" customWidth="1"/>
    <col min="2566" max="2566" width="17.28515625" style="10" customWidth="1"/>
    <col min="2567" max="2567" width="14.42578125" style="10" customWidth="1"/>
    <col min="2568" max="2568" width="13.140625" style="10" customWidth="1"/>
    <col min="2569" max="2569" width="16.85546875" style="10" bestFit="1" customWidth="1"/>
    <col min="2570" max="2570" width="13.85546875" style="10" bestFit="1" customWidth="1"/>
    <col min="2571" max="2571" width="13.140625" style="10" bestFit="1" customWidth="1"/>
    <col min="2572" max="2573" width="12.140625" style="10" bestFit="1" customWidth="1"/>
    <col min="2574" max="2574" width="3.5703125" style="10" bestFit="1" customWidth="1"/>
    <col min="2575" max="2816" width="12.7109375" style="10"/>
    <col min="2817" max="2817" width="3.5703125" style="10" bestFit="1" customWidth="1"/>
    <col min="2818" max="2818" width="14.140625" style="10" bestFit="1" customWidth="1"/>
    <col min="2819" max="2819" width="12.140625" style="10" bestFit="1" customWidth="1"/>
    <col min="2820" max="2820" width="16.7109375" style="10" customWidth="1"/>
    <col min="2821" max="2821" width="13.85546875" style="10" customWidth="1"/>
    <col min="2822" max="2822" width="17.28515625" style="10" customWidth="1"/>
    <col min="2823" max="2823" width="14.42578125" style="10" customWidth="1"/>
    <col min="2824" max="2824" width="13.140625" style="10" customWidth="1"/>
    <col min="2825" max="2825" width="16.85546875" style="10" bestFit="1" customWidth="1"/>
    <col min="2826" max="2826" width="13.85546875" style="10" bestFit="1" customWidth="1"/>
    <col min="2827" max="2827" width="13.140625" style="10" bestFit="1" customWidth="1"/>
    <col min="2828" max="2829" width="12.140625" style="10" bestFit="1" customWidth="1"/>
    <col min="2830" max="2830" width="3.5703125" style="10" bestFit="1" customWidth="1"/>
    <col min="2831" max="3072" width="12.7109375" style="10"/>
    <col min="3073" max="3073" width="3.5703125" style="10" bestFit="1" customWidth="1"/>
    <col min="3074" max="3074" width="14.140625" style="10" bestFit="1" customWidth="1"/>
    <col min="3075" max="3075" width="12.140625" style="10" bestFit="1" customWidth="1"/>
    <col min="3076" max="3076" width="16.7109375" style="10" customWidth="1"/>
    <col min="3077" max="3077" width="13.85546875" style="10" customWidth="1"/>
    <col min="3078" max="3078" width="17.28515625" style="10" customWidth="1"/>
    <col min="3079" max="3079" width="14.42578125" style="10" customWidth="1"/>
    <col min="3080" max="3080" width="13.140625" style="10" customWidth="1"/>
    <col min="3081" max="3081" width="16.85546875" style="10" bestFit="1" customWidth="1"/>
    <col min="3082" max="3082" width="13.85546875" style="10" bestFit="1" customWidth="1"/>
    <col min="3083" max="3083" width="13.140625" style="10" bestFit="1" customWidth="1"/>
    <col min="3084" max="3085" width="12.140625" style="10" bestFit="1" customWidth="1"/>
    <col min="3086" max="3086" width="3.5703125" style="10" bestFit="1" customWidth="1"/>
    <col min="3087" max="3328" width="12.7109375" style="10"/>
    <col min="3329" max="3329" width="3.5703125" style="10" bestFit="1" customWidth="1"/>
    <col min="3330" max="3330" width="14.140625" style="10" bestFit="1" customWidth="1"/>
    <col min="3331" max="3331" width="12.140625" style="10" bestFit="1" customWidth="1"/>
    <col min="3332" max="3332" width="16.7109375" style="10" customWidth="1"/>
    <col min="3333" max="3333" width="13.85546875" style="10" customWidth="1"/>
    <col min="3334" max="3334" width="17.28515625" style="10" customWidth="1"/>
    <col min="3335" max="3335" width="14.42578125" style="10" customWidth="1"/>
    <col min="3336" max="3336" width="13.140625" style="10" customWidth="1"/>
    <col min="3337" max="3337" width="16.85546875" style="10" bestFit="1" customWidth="1"/>
    <col min="3338" max="3338" width="13.85546875" style="10" bestFit="1" customWidth="1"/>
    <col min="3339" max="3339" width="13.140625" style="10" bestFit="1" customWidth="1"/>
    <col min="3340" max="3341" width="12.140625" style="10" bestFit="1" customWidth="1"/>
    <col min="3342" max="3342" width="3.5703125" style="10" bestFit="1" customWidth="1"/>
    <col min="3343" max="3584" width="12.7109375" style="10"/>
    <col min="3585" max="3585" width="3.5703125" style="10" bestFit="1" customWidth="1"/>
    <col min="3586" max="3586" width="14.140625" style="10" bestFit="1" customWidth="1"/>
    <col min="3587" max="3587" width="12.140625" style="10" bestFit="1" customWidth="1"/>
    <col min="3588" max="3588" width="16.7109375" style="10" customWidth="1"/>
    <col min="3589" max="3589" width="13.85546875" style="10" customWidth="1"/>
    <col min="3590" max="3590" width="17.28515625" style="10" customWidth="1"/>
    <col min="3591" max="3591" width="14.42578125" style="10" customWidth="1"/>
    <col min="3592" max="3592" width="13.140625" style="10" customWidth="1"/>
    <col min="3593" max="3593" width="16.85546875" style="10" bestFit="1" customWidth="1"/>
    <col min="3594" max="3594" width="13.85546875" style="10" bestFit="1" customWidth="1"/>
    <col min="3595" max="3595" width="13.140625" style="10" bestFit="1" customWidth="1"/>
    <col min="3596" max="3597" width="12.140625" style="10" bestFit="1" customWidth="1"/>
    <col min="3598" max="3598" width="3.5703125" style="10" bestFit="1" customWidth="1"/>
    <col min="3599" max="3840" width="12.7109375" style="10"/>
    <col min="3841" max="3841" width="3.5703125" style="10" bestFit="1" customWidth="1"/>
    <col min="3842" max="3842" width="14.140625" style="10" bestFit="1" customWidth="1"/>
    <col min="3843" max="3843" width="12.140625" style="10" bestFit="1" customWidth="1"/>
    <col min="3844" max="3844" width="16.7109375" style="10" customWidth="1"/>
    <col min="3845" max="3845" width="13.85546875" style="10" customWidth="1"/>
    <col min="3846" max="3846" width="17.28515625" style="10" customWidth="1"/>
    <col min="3847" max="3847" width="14.42578125" style="10" customWidth="1"/>
    <col min="3848" max="3848" width="13.140625" style="10" customWidth="1"/>
    <col min="3849" max="3849" width="16.85546875" style="10" bestFit="1" customWidth="1"/>
    <col min="3850" max="3850" width="13.85546875" style="10" bestFit="1" customWidth="1"/>
    <col min="3851" max="3851" width="13.140625" style="10" bestFit="1" customWidth="1"/>
    <col min="3852" max="3853" width="12.140625" style="10" bestFit="1" customWidth="1"/>
    <col min="3854" max="3854" width="3.5703125" style="10" bestFit="1" customWidth="1"/>
    <col min="3855" max="4096" width="12.7109375" style="10"/>
    <col min="4097" max="4097" width="3.5703125" style="10" bestFit="1" customWidth="1"/>
    <col min="4098" max="4098" width="14.140625" style="10" bestFit="1" customWidth="1"/>
    <col min="4099" max="4099" width="12.140625" style="10" bestFit="1" customWidth="1"/>
    <col min="4100" max="4100" width="16.7109375" style="10" customWidth="1"/>
    <col min="4101" max="4101" width="13.85546875" style="10" customWidth="1"/>
    <col min="4102" max="4102" width="17.28515625" style="10" customWidth="1"/>
    <col min="4103" max="4103" width="14.42578125" style="10" customWidth="1"/>
    <col min="4104" max="4104" width="13.140625" style="10" customWidth="1"/>
    <col min="4105" max="4105" width="16.85546875" style="10" bestFit="1" customWidth="1"/>
    <col min="4106" max="4106" width="13.85546875" style="10" bestFit="1" customWidth="1"/>
    <col min="4107" max="4107" width="13.140625" style="10" bestFit="1" customWidth="1"/>
    <col min="4108" max="4109" width="12.140625" style="10" bestFit="1" customWidth="1"/>
    <col min="4110" max="4110" width="3.5703125" style="10" bestFit="1" customWidth="1"/>
    <col min="4111" max="4352" width="12.7109375" style="10"/>
    <col min="4353" max="4353" width="3.5703125" style="10" bestFit="1" customWidth="1"/>
    <col min="4354" max="4354" width="14.140625" style="10" bestFit="1" customWidth="1"/>
    <col min="4355" max="4355" width="12.140625" style="10" bestFit="1" customWidth="1"/>
    <col min="4356" max="4356" width="16.7109375" style="10" customWidth="1"/>
    <col min="4357" max="4357" width="13.85546875" style="10" customWidth="1"/>
    <col min="4358" max="4358" width="17.28515625" style="10" customWidth="1"/>
    <col min="4359" max="4359" width="14.42578125" style="10" customWidth="1"/>
    <col min="4360" max="4360" width="13.140625" style="10" customWidth="1"/>
    <col min="4361" max="4361" width="16.85546875" style="10" bestFit="1" customWidth="1"/>
    <col min="4362" max="4362" width="13.85546875" style="10" bestFit="1" customWidth="1"/>
    <col min="4363" max="4363" width="13.140625" style="10" bestFit="1" customWidth="1"/>
    <col min="4364" max="4365" width="12.140625" style="10" bestFit="1" customWidth="1"/>
    <col min="4366" max="4366" width="3.5703125" style="10" bestFit="1" customWidth="1"/>
    <col min="4367" max="4608" width="12.7109375" style="10"/>
    <col min="4609" max="4609" width="3.5703125" style="10" bestFit="1" customWidth="1"/>
    <col min="4610" max="4610" width="14.140625" style="10" bestFit="1" customWidth="1"/>
    <col min="4611" max="4611" width="12.140625" style="10" bestFit="1" customWidth="1"/>
    <col min="4612" max="4612" width="16.7109375" style="10" customWidth="1"/>
    <col min="4613" max="4613" width="13.85546875" style="10" customWidth="1"/>
    <col min="4614" max="4614" width="17.28515625" style="10" customWidth="1"/>
    <col min="4615" max="4615" width="14.42578125" style="10" customWidth="1"/>
    <col min="4616" max="4616" width="13.140625" style="10" customWidth="1"/>
    <col min="4617" max="4617" width="16.85546875" style="10" bestFit="1" customWidth="1"/>
    <col min="4618" max="4618" width="13.85546875" style="10" bestFit="1" customWidth="1"/>
    <col min="4619" max="4619" width="13.140625" style="10" bestFit="1" customWidth="1"/>
    <col min="4620" max="4621" width="12.140625" style="10" bestFit="1" customWidth="1"/>
    <col min="4622" max="4622" width="3.5703125" style="10" bestFit="1" customWidth="1"/>
    <col min="4623" max="4864" width="12.7109375" style="10"/>
    <col min="4865" max="4865" width="3.5703125" style="10" bestFit="1" customWidth="1"/>
    <col min="4866" max="4866" width="14.140625" style="10" bestFit="1" customWidth="1"/>
    <col min="4867" max="4867" width="12.140625" style="10" bestFit="1" customWidth="1"/>
    <col min="4868" max="4868" width="16.7109375" style="10" customWidth="1"/>
    <col min="4869" max="4869" width="13.85546875" style="10" customWidth="1"/>
    <col min="4870" max="4870" width="17.28515625" style="10" customWidth="1"/>
    <col min="4871" max="4871" width="14.42578125" style="10" customWidth="1"/>
    <col min="4872" max="4872" width="13.140625" style="10" customWidth="1"/>
    <col min="4873" max="4873" width="16.85546875" style="10" bestFit="1" customWidth="1"/>
    <col min="4874" max="4874" width="13.85546875" style="10" bestFit="1" customWidth="1"/>
    <col min="4875" max="4875" width="13.140625" style="10" bestFit="1" customWidth="1"/>
    <col min="4876" max="4877" width="12.140625" style="10" bestFit="1" customWidth="1"/>
    <col min="4878" max="4878" width="3.5703125" style="10" bestFit="1" customWidth="1"/>
    <col min="4879" max="5120" width="12.7109375" style="10"/>
    <col min="5121" max="5121" width="3.5703125" style="10" bestFit="1" customWidth="1"/>
    <col min="5122" max="5122" width="14.140625" style="10" bestFit="1" customWidth="1"/>
    <col min="5123" max="5123" width="12.140625" style="10" bestFit="1" customWidth="1"/>
    <col min="5124" max="5124" width="16.7109375" style="10" customWidth="1"/>
    <col min="5125" max="5125" width="13.85546875" style="10" customWidth="1"/>
    <col min="5126" max="5126" width="17.28515625" style="10" customWidth="1"/>
    <col min="5127" max="5127" width="14.42578125" style="10" customWidth="1"/>
    <col min="5128" max="5128" width="13.140625" style="10" customWidth="1"/>
    <col min="5129" max="5129" width="16.85546875" style="10" bestFit="1" customWidth="1"/>
    <col min="5130" max="5130" width="13.85546875" style="10" bestFit="1" customWidth="1"/>
    <col min="5131" max="5131" width="13.140625" style="10" bestFit="1" customWidth="1"/>
    <col min="5132" max="5133" width="12.140625" style="10" bestFit="1" customWidth="1"/>
    <col min="5134" max="5134" width="3.5703125" style="10" bestFit="1" customWidth="1"/>
    <col min="5135" max="5376" width="12.7109375" style="10"/>
    <col min="5377" max="5377" width="3.5703125" style="10" bestFit="1" customWidth="1"/>
    <col min="5378" max="5378" width="14.140625" style="10" bestFit="1" customWidth="1"/>
    <col min="5379" max="5379" width="12.140625" style="10" bestFit="1" customWidth="1"/>
    <col min="5380" max="5380" width="16.7109375" style="10" customWidth="1"/>
    <col min="5381" max="5381" width="13.85546875" style="10" customWidth="1"/>
    <col min="5382" max="5382" width="17.28515625" style="10" customWidth="1"/>
    <col min="5383" max="5383" width="14.42578125" style="10" customWidth="1"/>
    <col min="5384" max="5384" width="13.140625" style="10" customWidth="1"/>
    <col min="5385" max="5385" width="16.85546875" style="10" bestFit="1" customWidth="1"/>
    <col min="5386" max="5386" width="13.85546875" style="10" bestFit="1" customWidth="1"/>
    <col min="5387" max="5387" width="13.140625" style="10" bestFit="1" customWidth="1"/>
    <col min="5388" max="5389" width="12.140625" style="10" bestFit="1" customWidth="1"/>
    <col min="5390" max="5390" width="3.5703125" style="10" bestFit="1" customWidth="1"/>
    <col min="5391" max="5632" width="12.7109375" style="10"/>
    <col min="5633" max="5633" width="3.5703125" style="10" bestFit="1" customWidth="1"/>
    <col min="5634" max="5634" width="14.140625" style="10" bestFit="1" customWidth="1"/>
    <col min="5635" max="5635" width="12.140625" style="10" bestFit="1" customWidth="1"/>
    <col min="5636" max="5636" width="16.7109375" style="10" customWidth="1"/>
    <col min="5637" max="5637" width="13.85546875" style="10" customWidth="1"/>
    <col min="5638" max="5638" width="17.28515625" style="10" customWidth="1"/>
    <col min="5639" max="5639" width="14.42578125" style="10" customWidth="1"/>
    <col min="5640" max="5640" width="13.140625" style="10" customWidth="1"/>
    <col min="5641" max="5641" width="16.85546875" style="10" bestFit="1" customWidth="1"/>
    <col min="5642" max="5642" width="13.85546875" style="10" bestFit="1" customWidth="1"/>
    <col min="5643" max="5643" width="13.140625" style="10" bestFit="1" customWidth="1"/>
    <col min="5644" max="5645" width="12.140625" style="10" bestFit="1" customWidth="1"/>
    <col min="5646" max="5646" width="3.5703125" style="10" bestFit="1" customWidth="1"/>
    <col min="5647" max="5888" width="12.7109375" style="10"/>
    <col min="5889" max="5889" width="3.5703125" style="10" bestFit="1" customWidth="1"/>
    <col min="5890" max="5890" width="14.140625" style="10" bestFit="1" customWidth="1"/>
    <col min="5891" max="5891" width="12.140625" style="10" bestFit="1" customWidth="1"/>
    <col min="5892" max="5892" width="16.7109375" style="10" customWidth="1"/>
    <col min="5893" max="5893" width="13.85546875" style="10" customWidth="1"/>
    <col min="5894" max="5894" width="17.28515625" style="10" customWidth="1"/>
    <col min="5895" max="5895" width="14.42578125" style="10" customWidth="1"/>
    <col min="5896" max="5896" width="13.140625" style="10" customWidth="1"/>
    <col min="5897" max="5897" width="16.85546875" style="10" bestFit="1" customWidth="1"/>
    <col min="5898" max="5898" width="13.85546875" style="10" bestFit="1" customWidth="1"/>
    <col min="5899" max="5899" width="13.140625" style="10" bestFit="1" customWidth="1"/>
    <col min="5900" max="5901" width="12.140625" style="10" bestFit="1" customWidth="1"/>
    <col min="5902" max="5902" width="3.5703125" style="10" bestFit="1" customWidth="1"/>
    <col min="5903" max="6144" width="12.7109375" style="10"/>
    <col min="6145" max="6145" width="3.5703125" style="10" bestFit="1" customWidth="1"/>
    <col min="6146" max="6146" width="14.140625" style="10" bestFit="1" customWidth="1"/>
    <col min="6147" max="6147" width="12.140625" style="10" bestFit="1" customWidth="1"/>
    <col min="6148" max="6148" width="16.7109375" style="10" customWidth="1"/>
    <col min="6149" max="6149" width="13.85546875" style="10" customWidth="1"/>
    <col min="6150" max="6150" width="17.28515625" style="10" customWidth="1"/>
    <col min="6151" max="6151" width="14.42578125" style="10" customWidth="1"/>
    <col min="6152" max="6152" width="13.140625" style="10" customWidth="1"/>
    <col min="6153" max="6153" width="16.85546875" style="10" bestFit="1" customWidth="1"/>
    <col min="6154" max="6154" width="13.85546875" style="10" bestFit="1" customWidth="1"/>
    <col min="6155" max="6155" width="13.140625" style="10" bestFit="1" customWidth="1"/>
    <col min="6156" max="6157" width="12.140625" style="10" bestFit="1" customWidth="1"/>
    <col min="6158" max="6158" width="3.5703125" style="10" bestFit="1" customWidth="1"/>
    <col min="6159" max="6400" width="12.7109375" style="10"/>
    <col min="6401" max="6401" width="3.5703125" style="10" bestFit="1" customWidth="1"/>
    <col min="6402" max="6402" width="14.140625" style="10" bestFit="1" customWidth="1"/>
    <col min="6403" max="6403" width="12.140625" style="10" bestFit="1" customWidth="1"/>
    <col min="6404" max="6404" width="16.7109375" style="10" customWidth="1"/>
    <col min="6405" max="6405" width="13.85546875" style="10" customWidth="1"/>
    <col min="6406" max="6406" width="17.28515625" style="10" customWidth="1"/>
    <col min="6407" max="6407" width="14.42578125" style="10" customWidth="1"/>
    <col min="6408" max="6408" width="13.140625" style="10" customWidth="1"/>
    <col min="6409" max="6409" width="16.85546875" style="10" bestFit="1" customWidth="1"/>
    <col min="6410" max="6410" width="13.85546875" style="10" bestFit="1" customWidth="1"/>
    <col min="6411" max="6411" width="13.140625" style="10" bestFit="1" customWidth="1"/>
    <col min="6412" max="6413" width="12.140625" style="10" bestFit="1" customWidth="1"/>
    <col min="6414" max="6414" width="3.5703125" style="10" bestFit="1" customWidth="1"/>
    <col min="6415" max="6656" width="12.7109375" style="10"/>
    <col min="6657" max="6657" width="3.5703125" style="10" bestFit="1" customWidth="1"/>
    <col min="6658" max="6658" width="14.140625" style="10" bestFit="1" customWidth="1"/>
    <col min="6659" max="6659" width="12.140625" style="10" bestFit="1" customWidth="1"/>
    <col min="6660" max="6660" width="16.7109375" style="10" customWidth="1"/>
    <col min="6661" max="6661" width="13.85546875" style="10" customWidth="1"/>
    <col min="6662" max="6662" width="17.28515625" style="10" customWidth="1"/>
    <col min="6663" max="6663" width="14.42578125" style="10" customWidth="1"/>
    <col min="6664" max="6664" width="13.140625" style="10" customWidth="1"/>
    <col min="6665" max="6665" width="16.85546875" style="10" bestFit="1" customWidth="1"/>
    <col min="6666" max="6666" width="13.85546875" style="10" bestFit="1" customWidth="1"/>
    <col min="6667" max="6667" width="13.140625" style="10" bestFit="1" customWidth="1"/>
    <col min="6668" max="6669" width="12.140625" style="10" bestFit="1" customWidth="1"/>
    <col min="6670" max="6670" width="3.5703125" style="10" bestFit="1" customWidth="1"/>
    <col min="6671" max="6912" width="12.7109375" style="10"/>
    <col min="6913" max="6913" width="3.5703125" style="10" bestFit="1" customWidth="1"/>
    <col min="6914" max="6914" width="14.140625" style="10" bestFit="1" customWidth="1"/>
    <col min="6915" max="6915" width="12.140625" style="10" bestFit="1" customWidth="1"/>
    <col min="6916" max="6916" width="16.7109375" style="10" customWidth="1"/>
    <col min="6917" max="6917" width="13.85546875" style="10" customWidth="1"/>
    <col min="6918" max="6918" width="17.28515625" style="10" customWidth="1"/>
    <col min="6919" max="6919" width="14.42578125" style="10" customWidth="1"/>
    <col min="6920" max="6920" width="13.140625" style="10" customWidth="1"/>
    <col min="6921" max="6921" width="16.85546875" style="10" bestFit="1" customWidth="1"/>
    <col min="6922" max="6922" width="13.85546875" style="10" bestFit="1" customWidth="1"/>
    <col min="6923" max="6923" width="13.140625" style="10" bestFit="1" customWidth="1"/>
    <col min="6924" max="6925" width="12.140625" style="10" bestFit="1" customWidth="1"/>
    <col min="6926" max="6926" width="3.5703125" style="10" bestFit="1" customWidth="1"/>
    <col min="6927" max="7168" width="12.7109375" style="10"/>
    <col min="7169" max="7169" width="3.5703125" style="10" bestFit="1" customWidth="1"/>
    <col min="7170" max="7170" width="14.140625" style="10" bestFit="1" customWidth="1"/>
    <col min="7171" max="7171" width="12.140625" style="10" bestFit="1" customWidth="1"/>
    <col min="7172" max="7172" width="16.7109375" style="10" customWidth="1"/>
    <col min="7173" max="7173" width="13.85546875" style="10" customWidth="1"/>
    <col min="7174" max="7174" width="17.28515625" style="10" customWidth="1"/>
    <col min="7175" max="7175" width="14.42578125" style="10" customWidth="1"/>
    <col min="7176" max="7176" width="13.140625" style="10" customWidth="1"/>
    <col min="7177" max="7177" width="16.85546875" style="10" bestFit="1" customWidth="1"/>
    <col min="7178" max="7178" width="13.85546875" style="10" bestFit="1" customWidth="1"/>
    <col min="7179" max="7179" width="13.140625" style="10" bestFit="1" customWidth="1"/>
    <col min="7180" max="7181" width="12.140625" style="10" bestFit="1" customWidth="1"/>
    <col min="7182" max="7182" width="3.5703125" style="10" bestFit="1" customWidth="1"/>
    <col min="7183" max="7424" width="12.7109375" style="10"/>
    <col min="7425" max="7425" width="3.5703125" style="10" bestFit="1" customWidth="1"/>
    <col min="7426" max="7426" width="14.140625" style="10" bestFit="1" customWidth="1"/>
    <col min="7427" max="7427" width="12.140625" style="10" bestFit="1" customWidth="1"/>
    <col min="7428" max="7428" width="16.7109375" style="10" customWidth="1"/>
    <col min="7429" max="7429" width="13.85546875" style="10" customWidth="1"/>
    <col min="7430" max="7430" width="17.28515625" style="10" customWidth="1"/>
    <col min="7431" max="7431" width="14.42578125" style="10" customWidth="1"/>
    <col min="7432" max="7432" width="13.140625" style="10" customWidth="1"/>
    <col min="7433" max="7433" width="16.85546875" style="10" bestFit="1" customWidth="1"/>
    <col min="7434" max="7434" width="13.85546875" style="10" bestFit="1" customWidth="1"/>
    <col min="7435" max="7435" width="13.140625" style="10" bestFit="1" customWidth="1"/>
    <col min="7436" max="7437" width="12.140625" style="10" bestFit="1" customWidth="1"/>
    <col min="7438" max="7438" width="3.5703125" style="10" bestFit="1" customWidth="1"/>
    <col min="7439" max="7680" width="12.7109375" style="10"/>
    <col min="7681" max="7681" width="3.5703125" style="10" bestFit="1" customWidth="1"/>
    <col min="7682" max="7682" width="14.140625" style="10" bestFit="1" customWidth="1"/>
    <col min="7683" max="7683" width="12.140625" style="10" bestFit="1" customWidth="1"/>
    <col min="7684" max="7684" width="16.7109375" style="10" customWidth="1"/>
    <col min="7685" max="7685" width="13.85546875" style="10" customWidth="1"/>
    <col min="7686" max="7686" width="17.28515625" style="10" customWidth="1"/>
    <col min="7687" max="7687" width="14.42578125" style="10" customWidth="1"/>
    <col min="7688" max="7688" width="13.140625" style="10" customWidth="1"/>
    <col min="7689" max="7689" width="16.85546875" style="10" bestFit="1" customWidth="1"/>
    <col min="7690" max="7690" width="13.85546875" style="10" bestFit="1" customWidth="1"/>
    <col min="7691" max="7691" width="13.140625" style="10" bestFit="1" customWidth="1"/>
    <col min="7692" max="7693" width="12.140625" style="10" bestFit="1" customWidth="1"/>
    <col min="7694" max="7694" width="3.5703125" style="10" bestFit="1" customWidth="1"/>
    <col min="7695" max="7936" width="12.7109375" style="10"/>
    <col min="7937" max="7937" width="3.5703125" style="10" bestFit="1" customWidth="1"/>
    <col min="7938" max="7938" width="14.140625" style="10" bestFit="1" customWidth="1"/>
    <col min="7939" max="7939" width="12.140625" style="10" bestFit="1" customWidth="1"/>
    <col min="7940" max="7940" width="16.7109375" style="10" customWidth="1"/>
    <col min="7941" max="7941" width="13.85546875" style="10" customWidth="1"/>
    <col min="7942" max="7942" width="17.28515625" style="10" customWidth="1"/>
    <col min="7943" max="7943" width="14.42578125" style="10" customWidth="1"/>
    <col min="7944" max="7944" width="13.140625" style="10" customWidth="1"/>
    <col min="7945" max="7945" width="16.85546875" style="10" bestFit="1" customWidth="1"/>
    <col min="7946" max="7946" width="13.85546875" style="10" bestFit="1" customWidth="1"/>
    <col min="7947" max="7947" width="13.140625" style="10" bestFit="1" customWidth="1"/>
    <col min="7948" max="7949" width="12.140625" style="10" bestFit="1" customWidth="1"/>
    <col min="7950" max="7950" width="3.5703125" style="10" bestFit="1" customWidth="1"/>
    <col min="7951" max="8192" width="12.7109375" style="10"/>
    <col min="8193" max="8193" width="3.5703125" style="10" bestFit="1" customWidth="1"/>
    <col min="8194" max="8194" width="14.140625" style="10" bestFit="1" customWidth="1"/>
    <col min="8195" max="8195" width="12.140625" style="10" bestFit="1" customWidth="1"/>
    <col min="8196" max="8196" width="16.7109375" style="10" customWidth="1"/>
    <col min="8197" max="8197" width="13.85546875" style="10" customWidth="1"/>
    <col min="8198" max="8198" width="17.28515625" style="10" customWidth="1"/>
    <col min="8199" max="8199" width="14.42578125" style="10" customWidth="1"/>
    <col min="8200" max="8200" width="13.140625" style="10" customWidth="1"/>
    <col min="8201" max="8201" width="16.85546875" style="10" bestFit="1" customWidth="1"/>
    <col min="8202" max="8202" width="13.85546875" style="10" bestFit="1" customWidth="1"/>
    <col min="8203" max="8203" width="13.140625" style="10" bestFit="1" customWidth="1"/>
    <col min="8204" max="8205" width="12.140625" style="10" bestFit="1" customWidth="1"/>
    <col min="8206" max="8206" width="3.5703125" style="10" bestFit="1" customWidth="1"/>
    <col min="8207" max="8448" width="12.7109375" style="10"/>
    <col min="8449" max="8449" width="3.5703125" style="10" bestFit="1" customWidth="1"/>
    <col min="8450" max="8450" width="14.140625" style="10" bestFit="1" customWidth="1"/>
    <col min="8451" max="8451" width="12.140625" style="10" bestFit="1" customWidth="1"/>
    <col min="8452" max="8452" width="16.7109375" style="10" customWidth="1"/>
    <col min="8453" max="8453" width="13.85546875" style="10" customWidth="1"/>
    <col min="8454" max="8454" width="17.28515625" style="10" customWidth="1"/>
    <col min="8455" max="8455" width="14.42578125" style="10" customWidth="1"/>
    <col min="8456" max="8456" width="13.140625" style="10" customWidth="1"/>
    <col min="8457" max="8457" width="16.85546875" style="10" bestFit="1" customWidth="1"/>
    <col min="8458" max="8458" width="13.85546875" style="10" bestFit="1" customWidth="1"/>
    <col min="8459" max="8459" width="13.140625" style="10" bestFit="1" customWidth="1"/>
    <col min="8460" max="8461" width="12.140625" style="10" bestFit="1" customWidth="1"/>
    <col min="8462" max="8462" width="3.5703125" style="10" bestFit="1" customWidth="1"/>
    <col min="8463" max="8704" width="12.7109375" style="10"/>
    <col min="8705" max="8705" width="3.5703125" style="10" bestFit="1" customWidth="1"/>
    <col min="8706" max="8706" width="14.140625" style="10" bestFit="1" customWidth="1"/>
    <col min="8707" max="8707" width="12.140625" style="10" bestFit="1" customWidth="1"/>
    <col min="8708" max="8708" width="16.7109375" style="10" customWidth="1"/>
    <col min="8709" max="8709" width="13.85546875" style="10" customWidth="1"/>
    <col min="8710" max="8710" width="17.28515625" style="10" customWidth="1"/>
    <col min="8711" max="8711" width="14.42578125" style="10" customWidth="1"/>
    <col min="8712" max="8712" width="13.140625" style="10" customWidth="1"/>
    <col min="8713" max="8713" width="16.85546875" style="10" bestFit="1" customWidth="1"/>
    <col min="8714" max="8714" width="13.85546875" style="10" bestFit="1" customWidth="1"/>
    <col min="8715" max="8715" width="13.140625" style="10" bestFit="1" customWidth="1"/>
    <col min="8716" max="8717" width="12.140625" style="10" bestFit="1" customWidth="1"/>
    <col min="8718" max="8718" width="3.5703125" style="10" bestFit="1" customWidth="1"/>
    <col min="8719" max="8960" width="12.7109375" style="10"/>
    <col min="8961" max="8961" width="3.5703125" style="10" bestFit="1" customWidth="1"/>
    <col min="8962" max="8962" width="14.140625" style="10" bestFit="1" customWidth="1"/>
    <col min="8963" max="8963" width="12.140625" style="10" bestFit="1" customWidth="1"/>
    <col min="8964" max="8964" width="16.7109375" style="10" customWidth="1"/>
    <col min="8965" max="8965" width="13.85546875" style="10" customWidth="1"/>
    <col min="8966" max="8966" width="17.28515625" style="10" customWidth="1"/>
    <col min="8967" max="8967" width="14.42578125" style="10" customWidth="1"/>
    <col min="8968" max="8968" width="13.140625" style="10" customWidth="1"/>
    <col min="8969" max="8969" width="16.85546875" style="10" bestFit="1" customWidth="1"/>
    <col min="8970" max="8970" width="13.85546875" style="10" bestFit="1" customWidth="1"/>
    <col min="8971" max="8971" width="13.140625" style="10" bestFit="1" customWidth="1"/>
    <col min="8972" max="8973" width="12.140625" style="10" bestFit="1" customWidth="1"/>
    <col min="8974" max="8974" width="3.5703125" style="10" bestFit="1" customWidth="1"/>
    <col min="8975" max="9216" width="12.7109375" style="10"/>
    <col min="9217" max="9217" width="3.5703125" style="10" bestFit="1" customWidth="1"/>
    <col min="9218" max="9218" width="14.140625" style="10" bestFit="1" customWidth="1"/>
    <col min="9219" max="9219" width="12.140625" style="10" bestFit="1" customWidth="1"/>
    <col min="9220" max="9220" width="16.7109375" style="10" customWidth="1"/>
    <col min="9221" max="9221" width="13.85546875" style="10" customWidth="1"/>
    <col min="9222" max="9222" width="17.28515625" style="10" customWidth="1"/>
    <col min="9223" max="9223" width="14.42578125" style="10" customWidth="1"/>
    <col min="9224" max="9224" width="13.140625" style="10" customWidth="1"/>
    <col min="9225" max="9225" width="16.85546875" style="10" bestFit="1" customWidth="1"/>
    <col min="9226" max="9226" width="13.85546875" style="10" bestFit="1" customWidth="1"/>
    <col min="9227" max="9227" width="13.140625" style="10" bestFit="1" customWidth="1"/>
    <col min="9228" max="9229" width="12.140625" style="10" bestFit="1" customWidth="1"/>
    <col min="9230" max="9230" width="3.5703125" style="10" bestFit="1" customWidth="1"/>
    <col min="9231" max="9472" width="12.7109375" style="10"/>
    <col min="9473" max="9473" width="3.5703125" style="10" bestFit="1" customWidth="1"/>
    <col min="9474" max="9474" width="14.140625" style="10" bestFit="1" customWidth="1"/>
    <col min="9475" max="9475" width="12.140625" style="10" bestFit="1" customWidth="1"/>
    <col min="9476" max="9476" width="16.7109375" style="10" customWidth="1"/>
    <col min="9477" max="9477" width="13.85546875" style="10" customWidth="1"/>
    <col min="9478" max="9478" width="17.28515625" style="10" customWidth="1"/>
    <col min="9479" max="9479" width="14.42578125" style="10" customWidth="1"/>
    <col min="9480" max="9480" width="13.140625" style="10" customWidth="1"/>
    <col min="9481" max="9481" width="16.85546875" style="10" bestFit="1" customWidth="1"/>
    <col min="9482" max="9482" width="13.85546875" style="10" bestFit="1" customWidth="1"/>
    <col min="9483" max="9483" width="13.140625" style="10" bestFit="1" customWidth="1"/>
    <col min="9484" max="9485" width="12.140625" style="10" bestFit="1" customWidth="1"/>
    <col min="9486" max="9486" width="3.5703125" style="10" bestFit="1" customWidth="1"/>
    <col min="9487" max="9728" width="12.7109375" style="10"/>
    <col min="9729" max="9729" width="3.5703125" style="10" bestFit="1" customWidth="1"/>
    <col min="9730" max="9730" width="14.140625" style="10" bestFit="1" customWidth="1"/>
    <col min="9731" max="9731" width="12.140625" style="10" bestFit="1" customWidth="1"/>
    <col min="9732" max="9732" width="16.7109375" style="10" customWidth="1"/>
    <col min="9733" max="9733" width="13.85546875" style="10" customWidth="1"/>
    <col min="9734" max="9734" width="17.28515625" style="10" customWidth="1"/>
    <col min="9735" max="9735" width="14.42578125" style="10" customWidth="1"/>
    <col min="9736" max="9736" width="13.140625" style="10" customWidth="1"/>
    <col min="9737" max="9737" width="16.85546875" style="10" bestFit="1" customWidth="1"/>
    <col min="9738" max="9738" width="13.85546875" style="10" bestFit="1" customWidth="1"/>
    <col min="9739" max="9739" width="13.140625" style="10" bestFit="1" customWidth="1"/>
    <col min="9740" max="9741" width="12.140625" style="10" bestFit="1" customWidth="1"/>
    <col min="9742" max="9742" width="3.5703125" style="10" bestFit="1" customWidth="1"/>
    <col min="9743" max="9984" width="12.7109375" style="10"/>
    <col min="9985" max="9985" width="3.5703125" style="10" bestFit="1" customWidth="1"/>
    <col min="9986" max="9986" width="14.140625" style="10" bestFit="1" customWidth="1"/>
    <col min="9987" max="9987" width="12.140625" style="10" bestFit="1" customWidth="1"/>
    <col min="9988" max="9988" width="16.7109375" style="10" customWidth="1"/>
    <col min="9989" max="9989" width="13.85546875" style="10" customWidth="1"/>
    <col min="9990" max="9990" width="17.28515625" style="10" customWidth="1"/>
    <col min="9991" max="9991" width="14.42578125" style="10" customWidth="1"/>
    <col min="9992" max="9992" width="13.140625" style="10" customWidth="1"/>
    <col min="9993" max="9993" width="16.85546875" style="10" bestFit="1" customWidth="1"/>
    <col min="9994" max="9994" width="13.85546875" style="10" bestFit="1" customWidth="1"/>
    <col min="9995" max="9995" width="13.140625" style="10" bestFit="1" customWidth="1"/>
    <col min="9996" max="9997" width="12.140625" style="10" bestFit="1" customWidth="1"/>
    <col min="9998" max="9998" width="3.5703125" style="10" bestFit="1" customWidth="1"/>
    <col min="9999" max="10240" width="12.7109375" style="10"/>
    <col min="10241" max="10241" width="3.5703125" style="10" bestFit="1" customWidth="1"/>
    <col min="10242" max="10242" width="14.140625" style="10" bestFit="1" customWidth="1"/>
    <col min="10243" max="10243" width="12.140625" style="10" bestFit="1" customWidth="1"/>
    <col min="10244" max="10244" width="16.7109375" style="10" customWidth="1"/>
    <col min="10245" max="10245" width="13.85546875" style="10" customWidth="1"/>
    <col min="10246" max="10246" width="17.28515625" style="10" customWidth="1"/>
    <col min="10247" max="10247" width="14.42578125" style="10" customWidth="1"/>
    <col min="10248" max="10248" width="13.140625" style="10" customWidth="1"/>
    <col min="10249" max="10249" width="16.85546875" style="10" bestFit="1" customWidth="1"/>
    <col min="10250" max="10250" width="13.85546875" style="10" bestFit="1" customWidth="1"/>
    <col min="10251" max="10251" width="13.140625" style="10" bestFit="1" customWidth="1"/>
    <col min="10252" max="10253" width="12.140625" style="10" bestFit="1" customWidth="1"/>
    <col min="10254" max="10254" width="3.5703125" style="10" bestFit="1" customWidth="1"/>
    <col min="10255" max="10496" width="12.7109375" style="10"/>
    <col min="10497" max="10497" width="3.5703125" style="10" bestFit="1" customWidth="1"/>
    <col min="10498" max="10498" width="14.140625" style="10" bestFit="1" customWidth="1"/>
    <col min="10499" max="10499" width="12.140625" style="10" bestFit="1" customWidth="1"/>
    <col min="10500" max="10500" width="16.7109375" style="10" customWidth="1"/>
    <col min="10501" max="10501" width="13.85546875" style="10" customWidth="1"/>
    <col min="10502" max="10502" width="17.28515625" style="10" customWidth="1"/>
    <col min="10503" max="10503" width="14.42578125" style="10" customWidth="1"/>
    <col min="10504" max="10504" width="13.140625" style="10" customWidth="1"/>
    <col min="10505" max="10505" width="16.85546875" style="10" bestFit="1" customWidth="1"/>
    <col min="10506" max="10506" width="13.85546875" style="10" bestFit="1" customWidth="1"/>
    <col min="10507" max="10507" width="13.140625" style="10" bestFit="1" customWidth="1"/>
    <col min="10508" max="10509" width="12.140625" style="10" bestFit="1" customWidth="1"/>
    <col min="10510" max="10510" width="3.5703125" style="10" bestFit="1" customWidth="1"/>
    <col min="10511" max="10752" width="12.7109375" style="10"/>
    <col min="10753" max="10753" width="3.5703125" style="10" bestFit="1" customWidth="1"/>
    <col min="10754" max="10754" width="14.140625" style="10" bestFit="1" customWidth="1"/>
    <col min="10755" max="10755" width="12.140625" style="10" bestFit="1" customWidth="1"/>
    <col min="10756" max="10756" width="16.7109375" style="10" customWidth="1"/>
    <col min="10757" max="10757" width="13.85546875" style="10" customWidth="1"/>
    <col min="10758" max="10758" width="17.28515625" style="10" customWidth="1"/>
    <col min="10759" max="10759" width="14.42578125" style="10" customWidth="1"/>
    <col min="10760" max="10760" width="13.140625" style="10" customWidth="1"/>
    <col min="10761" max="10761" width="16.85546875" style="10" bestFit="1" customWidth="1"/>
    <col min="10762" max="10762" width="13.85546875" style="10" bestFit="1" customWidth="1"/>
    <col min="10763" max="10763" width="13.140625" style="10" bestFit="1" customWidth="1"/>
    <col min="10764" max="10765" width="12.140625" style="10" bestFit="1" customWidth="1"/>
    <col min="10766" max="10766" width="3.5703125" style="10" bestFit="1" customWidth="1"/>
    <col min="10767" max="11008" width="12.7109375" style="10"/>
    <col min="11009" max="11009" width="3.5703125" style="10" bestFit="1" customWidth="1"/>
    <col min="11010" max="11010" width="14.140625" style="10" bestFit="1" customWidth="1"/>
    <col min="11011" max="11011" width="12.140625" style="10" bestFit="1" customWidth="1"/>
    <col min="11012" max="11012" width="16.7109375" style="10" customWidth="1"/>
    <col min="11013" max="11013" width="13.85546875" style="10" customWidth="1"/>
    <col min="11014" max="11014" width="17.28515625" style="10" customWidth="1"/>
    <col min="11015" max="11015" width="14.42578125" style="10" customWidth="1"/>
    <col min="11016" max="11016" width="13.140625" style="10" customWidth="1"/>
    <col min="11017" max="11017" width="16.85546875" style="10" bestFit="1" customWidth="1"/>
    <col min="11018" max="11018" width="13.85546875" style="10" bestFit="1" customWidth="1"/>
    <col min="11019" max="11019" width="13.140625" style="10" bestFit="1" customWidth="1"/>
    <col min="11020" max="11021" width="12.140625" style="10" bestFit="1" customWidth="1"/>
    <col min="11022" max="11022" width="3.5703125" style="10" bestFit="1" customWidth="1"/>
    <col min="11023" max="11264" width="12.7109375" style="10"/>
    <col min="11265" max="11265" width="3.5703125" style="10" bestFit="1" customWidth="1"/>
    <col min="11266" max="11266" width="14.140625" style="10" bestFit="1" customWidth="1"/>
    <col min="11267" max="11267" width="12.140625" style="10" bestFit="1" customWidth="1"/>
    <col min="11268" max="11268" width="16.7109375" style="10" customWidth="1"/>
    <col min="11269" max="11269" width="13.85546875" style="10" customWidth="1"/>
    <col min="11270" max="11270" width="17.28515625" style="10" customWidth="1"/>
    <col min="11271" max="11271" width="14.42578125" style="10" customWidth="1"/>
    <col min="11272" max="11272" width="13.140625" style="10" customWidth="1"/>
    <col min="11273" max="11273" width="16.85546875" style="10" bestFit="1" customWidth="1"/>
    <col min="11274" max="11274" width="13.85546875" style="10" bestFit="1" customWidth="1"/>
    <col min="11275" max="11275" width="13.140625" style="10" bestFit="1" customWidth="1"/>
    <col min="11276" max="11277" width="12.140625" style="10" bestFit="1" customWidth="1"/>
    <col min="11278" max="11278" width="3.5703125" style="10" bestFit="1" customWidth="1"/>
    <col min="11279" max="11520" width="12.7109375" style="10"/>
    <col min="11521" max="11521" width="3.5703125" style="10" bestFit="1" customWidth="1"/>
    <col min="11522" max="11522" width="14.140625" style="10" bestFit="1" customWidth="1"/>
    <col min="11523" max="11523" width="12.140625" style="10" bestFit="1" customWidth="1"/>
    <col min="11524" max="11524" width="16.7109375" style="10" customWidth="1"/>
    <col min="11525" max="11525" width="13.85546875" style="10" customWidth="1"/>
    <col min="11526" max="11526" width="17.28515625" style="10" customWidth="1"/>
    <col min="11527" max="11527" width="14.42578125" style="10" customWidth="1"/>
    <col min="11528" max="11528" width="13.140625" style="10" customWidth="1"/>
    <col min="11529" max="11529" width="16.85546875" style="10" bestFit="1" customWidth="1"/>
    <col min="11530" max="11530" width="13.85546875" style="10" bestFit="1" customWidth="1"/>
    <col min="11531" max="11531" width="13.140625" style="10" bestFit="1" customWidth="1"/>
    <col min="11532" max="11533" width="12.140625" style="10" bestFit="1" customWidth="1"/>
    <col min="11534" max="11534" width="3.5703125" style="10" bestFit="1" customWidth="1"/>
    <col min="11535" max="11776" width="12.7109375" style="10"/>
    <col min="11777" max="11777" width="3.5703125" style="10" bestFit="1" customWidth="1"/>
    <col min="11778" max="11778" width="14.140625" style="10" bestFit="1" customWidth="1"/>
    <col min="11779" max="11779" width="12.140625" style="10" bestFit="1" customWidth="1"/>
    <col min="11780" max="11780" width="16.7109375" style="10" customWidth="1"/>
    <col min="11781" max="11781" width="13.85546875" style="10" customWidth="1"/>
    <col min="11782" max="11782" width="17.28515625" style="10" customWidth="1"/>
    <col min="11783" max="11783" width="14.42578125" style="10" customWidth="1"/>
    <col min="11784" max="11784" width="13.140625" style="10" customWidth="1"/>
    <col min="11785" max="11785" width="16.85546875" style="10" bestFit="1" customWidth="1"/>
    <col min="11786" max="11786" width="13.85546875" style="10" bestFit="1" customWidth="1"/>
    <col min="11787" max="11787" width="13.140625" style="10" bestFit="1" customWidth="1"/>
    <col min="11788" max="11789" width="12.140625" style="10" bestFit="1" customWidth="1"/>
    <col min="11790" max="11790" width="3.5703125" style="10" bestFit="1" customWidth="1"/>
    <col min="11791" max="12032" width="12.7109375" style="10"/>
    <col min="12033" max="12033" width="3.5703125" style="10" bestFit="1" customWidth="1"/>
    <col min="12034" max="12034" width="14.140625" style="10" bestFit="1" customWidth="1"/>
    <col min="12035" max="12035" width="12.140625" style="10" bestFit="1" customWidth="1"/>
    <col min="12036" max="12036" width="16.7109375" style="10" customWidth="1"/>
    <col min="12037" max="12037" width="13.85546875" style="10" customWidth="1"/>
    <col min="12038" max="12038" width="17.28515625" style="10" customWidth="1"/>
    <col min="12039" max="12039" width="14.42578125" style="10" customWidth="1"/>
    <col min="12040" max="12040" width="13.140625" style="10" customWidth="1"/>
    <col min="12041" max="12041" width="16.85546875" style="10" bestFit="1" customWidth="1"/>
    <col min="12042" max="12042" width="13.85546875" style="10" bestFit="1" customWidth="1"/>
    <col min="12043" max="12043" width="13.140625" style="10" bestFit="1" customWidth="1"/>
    <col min="12044" max="12045" width="12.140625" style="10" bestFit="1" customWidth="1"/>
    <col min="12046" max="12046" width="3.5703125" style="10" bestFit="1" customWidth="1"/>
    <col min="12047" max="12288" width="12.7109375" style="10"/>
    <col min="12289" max="12289" width="3.5703125" style="10" bestFit="1" customWidth="1"/>
    <col min="12290" max="12290" width="14.140625" style="10" bestFit="1" customWidth="1"/>
    <col min="12291" max="12291" width="12.140625" style="10" bestFit="1" customWidth="1"/>
    <col min="12292" max="12292" width="16.7109375" style="10" customWidth="1"/>
    <col min="12293" max="12293" width="13.85546875" style="10" customWidth="1"/>
    <col min="12294" max="12294" width="17.28515625" style="10" customWidth="1"/>
    <col min="12295" max="12295" width="14.42578125" style="10" customWidth="1"/>
    <col min="12296" max="12296" width="13.140625" style="10" customWidth="1"/>
    <col min="12297" max="12297" width="16.85546875" style="10" bestFit="1" customWidth="1"/>
    <col min="12298" max="12298" width="13.85546875" style="10" bestFit="1" customWidth="1"/>
    <col min="12299" max="12299" width="13.140625" style="10" bestFit="1" customWidth="1"/>
    <col min="12300" max="12301" width="12.140625" style="10" bestFit="1" customWidth="1"/>
    <col min="12302" max="12302" width="3.5703125" style="10" bestFit="1" customWidth="1"/>
    <col min="12303" max="12544" width="12.7109375" style="10"/>
    <col min="12545" max="12545" width="3.5703125" style="10" bestFit="1" customWidth="1"/>
    <col min="12546" max="12546" width="14.140625" style="10" bestFit="1" customWidth="1"/>
    <col min="12547" max="12547" width="12.140625" style="10" bestFit="1" customWidth="1"/>
    <col min="12548" max="12548" width="16.7109375" style="10" customWidth="1"/>
    <col min="12549" max="12549" width="13.85546875" style="10" customWidth="1"/>
    <col min="12550" max="12550" width="17.28515625" style="10" customWidth="1"/>
    <col min="12551" max="12551" width="14.42578125" style="10" customWidth="1"/>
    <col min="12552" max="12552" width="13.140625" style="10" customWidth="1"/>
    <col min="12553" max="12553" width="16.85546875" style="10" bestFit="1" customWidth="1"/>
    <col min="12554" max="12554" width="13.85546875" style="10" bestFit="1" customWidth="1"/>
    <col min="12555" max="12555" width="13.140625" style="10" bestFit="1" customWidth="1"/>
    <col min="12556" max="12557" width="12.140625" style="10" bestFit="1" customWidth="1"/>
    <col min="12558" max="12558" width="3.5703125" style="10" bestFit="1" customWidth="1"/>
    <col min="12559" max="12800" width="12.7109375" style="10"/>
    <col min="12801" max="12801" width="3.5703125" style="10" bestFit="1" customWidth="1"/>
    <col min="12802" max="12802" width="14.140625" style="10" bestFit="1" customWidth="1"/>
    <col min="12803" max="12803" width="12.140625" style="10" bestFit="1" customWidth="1"/>
    <col min="12804" max="12804" width="16.7109375" style="10" customWidth="1"/>
    <col min="12805" max="12805" width="13.85546875" style="10" customWidth="1"/>
    <col min="12806" max="12806" width="17.28515625" style="10" customWidth="1"/>
    <col min="12807" max="12807" width="14.42578125" style="10" customWidth="1"/>
    <col min="12808" max="12808" width="13.140625" style="10" customWidth="1"/>
    <col min="12809" max="12809" width="16.85546875" style="10" bestFit="1" customWidth="1"/>
    <col min="12810" max="12810" width="13.85546875" style="10" bestFit="1" customWidth="1"/>
    <col min="12811" max="12811" width="13.140625" style="10" bestFit="1" customWidth="1"/>
    <col min="12812" max="12813" width="12.140625" style="10" bestFit="1" customWidth="1"/>
    <col min="12814" max="12814" width="3.5703125" style="10" bestFit="1" customWidth="1"/>
    <col min="12815" max="13056" width="12.7109375" style="10"/>
    <col min="13057" max="13057" width="3.5703125" style="10" bestFit="1" customWidth="1"/>
    <col min="13058" max="13058" width="14.140625" style="10" bestFit="1" customWidth="1"/>
    <col min="13059" max="13059" width="12.140625" style="10" bestFit="1" customWidth="1"/>
    <col min="13060" max="13060" width="16.7109375" style="10" customWidth="1"/>
    <col min="13061" max="13061" width="13.85546875" style="10" customWidth="1"/>
    <col min="13062" max="13062" width="17.28515625" style="10" customWidth="1"/>
    <col min="13063" max="13063" width="14.42578125" style="10" customWidth="1"/>
    <col min="13064" max="13064" width="13.140625" style="10" customWidth="1"/>
    <col min="13065" max="13065" width="16.85546875" style="10" bestFit="1" customWidth="1"/>
    <col min="13066" max="13066" width="13.85546875" style="10" bestFit="1" customWidth="1"/>
    <col min="13067" max="13067" width="13.140625" style="10" bestFit="1" customWidth="1"/>
    <col min="13068" max="13069" width="12.140625" style="10" bestFit="1" customWidth="1"/>
    <col min="13070" max="13070" width="3.5703125" style="10" bestFit="1" customWidth="1"/>
    <col min="13071" max="13312" width="12.7109375" style="10"/>
    <col min="13313" max="13313" width="3.5703125" style="10" bestFit="1" customWidth="1"/>
    <col min="13314" max="13314" width="14.140625" style="10" bestFit="1" customWidth="1"/>
    <col min="13315" max="13315" width="12.140625" style="10" bestFit="1" customWidth="1"/>
    <col min="13316" max="13316" width="16.7109375" style="10" customWidth="1"/>
    <col min="13317" max="13317" width="13.85546875" style="10" customWidth="1"/>
    <col min="13318" max="13318" width="17.28515625" style="10" customWidth="1"/>
    <col min="13319" max="13319" width="14.42578125" style="10" customWidth="1"/>
    <col min="13320" max="13320" width="13.140625" style="10" customWidth="1"/>
    <col min="13321" max="13321" width="16.85546875" style="10" bestFit="1" customWidth="1"/>
    <col min="13322" max="13322" width="13.85546875" style="10" bestFit="1" customWidth="1"/>
    <col min="13323" max="13323" width="13.140625" style="10" bestFit="1" customWidth="1"/>
    <col min="13324" max="13325" width="12.140625" style="10" bestFit="1" customWidth="1"/>
    <col min="13326" max="13326" width="3.5703125" style="10" bestFit="1" customWidth="1"/>
    <col min="13327" max="13568" width="12.7109375" style="10"/>
    <col min="13569" max="13569" width="3.5703125" style="10" bestFit="1" customWidth="1"/>
    <col min="13570" max="13570" width="14.140625" style="10" bestFit="1" customWidth="1"/>
    <col min="13571" max="13571" width="12.140625" style="10" bestFit="1" customWidth="1"/>
    <col min="13572" max="13572" width="16.7109375" style="10" customWidth="1"/>
    <col min="13573" max="13573" width="13.85546875" style="10" customWidth="1"/>
    <col min="13574" max="13574" width="17.28515625" style="10" customWidth="1"/>
    <col min="13575" max="13575" width="14.42578125" style="10" customWidth="1"/>
    <col min="13576" max="13576" width="13.140625" style="10" customWidth="1"/>
    <col min="13577" max="13577" width="16.85546875" style="10" bestFit="1" customWidth="1"/>
    <col min="13578" max="13578" width="13.85546875" style="10" bestFit="1" customWidth="1"/>
    <col min="13579" max="13579" width="13.140625" style="10" bestFit="1" customWidth="1"/>
    <col min="13580" max="13581" width="12.140625" style="10" bestFit="1" customWidth="1"/>
    <col min="13582" max="13582" width="3.5703125" style="10" bestFit="1" customWidth="1"/>
    <col min="13583" max="13824" width="12.7109375" style="10"/>
    <col min="13825" max="13825" width="3.5703125" style="10" bestFit="1" customWidth="1"/>
    <col min="13826" max="13826" width="14.140625" style="10" bestFit="1" customWidth="1"/>
    <col min="13827" max="13827" width="12.140625" style="10" bestFit="1" customWidth="1"/>
    <col min="13828" max="13828" width="16.7109375" style="10" customWidth="1"/>
    <col min="13829" max="13829" width="13.85546875" style="10" customWidth="1"/>
    <col min="13830" max="13830" width="17.28515625" style="10" customWidth="1"/>
    <col min="13831" max="13831" width="14.42578125" style="10" customWidth="1"/>
    <col min="13832" max="13832" width="13.140625" style="10" customWidth="1"/>
    <col min="13833" max="13833" width="16.85546875" style="10" bestFit="1" customWidth="1"/>
    <col min="13834" max="13834" width="13.85546875" style="10" bestFit="1" customWidth="1"/>
    <col min="13835" max="13835" width="13.140625" style="10" bestFit="1" customWidth="1"/>
    <col min="13836" max="13837" width="12.140625" style="10" bestFit="1" customWidth="1"/>
    <col min="13838" max="13838" width="3.5703125" style="10" bestFit="1" customWidth="1"/>
    <col min="13839" max="14080" width="12.7109375" style="10"/>
    <col min="14081" max="14081" width="3.5703125" style="10" bestFit="1" customWidth="1"/>
    <col min="14082" max="14082" width="14.140625" style="10" bestFit="1" customWidth="1"/>
    <col min="14083" max="14083" width="12.140625" style="10" bestFit="1" customWidth="1"/>
    <col min="14084" max="14084" width="16.7109375" style="10" customWidth="1"/>
    <col min="14085" max="14085" width="13.85546875" style="10" customWidth="1"/>
    <col min="14086" max="14086" width="17.28515625" style="10" customWidth="1"/>
    <col min="14087" max="14087" width="14.42578125" style="10" customWidth="1"/>
    <col min="14088" max="14088" width="13.140625" style="10" customWidth="1"/>
    <col min="14089" max="14089" width="16.85546875" style="10" bestFit="1" customWidth="1"/>
    <col min="14090" max="14090" width="13.85546875" style="10" bestFit="1" customWidth="1"/>
    <col min="14091" max="14091" width="13.140625" style="10" bestFit="1" customWidth="1"/>
    <col min="14092" max="14093" width="12.140625" style="10" bestFit="1" customWidth="1"/>
    <col min="14094" max="14094" width="3.5703125" style="10" bestFit="1" customWidth="1"/>
    <col min="14095" max="14336" width="12.7109375" style="10"/>
    <col min="14337" max="14337" width="3.5703125" style="10" bestFit="1" customWidth="1"/>
    <col min="14338" max="14338" width="14.140625" style="10" bestFit="1" customWidth="1"/>
    <col min="14339" max="14339" width="12.140625" style="10" bestFit="1" customWidth="1"/>
    <col min="14340" max="14340" width="16.7109375" style="10" customWidth="1"/>
    <col min="14341" max="14341" width="13.85546875" style="10" customWidth="1"/>
    <col min="14342" max="14342" width="17.28515625" style="10" customWidth="1"/>
    <col min="14343" max="14343" width="14.42578125" style="10" customWidth="1"/>
    <col min="14344" max="14344" width="13.140625" style="10" customWidth="1"/>
    <col min="14345" max="14345" width="16.85546875" style="10" bestFit="1" customWidth="1"/>
    <col min="14346" max="14346" width="13.85546875" style="10" bestFit="1" customWidth="1"/>
    <col min="14347" max="14347" width="13.140625" style="10" bestFit="1" customWidth="1"/>
    <col min="14348" max="14349" width="12.140625" style="10" bestFit="1" customWidth="1"/>
    <col min="14350" max="14350" width="3.5703125" style="10" bestFit="1" customWidth="1"/>
    <col min="14351" max="14592" width="12.7109375" style="10"/>
    <col min="14593" max="14593" width="3.5703125" style="10" bestFit="1" customWidth="1"/>
    <col min="14594" max="14594" width="14.140625" style="10" bestFit="1" customWidth="1"/>
    <col min="14595" max="14595" width="12.140625" style="10" bestFit="1" customWidth="1"/>
    <col min="14596" max="14596" width="16.7109375" style="10" customWidth="1"/>
    <col min="14597" max="14597" width="13.85546875" style="10" customWidth="1"/>
    <col min="14598" max="14598" width="17.28515625" style="10" customWidth="1"/>
    <col min="14599" max="14599" width="14.42578125" style="10" customWidth="1"/>
    <col min="14600" max="14600" width="13.140625" style="10" customWidth="1"/>
    <col min="14601" max="14601" width="16.85546875" style="10" bestFit="1" customWidth="1"/>
    <col min="14602" max="14602" width="13.85546875" style="10" bestFit="1" customWidth="1"/>
    <col min="14603" max="14603" width="13.140625" style="10" bestFit="1" customWidth="1"/>
    <col min="14604" max="14605" width="12.140625" style="10" bestFit="1" customWidth="1"/>
    <col min="14606" max="14606" width="3.5703125" style="10" bestFit="1" customWidth="1"/>
    <col min="14607" max="14848" width="12.7109375" style="10"/>
    <col min="14849" max="14849" width="3.5703125" style="10" bestFit="1" customWidth="1"/>
    <col min="14850" max="14850" width="14.140625" style="10" bestFit="1" customWidth="1"/>
    <col min="14851" max="14851" width="12.140625" style="10" bestFit="1" customWidth="1"/>
    <col min="14852" max="14852" width="16.7109375" style="10" customWidth="1"/>
    <col min="14853" max="14853" width="13.85546875" style="10" customWidth="1"/>
    <col min="14854" max="14854" width="17.28515625" style="10" customWidth="1"/>
    <col min="14855" max="14855" width="14.42578125" style="10" customWidth="1"/>
    <col min="14856" max="14856" width="13.140625" style="10" customWidth="1"/>
    <col min="14857" max="14857" width="16.85546875" style="10" bestFit="1" customWidth="1"/>
    <col min="14858" max="14858" width="13.85546875" style="10" bestFit="1" customWidth="1"/>
    <col min="14859" max="14859" width="13.140625" style="10" bestFit="1" customWidth="1"/>
    <col min="14860" max="14861" width="12.140625" style="10" bestFit="1" customWidth="1"/>
    <col min="14862" max="14862" width="3.5703125" style="10" bestFit="1" customWidth="1"/>
    <col min="14863" max="15104" width="12.7109375" style="10"/>
    <col min="15105" max="15105" width="3.5703125" style="10" bestFit="1" customWidth="1"/>
    <col min="15106" max="15106" width="14.140625" style="10" bestFit="1" customWidth="1"/>
    <col min="15107" max="15107" width="12.140625" style="10" bestFit="1" customWidth="1"/>
    <col min="15108" max="15108" width="16.7109375" style="10" customWidth="1"/>
    <col min="15109" max="15109" width="13.85546875" style="10" customWidth="1"/>
    <col min="15110" max="15110" width="17.28515625" style="10" customWidth="1"/>
    <col min="15111" max="15111" width="14.42578125" style="10" customWidth="1"/>
    <col min="15112" max="15112" width="13.140625" style="10" customWidth="1"/>
    <col min="15113" max="15113" width="16.85546875" style="10" bestFit="1" customWidth="1"/>
    <col min="15114" max="15114" width="13.85546875" style="10" bestFit="1" customWidth="1"/>
    <col min="15115" max="15115" width="13.140625" style="10" bestFit="1" customWidth="1"/>
    <col min="15116" max="15117" width="12.140625" style="10" bestFit="1" customWidth="1"/>
    <col min="15118" max="15118" width="3.5703125" style="10" bestFit="1" customWidth="1"/>
    <col min="15119" max="15360" width="12.7109375" style="10"/>
    <col min="15361" max="15361" width="3.5703125" style="10" bestFit="1" customWidth="1"/>
    <col min="15362" max="15362" width="14.140625" style="10" bestFit="1" customWidth="1"/>
    <col min="15363" max="15363" width="12.140625" style="10" bestFit="1" customWidth="1"/>
    <col min="15364" max="15364" width="16.7109375" style="10" customWidth="1"/>
    <col min="15365" max="15365" width="13.85546875" style="10" customWidth="1"/>
    <col min="15366" max="15366" width="17.28515625" style="10" customWidth="1"/>
    <col min="15367" max="15367" width="14.42578125" style="10" customWidth="1"/>
    <col min="15368" max="15368" width="13.140625" style="10" customWidth="1"/>
    <col min="15369" max="15369" width="16.85546875" style="10" bestFit="1" customWidth="1"/>
    <col min="15370" max="15370" width="13.85546875" style="10" bestFit="1" customWidth="1"/>
    <col min="15371" max="15371" width="13.140625" style="10" bestFit="1" customWidth="1"/>
    <col min="15372" max="15373" width="12.140625" style="10" bestFit="1" customWidth="1"/>
    <col min="15374" max="15374" width="3.5703125" style="10" bestFit="1" customWidth="1"/>
    <col min="15375" max="15616" width="12.7109375" style="10"/>
    <col min="15617" max="15617" width="3.5703125" style="10" bestFit="1" customWidth="1"/>
    <col min="15618" max="15618" width="14.140625" style="10" bestFit="1" customWidth="1"/>
    <col min="15619" max="15619" width="12.140625" style="10" bestFit="1" customWidth="1"/>
    <col min="15620" max="15620" width="16.7109375" style="10" customWidth="1"/>
    <col min="15621" max="15621" width="13.85546875" style="10" customWidth="1"/>
    <col min="15622" max="15622" width="17.28515625" style="10" customWidth="1"/>
    <col min="15623" max="15623" width="14.42578125" style="10" customWidth="1"/>
    <col min="15624" max="15624" width="13.140625" style="10" customWidth="1"/>
    <col min="15625" max="15625" width="16.85546875" style="10" bestFit="1" customWidth="1"/>
    <col min="15626" max="15626" width="13.85546875" style="10" bestFit="1" customWidth="1"/>
    <col min="15627" max="15627" width="13.140625" style="10" bestFit="1" customWidth="1"/>
    <col min="15628" max="15629" width="12.140625" style="10" bestFit="1" customWidth="1"/>
    <col min="15630" max="15630" width="3.5703125" style="10" bestFit="1" customWidth="1"/>
    <col min="15631" max="15872" width="12.7109375" style="10"/>
    <col min="15873" max="15873" width="3.5703125" style="10" bestFit="1" customWidth="1"/>
    <col min="15874" max="15874" width="14.140625" style="10" bestFit="1" customWidth="1"/>
    <col min="15875" max="15875" width="12.140625" style="10" bestFit="1" customWidth="1"/>
    <col min="15876" max="15876" width="16.7109375" style="10" customWidth="1"/>
    <col min="15877" max="15877" width="13.85546875" style="10" customWidth="1"/>
    <col min="15878" max="15878" width="17.28515625" style="10" customWidth="1"/>
    <col min="15879" max="15879" width="14.42578125" style="10" customWidth="1"/>
    <col min="15880" max="15880" width="13.140625" style="10" customWidth="1"/>
    <col min="15881" max="15881" width="16.85546875" style="10" bestFit="1" customWidth="1"/>
    <col min="15882" max="15882" width="13.85546875" style="10" bestFit="1" customWidth="1"/>
    <col min="15883" max="15883" width="13.140625" style="10" bestFit="1" customWidth="1"/>
    <col min="15884" max="15885" width="12.140625" style="10" bestFit="1" customWidth="1"/>
    <col min="15886" max="15886" width="3.5703125" style="10" bestFit="1" customWidth="1"/>
    <col min="15887" max="16128" width="12.7109375" style="10"/>
    <col min="16129" max="16129" width="3.5703125" style="10" bestFit="1" customWidth="1"/>
    <col min="16130" max="16130" width="14.140625" style="10" bestFit="1" customWidth="1"/>
    <col min="16131" max="16131" width="12.140625" style="10" bestFit="1" customWidth="1"/>
    <col min="16132" max="16132" width="16.7109375" style="10" customWidth="1"/>
    <col min="16133" max="16133" width="13.85546875" style="10" customWidth="1"/>
    <col min="16134" max="16134" width="17.28515625" style="10" customWidth="1"/>
    <col min="16135" max="16135" width="14.42578125" style="10" customWidth="1"/>
    <col min="16136" max="16136" width="13.140625" style="10" customWidth="1"/>
    <col min="16137" max="16137" width="16.85546875" style="10" bestFit="1" customWidth="1"/>
    <col min="16138" max="16138" width="13.85546875" style="10" bestFit="1" customWidth="1"/>
    <col min="16139" max="16139" width="13.140625" style="10" bestFit="1" customWidth="1"/>
    <col min="16140" max="16141" width="12.140625" style="10" bestFit="1" customWidth="1"/>
    <col min="16142" max="16142" width="3.5703125" style="10" bestFit="1" customWidth="1"/>
    <col min="16143" max="16384" width="12.7109375" style="10"/>
  </cols>
  <sheetData>
    <row r="1" spans="1:14" ht="12.75" customHeight="1" x14ac:dyDescent="0.2">
      <c r="A1" s="78" t="s">
        <v>42</v>
      </c>
      <c r="B1" s="78"/>
      <c r="C1" s="78"/>
      <c r="D1" s="78"/>
      <c r="E1" s="78"/>
      <c r="F1" s="79"/>
      <c r="G1" s="80"/>
      <c r="H1" s="81"/>
      <c r="I1" s="78"/>
      <c r="J1" s="78"/>
      <c r="K1" s="78"/>
      <c r="L1" s="78"/>
      <c r="M1" s="79"/>
      <c r="N1" s="80"/>
    </row>
    <row r="2" spans="1:14" ht="12.75" customHeight="1" x14ac:dyDescent="0.2">
      <c r="A2" s="93" t="s">
        <v>519</v>
      </c>
      <c r="B2" s="78"/>
      <c r="C2" s="78"/>
      <c r="D2" s="78"/>
      <c r="E2" s="78"/>
      <c r="F2" s="79"/>
      <c r="G2" s="80"/>
      <c r="H2" s="81"/>
      <c r="I2" s="78"/>
      <c r="J2" s="78"/>
      <c r="K2" s="78"/>
      <c r="L2" s="78"/>
      <c r="M2" s="79"/>
      <c r="N2" s="80"/>
    </row>
    <row r="3" spans="1:14" ht="12.75" customHeight="1" x14ac:dyDescent="0.2">
      <c r="A3" s="94" t="s">
        <v>496</v>
      </c>
      <c r="B3" s="78"/>
      <c r="C3" s="78"/>
      <c r="D3" s="105"/>
      <c r="E3" s="78"/>
      <c r="F3" s="79"/>
      <c r="G3" s="80"/>
      <c r="H3" s="100"/>
      <c r="I3" s="78"/>
      <c r="J3" s="78"/>
      <c r="K3" s="78"/>
      <c r="L3" s="78"/>
      <c r="M3" s="78"/>
      <c r="N3" s="78"/>
    </row>
    <row r="4" spans="1:14" ht="10.5" customHeight="1" x14ac:dyDescent="0.2">
      <c r="A4" s="94"/>
      <c r="B4" s="78"/>
      <c r="C4" s="78"/>
      <c r="D4" s="105"/>
      <c r="E4" s="78"/>
      <c r="F4" s="79"/>
      <c r="G4" s="80"/>
      <c r="H4" s="100"/>
      <c r="I4" s="78"/>
      <c r="J4" s="78"/>
      <c r="K4" s="78"/>
      <c r="L4" s="78"/>
      <c r="M4" s="78"/>
      <c r="N4" s="78"/>
    </row>
    <row r="5" spans="1:14" ht="12" customHeight="1" x14ac:dyDescent="0.2">
      <c r="A5" s="78"/>
      <c r="B5" s="78"/>
      <c r="C5" s="78"/>
      <c r="D5" s="78"/>
      <c r="E5" s="78"/>
      <c r="F5" s="91"/>
      <c r="G5" s="78"/>
      <c r="H5" s="78"/>
      <c r="I5" s="78"/>
      <c r="J5" s="78"/>
      <c r="K5" s="78"/>
      <c r="L5" s="106" t="s">
        <v>245</v>
      </c>
      <c r="M5" s="86"/>
      <c r="N5" s="78"/>
    </row>
    <row r="6" spans="1:14" ht="26.1" customHeight="1" x14ac:dyDescent="0.2">
      <c r="A6" s="78"/>
      <c r="B6" s="78"/>
      <c r="C6" s="78"/>
      <c r="D6" s="78"/>
      <c r="E6" s="78"/>
      <c r="F6" s="107" t="s">
        <v>245</v>
      </c>
      <c r="G6" s="78"/>
      <c r="H6" s="16" t="s">
        <v>282</v>
      </c>
      <c r="I6" s="16"/>
      <c r="J6" s="16"/>
      <c r="K6" s="16"/>
      <c r="L6" s="223" t="s">
        <v>247</v>
      </c>
      <c r="M6" s="223"/>
      <c r="N6" s="78"/>
    </row>
    <row r="7" spans="1:14" s="89" customFormat="1" ht="38.25" x14ac:dyDescent="0.2">
      <c r="A7" s="87" t="s">
        <v>49</v>
      </c>
      <c r="B7" s="87" t="s">
        <v>51</v>
      </c>
      <c r="C7" s="92" t="s">
        <v>312</v>
      </c>
      <c r="D7" s="88" t="s">
        <v>498</v>
      </c>
      <c r="E7" s="216" t="s">
        <v>509</v>
      </c>
      <c r="F7" s="88" t="s">
        <v>313</v>
      </c>
      <c r="G7" s="87" t="s">
        <v>102</v>
      </c>
      <c r="H7" s="20" t="s">
        <v>293</v>
      </c>
      <c r="I7" s="20" t="s">
        <v>53</v>
      </c>
      <c r="J7" s="20" t="s">
        <v>54</v>
      </c>
      <c r="K7" s="20" t="s">
        <v>294</v>
      </c>
      <c r="L7" s="87" t="s">
        <v>256</v>
      </c>
      <c r="M7" s="87" t="s">
        <v>257</v>
      </c>
      <c r="N7" s="87" t="s">
        <v>49</v>
      </c>
    </row>
    <row r="8" spans="1:14" ht="12.75" x14ac:dyDescent="0.2">
      <c r="A8" s="78">
        <v>1</v>
      </c>
      <c r="B8" s="11" t="s">
        <v>63</v>
      </c>
      <c r="C8" s="52">
        <v>10844843</v>
      </c>
      <c r="D8" s="52">
        <v>41575405</v>
      </c>
      <c r="E8" s="52">
        <v>53720246</v>
      </c>
      <c r="F8" s="52">
        <v>3235080</v>
      </c>
      <c r="G8" s="52">
        <f t="shared" ref="G8:G45" si="0">(C8+D8+E8)</f>
        <v>106140494</v>
      </c>
      <c r="H8" s="52">
        <v>16955890</v>
      </c>
      <c r="I8" s="52">
        <v>14531392</v>
      </c>
      <c r="J8" s="52">
        <v>3125263</v>
      </c>
      <c r="K8" s="52">
        <v>6089882</v>
      </c>
      <c r="L8" s="52">
        <v>4378961.7596499994</v>
      </c>
      <c r="M8" s="52">
        <v>626894.73034999997</v>
      </c>
      <c r="N8" s="78">
        <v>1</v>
      </c>
    </row>
    <row r="9" spans="1:14" ht="12.75" x14ac:dyDescent="0.2">
      <c r="A9" s="78">
        <v>2</v>
      </c>
      <c r="B9" s="11" t="s">
        <v>64</v>
      </c>
      <c r="C9" s="52">
        <v>404858</v>
      </c>
      <c r="D9" s="52">
        <v>10817869</v>
      </c>
      <c r="E9" s="52">
        <v>7368567</v>
      </c>
      <c r="F9" s="52">
        <v>96097</v>
      </c>
      <c r="G9" s="52">
        <f t="shared" si="0"/>
        <v>18591294</v>
      </c>
      <c r="H9" s="52">
        <v>5377430</v>
      </c>
      <c r="I9" s="52">
        <v>3837737</v>
      </c>
      <c r="J9" s="52">
        <v>0</v>
      </c>
      <c r="K9" s="52">
        <v>7895964</v>
      </c>
      <c r="L9" s="52">
        <v>867037.22954800003</v>
      </c>
      <c r="M9" s="52">
        <v>659989.95045200002</v>
      </c>
      <c r="N9" s="78">
        <v>2</v>
      </c>
    </row>
    <row r="10" spans="1:14" ht="12.75" x14ac:dyDescent="0.2">
      <c r="A10" s="78">
        <v>3</v>
      </c>
      <c r="B10" s="11" t="s">
        <v>65</v>
      </c>
      <c r="C10" s="52">
        <v>50176</v>
      </c>
      <c r="D10" s="52">
        <v>1346516</v>
      </c>
      <c r="E10" s="52">
        <v>5938578</v>
      </c>
      <c r="F10" s="52">
        <v>67343</v>
      </c>
      <c r="G10" s="52">
        <f t="shared" si="0"/>
        <v>7335270</v>
      </c>
      <c r="H10" s="52">
        <v>4910169</v>
      </c>
      <c r="I10" s="52">
        <v>711257</v>
      </c>
      <c r="J10" s="52">
        <v>0</v>
      </c>
      <c r="K10" s="52">
        <v>740619</v>
      </c>
      <c r="L10" s="52">
        <v>188867.23019999999</v>
      </c>
      <c r="M10" s="52">
        <v>194105.71980000002</v>
      </c>
      <c r="N10" s="78">
        <v>3</v>
      </c>
    </row>
    <row r="11" spans="1:14" ht="12.75" x14ac:dyDescent="0.2">
      <c r="A11" s="78">
        <v>4</v>
      </c>
      <c r="B11" s="11" t="s">
        <v>66</v>
      </c>
      <c r="C11" s="52">
        <v>1284033</v>
      </c>
      <c r="D11" s="52">
        <v>20529892</v>
      </c>
      <c r="E11" s="52">
        <v>33153703</v>
      </c>
      <c r="F11" s="52">
        <v>1043734</v>
      </c>
      <c r="G11" s="52">
        <f t="shared" si="0"/>
        <v>54967628</v>
      </c>
      <c r="H11" s="52">
        <v>10740118</v>
      </c>
      <c r="I11" s="52">
        <v>14720871</v>
      </c>
      <c r="J11" s="52">
        <v>811705</v>
      </c>
      <c r="K11" s="52">
        <v>17727131</v>
      </c>
      <c r="L11" s="52">
        <v>1285233.3946819999</v>
      </c>
      <c r="M11" s="52">
        <v>563382.12531799998</v>
      </c>
      <c r="N11" s="78">
        <v>4</v>
      </c>
    </row>
    <row r="12" spans="1:14" ht="12.75" x14ac:dyDescent="0.2">
      <c r="A12" s="78">
        <v>5</v>
      </c>
      <c r="B12" s="11" t="s">
        <v>67</v>
      </c>
      <c r="C12" s="52">
        <v>6291590</v>
      </c>
      <c r="D12" s="52">
        <v>26358241</v>
      </c>
      <c r="E12" s="52">
        <v>26852207</v>
      </c>
      <c r="F12" s="52">
        <v>2173395</v>
      </c>
      <c r="G12" s="52">
        <f t="shared" si="0"/>
        <v>59502038</v>
      </c>
      <c r="H12" s="52">
        <v>17037228</v>
      </c>
      <c r="I12" s="52">
        <v>11349887</v>
      </c>
      <c r="J12" s="52">
        <v>0</v>
      </c>
      <c r="K12" s="52">
        <v>9737265</v>
      </c>
      <c r="L12" s="52">
        <v>3085836.7464879998</v>
      </c>
      <c r="M12" s="52">
        <v>1705674.813512</v>
      </c>
      <c r="N12" s="78">
        <v>5</v>
      </c>
    </row>
    <row r="13" spans="1:14" ht="12.75" x14ac:dyDescent="0.2">
      <c r="A13" s="78">
        <v>6</v>
      </c>
      <c r="B13" s="11" t="s">
        <v>68</v>
      </c>
      <c r="C13" s="52">
        <v>258491</v>
      </c>
      <c r="D13" s="52">
        <v>1489232</v>
      </c>
      <c r="E13" s="52">
        <v>2730211</v>
      </c>
      <c r="F13" s="52">
        <v>176964</v>
      </c>
      <c r="G13" s="52">
        <f t="shared" si="0"/>
        <v>4477934</v>
      </c>
      <c r="H13" s="52">
        <v>1199306</v>
      </c>
      <c r="I13" s="52">
        <v>1011966</v>
      </c>
      <c r="J13" s="52">
        <v>0</v>
      </c>
      <c r="K13" s="52">
        <v>526896</v>
      </c>
      <c r="L13" s="52">
        <v>331216.49964499997</v>
      </c>
      <c r="M13" s="52">
        <v>197894.95035500004</v>
      </c>
      <c r="N13" s="78">
        <v>6</v>
      </c>
    </row>
    <row r="14" spans="1:14" ht="12.75" x14ac:dyDescent="0.2">
      <c r="A14" s="78">
        <v>7</v>
      </c>
      <c r="B14" s="11" t="s">
        <v>69</v>
      </c>
      <c r="C14" s="52">
        <v>97234</v>
      </c>
      <c r="D14" s="52">
        <v>2065510</v>
      </c>
      <c r="E14" s="52">
        <v>1970367</v>
      </c>
      <c r="F14" s="52">
        <v>26180</v>
      </c>
      <c r="G14" s="52">
        <f t="shared" si="0"/>
        <v>4133111</v>
      </c>
      <c r="H14" s="52">
        <v>1863250</v>
      </c>
      <c r="I14" s="52">
        <v>166508</v>
      </c>
      <c r="J14" s="52">
        <v>0</v>
      </c>
      <c r="K14" s="52">
        <v>1427157</v>
      </c>
      <c r="L14" s="52">
        <v>264861.83017700003</v>
      </c>
      <c r="M14" s="52">
        <v>224985.90982299999</v>
      </c>
      <c r="N14" s="78">
        <v>7</v>
      </c>
    </row>
    <row r="15" spans="1:14" ht="12.75" x14ac:dyDescent="0.2">
      <c r="A15" s="78">
        <v>8</v>
      </c>
      <c r="B15" s="11" t="s">
        <v>70</v>
      </c>
      <c r="C15" s="52">
        <v>611970</v>
      </c>
      <c r="D15" s="52">
        <v>10659169</v>
      </c>
      <c r="E15" s="52">
        <v>13391843</v>
      </c>
      <c r="F15" s="52">
        <v>125586</v>
      </c>
      <c r="G15" s="52">
        <f t="shared" si="0"/>
        <v>24662982</v>
      </c>
      <c r="H15" s="52">
        <v>11934813</v>
      </c>
      <c r="I15" s="52">
        <v>2759796</v>
      </c>
      <c r="J15" s="52">
        <v>43823</v>
      </c>
      <c r="K15" s="52">
        <v>5973495</v>
      </c>
      <c r="L15" s="52">
        <v>1360718.140507</v>
      </c>
      <c r="M15" s="52">
        <v>1926952.9894930001</v>
      </c>
      <c r="N15" s="78">
        <v>8</v>
      </c>
    </row>
    <row r="16" spans="1:14" ht="12.75" x14ac:dyDescent="0.2">
      <c r="A16" s="78">
        <v>9</v>
      </c>
      <c r="B16" s="11" t="s">
        <v>71</v>
      </c>
      <c r="C16" s="52">
        <v>76315</v>
      </c>
      <c r="D16" s="52">
        <v>734708</v>
      </c>
      <c r="E16" s="52">
        <v>1497071</v>
      </c>
      <c r="F16" s="52">
        <v>0</v>
      </c>
      <c r="G16" s="52">
        <f t="shared" si="0"/>
        <v>2308094</v>
      </c>
      <c r="H16" s="52">
        <v>725814</v>
      </c>
      <c r="I16" s="52">
        <v>850127</v>
      </c>
      <c r="J16" s="52">
        <v>0</v>
      </c>
      <c r="K16" s="52">
        <v>256193</v>
      </c>
      <c r="L16" s="52">
        <v>264527.94764000003</v>
      </c>
      <c r="M16" s="52">
        <v>309253.80236000003</v>
      </c>
      <c r="N16" s="78">
        <v>9</v>
      </c>
    </row>
    <row r="17" spans="1:14" ht="12.75" x14ac:dyDescent="0.2">
      <c r="A17" s="78">
        <v>10</v>
      </c>
      <c r="B17" s="11" t="s">
        <v>72</v>
      </c>
      <c r="C17" s="52">
        <v>1307704</v>
      </c>
      <c r="D17" s="52">
        <v>2231454</v>
      </c>
      <c r="E17" s="52">
        <v>3512992</v>
      </c>
      <c r="F17" s="52">
        <v>943087</v>
      </c>
      <c r="G17" s="52">
        <f t="shared" si="0"/>
        <v>7052150</v>
      </c>
      <c r="H17" s="52">
        <v>135787</v>
      </c>
      <c r="I17" s="52">
        <v>54568</v>
      </c>
      <c r="J17" s="52">
        <v>1893</v>
      </c>
      <c r="K17" s="52">
        <v>212465</v>
      </c>
      <c r="L17" s="52">
        <v>33176.431400000001</v>
      </c>
      <c r="M17" s="52">
        <v>26704.268599999999</v>
      </c>
      <c r="N17" s="78">
        <v>10</v>
      </c>
    </row>
    <row r="18" spans="1:14" ht="12.75" x14ac:dyDescent="0.2">
      <c r="A18" s="78">
        <v>11</v>
      </c>
      <c r="B18" s="11" t="s">
        <v>73</v>
      </c>
      <c r="C18" s="52">
        <v>270208</v>
      </c>
      <c r="D18" s="52">
        <v>1063127</v>
      </c>
      <c r="E18" s="52">
        <v>1562377</v>
      </c>
      <c r="F18" s="52">
        <v>291571</v>
      </c>
      <c r="G18" s="52">
        <f t="shared" si="0"/>
        <v>2895712</v>
      </c>
      <c r="H18" s="52">
        <v>61626</v>
      </c>
      <c r="I18" s="52">
        <v>49401</v>
      </c>
      <c r="J18" s="52">
        <v>859</v>
      </c>
      <c r="K18" s="52">
        <v>102476</v>
      </c>
      <c r="L18" s="52">
        <v>16457.362399999998</v>
      </c>
      <c r="M18" s="52">
        <v>9661.3376000000007</v>
      </c>
      <c r="N18" s="78">
        <v>11</v>
      </c>
    </row>
    <row r="19" spans="1:14" ht="12.75" x14ac:dyDescent="0.2">
      <c r="A19" s="78">
        <v>12</v>
      </c>
      <c r="B19" s="11" t="s">
        <v>74</v>
      </c>
      <c r="C19" s="52">
        <v>110000</v>
      </c>
      <c r="D19" s="52">
        <v>2163384</v>
      </c>
      <c r="E19" s="52">
        <v>2510386</v>
      </c>
      <c r="F19" s="52">
        <v>52822</v>
      </c>
      <c r="G19" s="52">
        <f t="shared" si="0"/>
        <v>4783770</v>
      </c>
      <c r="H19" s="52">
        <v>1717321</v>
      </c>
      <c r="I19" s="52">
        <v>1150137</v>
      </c>
      <c r="J19" s="52">
        <v>0</v>
      </c>
      <c r="K19" s="52">
        <v>1324396</v>
      </c>
      <c r="L19" s="52">
        <v>442759.0577</v>
      </c>
      <c r="M19" s="52">
        <v>403829.00229999999</v>
      </c>
      <c r="N19" s="78">
        <v>12</v>
      </c>
    </row>
    <row r="20" spans="1:14" ht="12.75" x14ac:dyDescent="0.2">
      <c r="A20" s="78">
        <v>13</v>
      </c>
      <c r="B20" s="11" t="s">
        <v>75</v>
      </c>
      <c r="C20" s="52">
        <v>229074</v>
      </c>
      <c r="D20" s="52">
        <v>8383005</v>
      </c>
      <c r="E20" s="52">
        <v>9117756</v>
      </c>
      <c r="F20" s="52">
        <v>254265</v>
      </c>
      <c r="G20" s="52">
        <f t="shared" si="0"/>
        <v>17729835</v>
      </c>
      <c r="H20" s="52">
        <v>5934891</v>
      </c>
      <c r="I20" s="52">
        <v>3446986</v>
      </c>
      <c r="J20" s="52">
        <v>0</v>
      </c>
      <c r="K20" s="52">
        <v>5426303</v>
      </c>
      <c r="L20" s="52">
        <v>1000313.4571</v>
      </c>
      <c r="M20" s="52">
        <v>454957.39289999998</v>
      </c>
      <c r="N20" s="78">
        <v>13</v>
      </c>
    </row>
    <row r="21" spans="1:14" ht="12.75" x14ac:dyDescent="0.2">
      <c r="A21" s="78">
        <v>14</v>
      </c>
      <c r="B21" s="11" t="s">
        <v>76</v>
      </c>
      <c r="C21" s="52">
        <v>98722</v>
      </c>
      <c r="D21" s="52">
        <v>3425139</v>
      </c>
      <c r="E21" s="52">
        <v>3121097</v>
      </c>
      <c r="F21" s="52">
        <v>29501</v>
      </c>
      <c r="G21" s="52">
        <f t="shared" si="0"/>
        <v>6644958</v>
      </c>
      <c r="H21" s="52">
        <v>2259357</v>
      </c>
      <c r="I21" s="52">
        <v>1022011</v>
      </c>
      <c r="J21" s="52">
        <v>0</v>
      </c>
      <c r="K21" s="52">
        <v>2705196</v>
      </c>
      <c r="L21" s="52">
        <v>587933.78363000008</v>
      </c>
      <c r="M21" s="52">
        <v>330600.35636999999</v>
      </c>
      <c r="N21" s="78">
        <v>14</v>
      </c>
    </row>
    <row r="22" spans="1:14" ht="12.75" x14ac:dyDescent="0.2">
      <c r="A22" s="78">
        <v>15</v>
      </c>
      <c r="B22" s="11" t="s">
        <v>77</v>
      </c>
      <c r="C22" s="52">
        <v>2786138</v>
      </c>
      <c r="D22" s="52">
        <v>28343089</v>
      </c>
      <c r="E22" s="52">
        <v>35617074</v>
      </c>
      <c r="F22" s="52">
        <v>3465654</v>
      </c>
      <c r="G22" s="52">
        <f t="shared" si="0"/>
        <v>66746301</v>
      </c>
      <c r="H22" s="52">
        <v>21846047</v>
      </c>
      <c r="I22" s="52">
        <v>13130987</v>
      </c>
      <c r="J22" s="52">
        <v>698954</v>
      </c>
      <c r="K22" s="52">
        <v>16517106</v>
      </c>
      <c r="L22" s="52">
        <v>3174075.3110850006</v>
      </c>
      <c r="M22" s="52">
        <v>2314812.9689150001</v>
      </c>
      <c r="N22" s="78">
        <v>15</v>
      </c>
    </row>
    <row r="23" spans="1:14" ht="12.75" x14ac:dyDescent="0.2">
      <c r="A23" s="78">
        <v>16</v>
      </c>
      <c r="B23" s="11" t="s">
        <v>78</v>
      </c>
      <c r="C23" s="52">
        <v>446455</v>
      </c>
      <c r="D23" s="52">
        <v>6214654</v>
      </c>
      <c r="E23" s="52">
        <v>10796802</v>
      </c>
      <c r="F23" s="52">
        <v>107207</v>
      </c>
      <c r="G23" s="52">
        <f t="shared" si="0"/>
        <v>17457911</v>
      </c>
      <c r="H23" s="52">
        <v>6847037</v>
      </c>
      <c r="I23" s="52">
        <v>3527769</v>
      </c>
      <c r="J23" s="52">
        <v>0</v>
      </c>
      <c r="K23" s="52">
        <v>2727071</v>
      </c>
      <c r="L23" s="52">
        <v>732899.7265799999</v>
      </c>
      <c r="M23" s="52">
        <v>454183.24342000001</v>
      </c>
      <c r="N23" s="78">
        <v>16</v>
      </c>
    </row>
    <row r="24" spans="1:14" ht="12.75" x14ac:dyDescent="0.2">
      <c r="A24" s="78">
        <v>17</v>
      </c>
      <c r="B24" s="11" t="s">
        <v>80</v>
      </c>
      <c r="C24" s="52">
        <v>0</v>
      </c>
      <c r="D24" s="52">
        <v>0</v>
      </c>
      <c r="E24" s="52">
        <v>0</v>
      </c>
      <c r="F24" s="52">
        <v>0</v>
      </c>
      <c r="G24" s="52">
        <f t="shared" si="0"/>
        <v>0</v>
      </c>
      <c r="H24" s="52">
        <v>0</v>
      </c>
      <c r="I24" s="52">
        <v>0</v>
      </c>
      <c r="J24" s="52">
        <v>0</v>
      </c>
      <c r="K24" s="52">
        <v>0</v>
      </c>
      <c r="L24" s="52">
        <v>0</v>
      </c>
      <c r="M24" s="52">
        <v>0</v>
      </c>
      <c r="N24" s="78">
        <v>17</v>
      </c>
    </row>
    <row r="25" spans="1:14" ht="12.75" x14ac:dyDescent="0.2">
      <c r="A25" s="78">
        <v>18</v>
      </c>
      <c r="B25" s="11" t="s">
        <v>81</v>
      </c>
      <c r="C25" s="52">
        <v>48677</v>
      </c>
      <c r="D25" s="52">
        <v>1444903</v>
      </c>
      <c r="E25" s="52">
        <v>1706803</v>
      </c>
      <c r="F25" s="52">
        <v>38888</v>
      </c>
      <c r="G25" s="52">
        <f t="shared" si="0"/>
        <v>3200383</v>
      </c>
      <c r="H25" s="52">
        <v>1575494</v>
      </c>
      <c r="I25" s="52">
        <v>264703</v>
      </c>
      <c r="J25" s="52">
        <v>0</v>
      </c>
      <c r="K25" s="52">
        <v>807996</v>
      </c>
      <c r="L25" s="52">
        <v>206004.76768999998</v>
      </c>
      <c r="M25" s="52">
        <v>79177.78231000001</v>
      </c>
      <c r="N25" s="78">
        <v>18</v>
      </c>
    </row>
    <row r="26" spans="1:14" ht="12.75" x14ac:dyDescent="0.2">
      <c r="A26" s="78">
        <v>19</v>
      </c>
      <c r="B26" s="11" t="s">
        <v>82</v>
      </c>
      <c r="C26" s="52">
        <v>767074</v>
      </c>
      <c r="D26" s="52">
        <v>24195994</v>
      </c>
      <c r="E26" s="52">
        <v>28751891</v>
      </c>
      <c r="F26" s="52">
        <v>613926</v>
      </c>
      <c r="G26" s="52">
        <f t="shared" si="0"/>
        <v>53714959</v>
      </c>
      <c r="H26" s="52">
        <v>16434605</v>
      </c>
      <c r="I26" s="52">
        <v>11703627</v>
      </c>
      <c r="J26" s="52">
        <v>0</v>
      </c>
      <c r="K26" s="52">
        <v>21163156</v>
      </c>
      <c r="L26" s="52">
        <v>1464803.285219</v>
      </c>
      <c r="M26" s="52">
        <v>1981314.9447809998</v>
      </c>
      <c r="N26" s="78">
        <v>19</v>
      </c>
    </row>
    <row r="27" spans="1:14" ht="12.75" x14ac:dyDescent="0.2">
      <c r="A27" s="78">
        <v>20</v>
      </c>
      <c r="B27" s="11" t="s">
        <v>83</v>
      </c>
      <c r="C27" s="52">
        <v>546084</v>
      </c>
      <c r="D27" s="52">
        <v>3923408</v>
      </c>
      <c r="E27" s="52">
        <v>7233027</v>
      </c>
      <c r="F27" s="52">
        <v>1237078</v>
      </c>
      <c r="G27" s="52">
        <f t="shared" si="0"/>
        <v>11702519</v>
      </c>
      <c r="H27" s="52">
        <v>3076895</v>
      </c>
      <c r="I27" s="52">
        <v>2446758</v>
      </c>
      <c r="J27" s="52">
        <v>29964</v>
      </c>
      <c r="K27" s="52">
        <v>99677</v>
      </c>
      <c r="L27" s="52">
        <v>393577.72129999998</v>
      </c>
      <c r="M27" s="52">
        <v>160449.17869999999</v>
      </c>
      <c r="N27" s="78">
        <v>20</v>
      </c>
    </row>
    <row r="28" spans="1:14" ht="12.75" x14ac:dyDescent="0.2">
      <c r="A28" s="78">
        <v>21</v>
      </c>
      <c r="B28" s="11" t="s">
        <v>84</v>
      </c>
      <c r="C28" s="52">
        <v>27423</v>
      </c>
      <c r="D28" s="52">
        <v>1581663</v>
      </c>
      <c r="E28" s="52">
        <v>2935895</v>
      </c>
      <c r="F28" s="52">
        <v>359984</v>
      </c>
      <c r="G28" s="52">
        <f t="shared" si="0"/>
        <v>4544981</v>
      </c>
      <c r="H28" s="52">
        <v>1365800</v>
      </c>
      <c r="I28" s="52">
        <v>913536</v>
      </c>
      <c r="J28" s="52">
        <v>12075</v>
      </c>
      <c r="K28" s="52">
        <v>40170</v>
      </c>
      <c r="L28" s="52">
        <v>123803.58100000001</v>
      </c>
      <c r="M28" s="52">
        <v>41675.159</v>
      </c>
      <c r="N28" s="78">
        <v>21</v>
      </c>
    </row>
    <row r="29" spans="1:14" ht="12.75" x14ac:dyDescent="0.2">
      <c r="A29" s="78">
        <v>22</v>
      </c>
      <c r="B29" s="11" t="s">
        <v>85</v>
      </c>
      <c r="C29" s="52">
        <v>169207</v>
      </c>
      <c r="D29" s="52">
        <v>4714168</v>
      </c>
      <c r="E29" s="52">
        <v>3231900</v>
      </c>
      <c r="F29" s="52">
        <v>65611</v>
      </c>
      <c r="G29" s="52">
        <f t="shared" si="0"/>
        <v>8115275</v>
      </c>
      <c r="H29" s="52">
        <v>2492623</v>
      </c>
      <c r="I29" s="52">
        <v>1809211</v>
      </c>
      <c r="J29" s="52">
        <v>39848</v>
      </c>
      <c r="K29" s="52">
        <v>2901050</v>
      </c>
      <c r="L29" s="52">
        <v>508614.19770000002</v>
      </c>
      <c r="M29" s="52">
        <v>684486.12230000005</v>
      </c>
      <c r="N29" s="78">
        <v>22</v>
      </c>
    </row>
    <row r="30" spans="1:14" ht="12.75" x14ac:dyDescent="0.2">
      <c r="A30" s="78">
        <v>23</v>
      </c>
      <c r="B30" s="11" t="s">
        <v>86</v>
      </c>
      <c r="C30" s="52">
        <v>2309403</v>
      </c>
      <c r="D30" s="52">
        <v>26436498</v>
      </c>
      <c r="E30" s="52">
        <v>52448035</v>
      </c>
      <c r="F30" s="52">
        <v>1898894</v>
      </c>
      <c r="G30" s="52">
        <f t="shared" si="0"/>
        <v>81193936</v>
      </c>
      <c r="H30" s="52">
        <v>23022309</v>
      </c>
      <c r="I30" s="52">
        <v>21006604</v>
      </c>
      <c r="J30" s="52">
        <v>301210</v>
      </c>
      <c r="K30" s="52">
        <v>14500548</v>
      </c>
      <c r="L30" s="52">
        <v>5204750.1840070002</v>
      </c>
      <c r="M30" s="52">
        <v>3809398.3759930003</v>
      </c>
      <c r="N30" s="78">
        <v>23</v>
      </c>
    </row>
    <row r="31" spans="1:14" ht="12.75" x14ac:dyDescent="0.2">
      <c r="A31" s="78">
        <v>24</v>
      </c>
      <c r="B31" s="11" t="s">
        <v>87</v>
      </c>
      <c r="C31" s="52">
        <v>9125799</v>
      </c>
      <c r="D31" s="52">
        <v>22068677</v>
      </c>
      <c r="E31" s="52">
        <v>51574541</v>
      </c>
      <c r="F31" s="52">
        <v>4264629</v>
      </c>
      <c r="G31" s="52">
        <f t="shared" si="0"/>
        <v>82769017</v>
      </c>
      <c r="H31" s="52">
        <v>33111083</v>
      </c>
      <c r="I31" s="52">
        <v>23841288</v>
      </c>
      <c r="J31" s="52">
        <v>6992343</v>
      </c>
      <c r="K31" s="52">
        <v>5233164</v>
      </c>
      <c r="L31" s="52">
        <v>5940549.3039630009</v>
      </c>
      <c r="M31" s="52">
        <v>3481377.4560369998</v>
      </c>
      <c r="N31" s="78">
        <v>24</v>
      </c>
    </row>
    <row r="32" spans="1:14" ht="12.75" x14ac:dyDescent="0.2">
      <c r="A32" s="78">
        <v>25</v>
      </c>
      <c r="B32" s="11" t="s">
        <v>88</v>
      </c>
      <c r="C32" s="52">
        <v>0</v>
      </c>
      <c r="D32" s="52">
        <v>0</v>
      </c>
      <c r="E32" s="52">
        <v>0</v>
      </c>
      <c r="F32" s="52">
        <v>0</v>
      </c>
      <c r="G32" s="52">
        <f t="shared" si="0"/>
        <v>0</v>
      </c>
      <c r="H32" s="52">
        <v>0</v>
      </c>
      <c r="I32" s="52">
        <v>0</v>
      </c>
      <c r="J32" s="52">
        <v>0</v>
      </c>
      <c r="K32" s="52">
        <v>0</v>
      </c>
      <c r="L32" s="52">
        <v>0</v>
      </c>
      <c r="M32" s="52">
        <v>0</v>
      </c>
      <c r="N32" s="78">
        <v>25</v>
      </c>
    </row>
    <row r="33" spans="1:14" ht="12.75" x14ac:dyDescent="0.2">
      <c r="A33" s="78">
        <v>26</v>
      </c>
      <c r="B33" s="11" t="s">
        <v>89</v>
      </c>
      <c r="C33" s="52">
        <v>0</v>
      </c>
      <c r="D33" s="52">
        <v>0</v>
      </c>
      <c r="E33" s="52">
        <v>0</v>
      </c>
      <c r="F33" s="52">
        <v>0</v>
      </c>
      <c r="G33" s="52">
        <f t="shared" si="0"/>
        <v>0</v>
      </c>
      <c r="H33" s="52">
        <v>0</v>
      </c>
      <c r="I33" s="52">
        <v>0</v>
      </c>
      <c r="J33" s="52">
        <v>0</v>
      </c>
      <c r="K33" s="52">
        <v>0</v>
      </c>
      <c r="L33" s="52">
        <v>0</v>
      </c>
      <c r="M33" s="52">
        <v>0</v>
      </c>
      <c r="N33" s="78">
        <v>26</v>
      </c>
    </row>
    <row r="34" spans="1:14" ht="12.75" x14ac:dyDescent="0.2">
      <c r="A34" s="78">
        <v>27</v>
      </c>
      <c r="B34" s="11" t="s">
        <v>90</v>
      </c>
      <c r="C34" s="52">
        <v>287426</v>
      </c>
      <c r="D34" s="52">
        <v>1149222</v>
      </c>
      <c r="E34" s="52">
        <v>867160</v>
      </c>
      <c r="F34" s="52">
        <v>190982</v>
      </c>
      <c r="G34" s="52">
        <f t="shared" si="0"/>
        <v>2303808</v>
      </c>
      <c r="H34" s="52">
        <v>717029</v>
      </c>
      <c r="I34" s="52">
        <v>67545</v>
      </c>
      <c r="J34" s="52">
        <v>0</v>
      </c>
      <c r="K34" s="52">
        <v>325676</v>
      </c>
      <c r="L34" s="52">
        <v>88929.262319000001</v>
      </c>
      <c r="M34" s="52">
        <v>28280.237681000002</v>
      </c>
      <c r="N34" s="78">
        <v>27</v>
      </c>
    </row>
    <row r="35" spans="1:14" ht="12.75" x14ac:dyDescent="0.2">
      <c r="A35" s="78">
        <v>28</v>
      </c>
      <c r="B35" s="11" t="s">
        <v>91</v>
      </c>
      <c r="C35" s="52">
        <v>1213757</v>
      </c>
      <c r="D35" s="52">
        <v>8880798</v>
      </c>
      <c r="E35" s="52">
        <v>20437203</v>
      </c>
      <c r="F35" s="52">
        <v>2348460</v>
      </c>
      <c r="G35" s="52">
        <f t="shared" si="0"/>
        <v>30531758</v>
      </c>
      <c r="H35" s="52">
        <v>14941022</v>
      </c>
      <c r="I35" s="52">
        <v>12037154</v>
      </c>
      <c r="J35" s="52">
        <v>187228</v>
      </c>
      <c r="K35" s="52">
        <v>287686</v>
      </c>
      <c r="L35" s="52">
        <v>2974827.3181400001</v>
      </c>
      <c r="M35" s="52">
        <v>1978549.30186</v>
      </c>
      <c r="N35" s="78">
        <v>28</v>
      </c>
    </row>
    <row r="36" spans="1:14" ht="12.75" x14ac:dyDescent="0.2">
      <c r="A36" s="78">
        <v>29</v>
      </c>
      <c r="B36" s="11" t="s">
        <v>92</v>
      </c>
      <c r="C36" s="52">
        <v>201491</v>
      </c>
      <c r="D36" s="52">
        <v>8663338</v>
      </c>
      <c r="E36" s="52">
        <v>3125320</v>
      </c>
      <c r="F36" s="52">
        <v>64171</v>
      </c>
      <c r="G36" s="52">
        <f t="shared" si="0"/>
        <v>11990149</v>
      </c>
      <c r="H36" s="52">
        <v>3793021</v>
      </c>
      <c r="I36" s="52">
        <v>1405806</v>
      </c>
      <c r="J36" s="52">
        <v>187125</v>
      </c>
      <c r="K36" s="52">
        <v>6252355</v>
      </c>
      <c r="L36" s="52">
        <v>373640.50447000004</v>
      </c>
      <c r="M36" s="52">
        <v>268724.02552999998</v>
      </c>
      <c r="N36" s="78">
        <v>29</v>
      </c>
    </row>
    <row r="37" spans="1:14" ht="12.75" x14ac:dyDescent="0.2">
      <c r="A37" s="78">
        <v>30</v>
      </c>
      <c r="B37" s="11" t="s">
        <v>93</v>
      </c>
      <c r="C37" s="52">
        <v>7155864</v>
      </c>
      <c r="D37" s="52">
        <v>53714692</v>
      </c>
      <c r="E37" s="52">
        <v>65844138</v>
      </c>
      <c r="F37" s="52">
        <v>2651250</v>
      </c>
      <c r="G37" s="52">
        <f t="shared" si="0"/>
        <v>126714694</v>
      </c>
      <c r="H37" s="52">
        <v>58825740</v>
      </c>
      <c r="I37" s="52">
        <v>24081168</v>
      </c>
      <c r="J37" s="52">
        <v>7014334</v>
      </c>
      <c r="K37" s="52">
        <v>20313823</v>
      </c>
      <c r="L37" s="52">
        <v>6605560.2068500007</v>
      </c>
      <c r="M37" s="52">
        <v>4393758.0331500005</v>
      </c>
      <c r="N37" s="78">
        <v>30</v>
      </c>
    </row>
    <row r="38" spans="1:14" ht="12.75" x14ac:dyDescent="0.2">
      <c r="A38" s="78">
        <v>31</v>
      </c>
      <c r="B38" s="11" t="s">
        <v>94</v>
      </c>
      <c r="C38" s="52">
        <v>1741696</v>
      </c>
      <c r="D38" s="52">
        <v>14992157</v>
      </c>
      <c r="E38" s="52">
        <v>41670984</v>
      </c>
      <c r="F38" s="52">
        <v>458121</v>
      </c>
      <c r="G38" s="52">
        <f t="shared" si="0"/>
        <v>58404837</v>
      </c>
      <c r="H38" s="52">
        <v>23532739</v>
      </c>
      <c r="I38" s="52">
        <v>17246632</v>
      </c>
      <c r="J38" s="52">
        <v>336853</v>
      </c>
      <c r="K38" s="52">
        <v>8005213</v>
      </c>
      <c r="L38" s="52">
        <v>3485632.5697769998</v>
      </c>
      <c r="M38" s="52">
        <v>2528244.880223</v>
      </c>
      <c r="N38" s="78">
        <v>31</v>
      </c>
    </row>
    <row r="39" spans="1:14" ht="12.75" x14ac:dyDescent="0.2">
      <c r="A39" s="78">
        <v>32</v>
      </c>
      <c r="B39" s="11" t="s">
        <v>95</v>
      </c>
      <c r="C39" s="52">
        <v>348399</v>
      </c>
      <c r="D39" s="52">
        <v>4309331</v>
      </c>
      <c r="E39" s="52">
        <v>3534618</v>
      </c>
      <c r="F39" s="52">
        <v>212151</v>
      </c>
      <c r="G39" s="52">
        <f t="shared" si="0"/>
        <v>8192348</v>
      </c>
      <c r="H39" s="52">
        <v>3587386</v>
      </c>
      <c r="I39" s="52">
        <v>506726</v>
      </c>
      <c r="J39" s="52">
        <v>0</v>
      </c>
      <c r="K39" s="52">
        <v>1972391</v>
      </c>
      <c r="L39" s="52">
        <v>260435.00999999998</v>
      </c>
      <c r="M39" s="52">
        <v>0</v>
      </c>
      <c r="N39" s="78">
        <v>32</v>
      </c>
    </row>
    <row r="40" spans="1:14" ht="12.75" x14ac:dyDescent="0.2">
      <c r="A40" s="78">
        <v>33</v>
      </c>
      <c r="B40" s="11" t="s">
        <v>96</v>
      </c>
      <c r="C40" s="52">
        <v>288535</v>
      </c>
      <c r="D40" s="52">
        <v>7284139</v>
      </c>
      <c r="E40" s="52">
        <v>6454849</v>
      </c>
      <c r="F40" s="52">
        <v>201102</v>
      </c>
      <c r="G40" s="52">
        <f t="shared" si="0"/>
        <v>14027523</v>
      </c>
      <c r="H40" s="52">
        <v>5928835</v>
      </c>
      <c r="I40" s="52">
        <v>1425797</v>
      </c>
      <c r="J40" s="52">
        <v>0</v>
      </c>
      <c r="K40" s="52">
        <v>4457102</v>
      </c>
      <c r="L40" s="52">
        <v>685637.79474900011</v>
      </c>
      <c r="M40" s="52">
        <v>504902.885251</v>
      </c>
      <c r="N40" s="78">
        <v>33</v>
      </c>
    </row>
    <row r="41" spans="1:14" ht="12.75" x14ac:dyDescent="0.2">
      <c r="A41" s="78">
        <v>34</v>
      </c>
      <c r="B41" s="11" t="s">
        <v>97</v>
      </c>
      <c r="C41" s="52">
        <v>1565180</v>
      </c>
      <c r="D41" s="52">
        <v>17093869</v>
      </c>
      <c r="E41" s="52">
        <v>16379641</v>
      </c>
      <c r="F41" s="52">
        <v>3917841</v>
      </c>
      <c r="G41" s="52">
        <f t="shared" si="0"/>
        <v>35038690</v>
      </c>
      <c r="H41" s="52">
        <v>9709149</v>
      </c>
      <c r="I41" s="52">
        <v>6683029</v>
      </c>
      <c r="J41" s="52">
        <v>0</v>
      </c>
      <c r="K41" s="52">
        <v>10584674</v>
      </c>
      <c r="L41" s="52">
        <v>1761163.434653</v>
      </c>
      <c r="M41" s="52">
        <v>1387377.7253469999</v>
      </c>
      <c r="N41" s="78">
        <v>34</v>
      </c>
    </row>
    <row r="42" spans="1:14" ht="12.75" x14ac:dyDescent="0.2">
      <c r="A42" s="78">
        <v>35</v>
      </c>
      <c r="B42" s="11" t="s">
        <v>98</v>
      </c>
      <c r="C42" s="52">
        <v>5544534</v>
      </c>
      <c r="D42" s="52">
        <v>75811208</v>
      </c>
      <c r="E42" s="52">
        <v>69199743</v>
      </c>
      <c r="F42" s="52">
        <v>17558623</v>
      </c>
      <c r="G42" s="52">
        <f t="shared" si="0"/>
        <v>150555485</v>
      </c>
      <c r="H42" s="52">
        <v>35003708</v>
      </c>
      <c r="I42" s="52">
        <v>25449499</v>
      </c>
      <c r="J42" s="52">
        <v>0</v>
      </c>
      <c r="K42" s="52">
        <v>26229139</v>
      </c>
      <c r="L42" s="52">
        <v>3738991.1655780002</v>
      </c>
      <c r="M42" s="52">
        <v>1819446.1944220001</v>
      </c>
      <c r="N42" s="78">
        <v>35</v>
      </c>
    </row>
    <row r="43" spans="1:14" ht="12.75" x14ac:dyDescent="0.2">
      <c r="A43" s="78">
        <v>36</v>
      </c>
      <c r="B43" s="11" t="s">
        <v>99</v>
      </c>
      <c r="C43" s="52">
        <v>214618</v>
      </c>
      <c r="D43" s="52">
        <v>6722232</v>
      </c>
      <c r="E43" s="52">
        <v>6594630</v>
      </c>
      <c r="F43" s="52">
        <v>154969</v>
      </c>
      <c r="G43" s="52">
        <f t="shared" si="0"/>
        <v>13531480</v>
      </c>
      <c r="H43" s="52">
        <v>5245021</v>
      </c>
      <c r="I43" s="52">
        <v>1338115</v>
      </c>
      <c r="J43" s="52">
        <v>106565</v>
      </c>
      <c r="K43" s="52">
        <v>4113277</v>
      </c>
      <c r="L43" s="52">
        <v>522175.66076999996</v>
      </c>
      <c r="M43" s="52">
        <v>451682.65922999999</v>
      </c>
      <c r="N43" s="78">
        <v>36</v>
      </c>
    </row>
    <row r="44" spans="1:14" ht="12.75" x14ac:dyDescent="0.2">
      <c r="A44" s="78">
        <v>37</v>
      </c>
      <c r="B44" s="11" t="s">
        <v>100</v>
      </c>
      <c r="C44" s="52">
        <v>195337</v>
      </c>
      <c r="D44" s="52">
        <v>1459144</v>
      </c>
      <c r="E44" s="52">
        <v>2439989</v>
      </c>
      <c r="F44" s="52">
        <v>0</v>
      </c>
      <c r="G44" s="52">
        <f t="shared" si="0"/>
        <v>4094470</v>
      </c>
      <c r="H44" s="52">
        <v>1224624</v>
      </c>
      <c r="I44" s="52">
        <v>821013</v>
      </c>
      <c r="J44" s="52">
        <v>0</v>
      </c>
      <c r="K44" s="52">
        <v>437002</v>
      </c>
      <c r="L44" s="52">
        <v>188920.72499999998</v>
      </c>
      <c r="M44" s="52">
        <v>62003.425000000003</v>
      </c>
      <c r="N44" s="78">
        <v>37</v>
      </c>
    </row>
    <row r="45" spans="1:14" ht="12.75" x14ac:dyDescent="0.2">
      <c r="A45" s="90">
        <v>38</v>
      </c>
      <c r="B45" s="11" t="s">
        <v>101</v>
      </c>
      <c r="C45" s="54">
        <v>334095</v>
      </c>
      <c r="D45" s="54">
        <v>3276699</v>
      </c>
      <c r="E45" s="54">
        <v>9918655</v>
      </c>
      <c r="F45" s="54">
        <v>224665</v>
      </c>
      <c r="G45" s="54">
        <f t="shared" si="0"/>
        <v>13529449</v>
      </c>
      <c r="H45" s="54">
        <v>5193536</v>
      </c>
      <c r="I45" s="54">
        <v>3204420</v>
      </c>
      <c r="J45" s="54">
        <v>55069</v>
      </c>
      <c r="K45" s="54">
        <v>1346540</v>
      </c>
      <c r="L45" s="54">
        <v>550654.95869</v>
      </c>
      <c r="M45" s="54">
        <v>280229.69131000002</v>
      </c>
      <c r="N45" s="90">
        <v>38</v>
      </c>
    </row>
    <row r="46" spans="1:14" ht="12.75" x14ac:dyDescent="0.2">
      <c r="A46" s="90">
        <f>A45</f>
        <v>38</v>
      </c>
      <c r="B46" s="91" t="s">
        <v>102</v>
      </c>
      <c r="C46" s="56">
        <f>SUM(C8:C45)</f>
        <v>57252410</v>
      </c>
      <c r="D46" s="56">
        <f>SUM(D8:D45)</f>
        <v>455122534</v>
      </c>
      <c r="E46" s="56">
        <f>SUM(E8:E45)</f>
        <v>607210299</v>
      </c>
      <c r="F46" s="56">
        <f>SUM(F8:F45)</f>
        <v>48549831</v>
      </c>
      <c r="G46" s="56">
        <f>SUM(G8:G45)</f>
        <v>1119585243</v>
      </c>
      <c r="H46" s="56">
        <f t="shared" ref="H46:M46" si="1">SUM(H8:H45)</f>
        <v>358326703</v>
      </c>
      <c r="I46" s="56">
        <f t="shared" si="1"/>
        <v>228574031</v>
      </c>
      <c r="J46" s="56">
        <f t="shared" si="1"/>
        <v>19945111</v>
      </c>
      <c r="K46" s="56">
        <f t="shared" si="1"/>
        <v>208460254</v>
      </c>
      <c r="L46" s="108">
        <f t="shared" si="1"/>
        <v>53093547.560306996</v>
      </c>
      <c r="M46" s="108">
        <f t="shared" si="1"/>
        <v>34344961.639692999</v>
      </c>
      <c r="N46" s="90">
        <f>N45</f>
        <v>38</v>
      </c>
    </row>
    <row r="47" spans="1:14" ht="9.75" customHeight="1" x14ac:dyDescent="0.2">
      <c r="A47" s="79"/>
      <c r="B47" s="78"/>
      <c r="C47" s="78"/>
      <c r="D47" s="78"/>
      <c r="E47" s="78"/>
      <c r="F47" s="78"/>
      <c r="G47" s="78"/>
      <c r="H47" s="78"/>
      <c r="I47" s="78"/>
      <c r="J47" s="78"/>
      <c r="K47" s="78"/>
      <c r="L47" s="78"/>
      <c r="M47" s="78"/>
      <c r="N47" s="78"/>
    </row>
    <row r="49" ht="10.5" customHeight="1" x14ac:dyDescent="0.2"/>
    <row r="50" ht="10.5" customHeight="1" x14ac:dyDescent="0.2"/>
    <row r="51" ht="10.5" customHeight="1" x14ac:dyDescent="0.2"/>
    <row r="52" ht="10.5" customHeight="1" x14ac:dyDescent="0.2"/>
    <row r="53" ht="14.25" customHeight="1" x14ac:dyDescent="0.2"/>
    <row r="54" ht="10.5" customHeight="1" x14ac:dyDescent="0.2"/>
    <row r="55" ht="10.5" customHeight="1" x14ac:dyDescent="0.2"/>
    <row r="56" ht="10.5" customHeight="1" x14ac:dyDescent="0.2"/>
    <row r="57" ht="10.5" customHeight="1" x14ac:dyDescent="0.2"/>
    <row r="58" ht="10.5" customHeight="1" x14ac:dyDescent="0.2"/>
    <row r="59" ht="10.5" customHeight="1" x14ac:dyDescent="0.2"/>
    <row r="60" ht="10.5" customHeight="1" x14ac:dyDescent="0.2"/>
    <row r="61" ht="10.5" customHeight="1" x14ac:dyDescent="0.2"/>
    <row r="62" ht="10.5" customHeight="1" x14ac:dyDescent="0.2"/>
    <row r="106" ht="10.5" customHeight="1" x14ac:dyDescent="0.2"/>
    <row r="108" ht="11.25" customHeight="1" x14ac:dyDescent="0.2"/>
    <row r="124" ht="10.5" customHeight="1" x14ac:dyDescent="0.2"/>
  </sheetData>
  <mergeCells count="1">
    <mergeCell ref="L6:M6"/>
  </mergeCells>
  <printOptions gridLines="1" gridLinesSet="0"/>
  <pageMargins left="0.5" right="0.25" top="0.44" bottom="0.3" header="0" footer="0"/>
  <pageSetup paperSize="5" scale="91" fitToWidth="0" pageOrder="overThenDown"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workbookViewId="0"/>
  </sheetViews>
  <sheetFormatPr defaultRowHeight="12.75" x14ac:dyDescent="0.2"/>
  <cols>
    <col min="1" max="1" width="4.5703125" style="10" bestFit="1" customWidth="1"/>
    <col min="2" max="2" width="14.140625" style="10" bestFit="1" customWidth="1"/>
    <col min="3" max="3" width="13.140625" style="10" bestFit="1" customWidth="1"/>
    <col min="4" max="4" width="13.85546875" style="10" customWidth="1"/>
    <col min="5" max="5" width="14.28515625" style="10" customWidth="1"/>
    <col min="6" max="6" width="17.42578125" style="10" customWidth="1"/>
    <col min="7" max="7" width="14.5703125" style="10" bestFit="1" customWidth="1"/>
    <col min="8" max="8" width="12.85546875" style="10" customWidth="1"/>
    <col min="9" max="9" width="16.85546875" style="10" bestFit="1" customWidth="1"/>
    <col min="10" max="10" width="13.85546875" style="10" bestFit="1" customWidth="1"/>
    <col min="11" max="11" width="12.85546875" style="10" customWidth="1"/>
    <col min="12" max="12" width="12.140625" style="10" bestFit="1" customWidth="1"/>
    <col min="13" max="13" width="12" style="10" customWidth="1"/>
    <col min="14" max="14" width="3.5703125" style="10" bestFit="1" customWidth="1"/>
    <col min="15" max="256" width="9.140625" style="10"/>
    <col min="257" max="257" width="4.5703125" style="10" bestFit="1" customWidth="1"/>
    <col min="258" max="258" width="14.140625" style="10" bestFit="1" customWidth="1"/>
    <col min="259" max="259" width="13.140625" style="10" bestFit="1" customWidth="1"/>
    <col min="260" max="260" width="13.85546875" style="10" customWidth="1"/>
    <col min="261" max="261" width="14.28515625" style="10" customWidth="1"/>
    <col min="262" max="262" width="17.42578125" style="10" customWidth="1"/>
    <col min="263" max="263" width="14.5703125" style="10" bestFit="1" customWidth="1"/>
    <col min="264" max="264" width="12.85546875" style="10" customWidth="1"/>
    <col min="265" max="265" width="16.85546875" style="10" bestFit="1" customWidth="1"/>
    <col min="266" max="266" width="13.85546875" style="10" bestFit="1" customWidth="1"/>
    <col min="267" max="267" width="12.85546875" style="10" customWidth="1"/>
    <col min="268" max="268" width="12.140625" style="10" bestFit="1" customWidth="1"/>
    <col min="269" max="269" width="12" style="10" customWidth="1"/>
    <col min="270" max="270" width="3.5703125" style="10" bestFit="1" customWidth="1"/>
    <col min="271" max="512" width="9.140625" style="10"/>
    <col min="513" max="513" width="4.5703125" style="10" bestFit="1" customWidth="1"/>
    <col min="514" max="514" width="14.140625" style="10" bestFit="1" customWidth="1"/>
    <col min="515" max="515" width="13.140625" style="10" bestFit="1" customWidth="1"/>
    <col min="516" max="516" width="13.85546875" style="10" customWidth="1"/>
    <col min="517" max="517" width="14.28515625" style="10" customWidth="1"/>
    <col min="518" max="518" width="17.42578125" style="10" customWidth="1"/>
    <col min="519" max="519" width="14.5703125" style="10" bestFit="1" customWidth="1"/>
    <col min="520" max="520" width="12.85546875" style="10" customWidth="1"/>
    <col min="521" max="521" width="16.85546875" style="10" bestFit="1" customWidth="1"/>
    <col min="522" max="522" width="13.85546875" style="10" bestFit="1" customWidth="1"/>
    <col min="523" max="523" width="12.85546875" style="10" customWidth="1"/>
    <col min="524" max="524" width="12.140625" style="10" bestFit="1" customWidth="1"/>
    <col min="525" max="525" width="12" style="10" customWidth="1"/>
    <col min="526" max="526" width="3.5703125" style="10" bestFit="1" customWidth="1"/>
    <col min="527" max="768" width="9.140625" style="10"/>
    <col min="769" max="769" width="4.5703125" style="10" bestFit="1" customWidth="1"/>
    <col min="770" max="770" width="14.140625" style="10" bestFit="1" customWidth="1"/>
    <col min="771" max="771" width="13.140625" style="10" bestFit="1" customWidth="1"/>
    <col min="772" max="772" width="13.85546875" style="10" customWidth="1"/>
    <col min="773" max="773" width="14.28515625" style="10" customWidth="1"/>
    <col min="774" max="774" width="17.42578125" style="10" customWidth="1"/>
    <col min="775" max="775" width="14.5703125" style="10" bestFit="1" customWidth="1"/>
    <col min="776" max="776" width="12.85546875" style="10" customWidth="1"/>
    <col min="777" max="777" width="16.85546875" style="10" bestFit="1" customWidth="1"/>
    <col min="778" max="778" width="13.85546875" style="10" bestFit="1" customWidth="1"/>
    <col min="779" max="779" width="12.85546875" style="10" customWidth="1"/>
    <col min="780" max="780" width="12.140625" style="10" bestFit="1" customWidth="1"/>
    <col min="781" max="781" width="12" style="10" customWidth="1"/>
    <col min="782" max="782" width="3.5703125" style="10" bestFit="1" customWidth="1"/>
    <col min="783" max="1024" width="9.140625" style="10"/>
    <col min="1025" max="1025" width="4.5703125" style="10" bestFit="1" customWidth="1"/>
    <col min="1026" max="1026" width="14.140625" style="10" bestFit="1" customWidth="1"/>
    <col min="1027" max="1027" width="13.140625" style="10" bestFit="1" customWidth="1"/>
    <col min="1028" max="1028" width="13.85546875" style="10" customWidth="1"/>
    <col min="1029" max="1029" width="14.28515625" style="10" customWidth="1"/>
    <col min="1030" max="1030" width="17.42578125" style="10" customWidth="1"/>
    <col min="1031" max="1031" width="14.5703125" style="10" bestFit="1" customWidth="1"/>
    <col min="1032" max="1032" width="12.85546875" style="10" customWidth="1"/>
    <col min="1033" max="1033" width="16.85546875" style="10" bestFit="1" customWidth="1"/>
    <col min="1034" max="1034" width="13.85546875" style="10" bestFit="1" customWidth="1"/>
    <col min="1035" max="1035" width="12.85546875" style="10" customWidth="1"/>
    <col min="1036" max="1036" width="12.140625" style="10" bestFit="1" customWidth="1"/>
    <col min="1037" max="1037" width="12" style="10" customWidth="1"/>
    <col min="1038" max="1038" width="3.5703125" style="10" bestFit="1" customWidth="1"/>
    <col min="1039" max="1280" width="9.140625" style="10"/>
    <col min="1281" max="1281" width="4.5703125" style="10" bestFit="1" customWidth="1"/>
    <col min="1282" max="1282" width="14.140625" style="10" bestFit="1" customWidth="1"/>
    <col min="1283" max="1283" width="13.140625" style="10" bestFit="1" customWidth="1"/>
    <col min="1284" max="1284" width="13.85546875" style="10" customWidth="1"/>
    <col min="1285" max="1285" width="14.28515625" style="10" customWidth="1"/>
    <col min="1286" max="1286" width="17.42578125" style="10" customWidth="1"/>
    <col min="1287" max="1287" width="14.5703125" style="10" bestFit="1" customWidth="1"/>
    <col min="1288" max="1288" width="12.85546875" style="10" customWidth="1"/>
    <col min="1289" max="1289" width="16.85546875" style="10" bestFit="1" customWidth="1"/>
    <col min="1290" max="1290" width="13.85546875" style="10" bestFit="1" customWidth="1"/>
    <col min="1291" max="1291" width="12.85546875" style="10" customWidth="1"/>
    <col min="1292" max="1292" width="12.140625" style="10" bestFit="1" customWidth="1"/>
    <col min="1293" max="1293" width="12" style="10" customWidth="1"/>
    <col min="1294" max="1294" width="3.5703125" style="10" bestFit="1" customWidth="1"/>
    <col min="1295" max="1536" width="9.140625" style="10"/>
    <col min="1537" max="1537" width="4.5703125" style="10" bestFit="1" customWidth="1"/>
    <col min="1538" max="1538" width="14.140625" style="10" bestFit="1" customWidth="1"/>
    <col min="1539" max="1539" width="13.140625" style="10" bestFit="1" customWidth="1"/>
    <col min="1540" max="1540" width="13.85546875" style="10" customWidth="1"/>
    <col min="1541" max="1541" width="14.28515625" style="10" customWidth="1"/>
    <col min="1542" max="1542" width="17.42578125" style="10" customWidth="1"/>
    <col min="1543" max="1543" width="14.5703125" style="10" bestFit="1" customWidth="1"/>
    <col min="1544" max="1544" width="12.85546875" style="10" customWidth="1"/>
    <col min="1545" max="1545" width="16.85546875" style="10" bestFit="1" customWidth="1"/>
    <col min="1546" max="1546" width="13.85546875" style="10" bestFit="1" customWidth="1"/>
    <col min="1547" max="1547" width="12.85546875" style="10" customWidth="1"/>
    <col min="1548" max="1548" width="12.140625" style="10" bestFit="1" customWidth="1"/>
    <col min="1549" max="1549" width="12" style="10" customWidth="1"/>
    <col min="1550" max="1550" width="3.5703125" style="10" bestFit="1" customWidth="1"/>
    <col min="1551" max="1792" width="9.140625" style="10"/>
    <col min="1793" max="1793" width="4.5703125" style="10" bestFit="1" customWidth="1"/>
    <col min="1794" max="1794" width="14.140625" style="10" bestFit="1" customWidth="1"/>
    <col min="1795" max="1795" width="13.140625" style="10" bestFit="1" customWidth="1"/>
    <col min="1796" max="1796" width="13.85546875" style="10" customWidth="1"/>
    <col min="1797" max="1797" width="14.28515625" style="10" customWidth="1"/>
    <col min="1798" max="1798" width="17.42578125" style="10" customWidth="1"/>
    <col min="1799" max="1799" width="14.5703125" style="10" bestFit="1" customWidth="1"/>
    <col min="1800" max="1800" width="12.85546875" style="10" customWidth="1"/>
    <col min="1801" max="1801" width="16.85546875" style="10" bestFit="1" customWidth="1"/>
    <col min="1802" max="1802" width="13.85546875" style="10" bestFit="1" customWidth="1"/>
    <col min="1803" max="1803" width="12.85546875" style="10" customWidth="1"/>
    <col min="1804" max="1804" width="12.140625" style="10" bestFit="1" customWidth="1"/>
    <col min="1805" max="1805" width="12" style="10" customWidth="1"/>
    <col min="1806" max="1806" width="3.5703125" style="10" bestFit="1" customWidth="1"/>
    <col min="1807" max="2048" width="9.140625" style="10"/>
    <col min="2049" max="2049" width="4.5703125" style="10" bestFit="1" customWidth="1"/>
    <col min="2050" max="2050" width="14.140625" style="10" bestFit="1" customWidth="1"/>
    <col min="2051" max="2051" width="13.140625" style="10" bestFit="1" customWidth="1"/>
    <col min="2052" max="2052" width="13.85546875" style="10" customWidth="1"/>
    <col min="2053" max="2053" width="14.28515625" style="10" customWidth="1"/>
    <col min="2054" max="2054" width="17.42578125" style="10" customWidth="1"/>
    <col min="2055" max="2055" width="14.5703125" style="10" bestFit="1" customWidth="1"/>
    <col min="2056" max="2056" width="12.85546875" style="10" customWidth="1"/>
    <col min="2057" max="2057" width="16.85546875" style="10" bestFit="1" customWidth="1"/>
    <col min="2058" max="2058" width="13.85546875" style="10" bestFit="1" customWidth="1"/>
    <col min="2059" max="2059" width="12.85546875" style="10" customWidth="1"/>
    <col min="2060" max="2060" width="12.140625" style="10" bestFit="1" customWidth="1"/>
    <col min="2061" max="2061" width="12" style="10" customWidth="1"/>
    <col min="2062" max="2062" width="3.5703125" style="10" bestFit="1" customWidth="1"/>
    <col min="2063" max="2304" width="9.140625" style="10"/>
    <col min="2305" max="2305" width="4.5703125" style="10" bestFit="1" customWidth="1"/>
    <col min="2306" max="2306" width="14.140625" style="10" bestFit="1" customWidth="1"/>
    <col min="2307" max="2307" width="13.140625" style="10" bestFit="1" customWidth="1"/>
    <col min="2308" max="2308" width="13.85546875" style="10" customWidth="1"/>
    <col min="2309" max="2309" width="14.28515625" style="10" customWidth="1"/>
    <col min="2310" max="2310" width="17.42578125" style="10" customWidth="1"/>
    <col min="2311" max="2311" width="14.5703125" style="10" bestFit="1" customWidth="1"/>
    <col min="2312" max="2312" width="12.85546875" style="10" customWidth="1"/>
    <col min="2313" max="2313" width="16.85546875" style="10" bestFit="1" customWidth="1"/>
    <col min="2314" max="2314" width="13.85546875" style="10" bestFit="1" customWidth="1"/>
    <col min="2315" max="2315" width="12.85546875" style="10" customWidth="1"/>
    <col min="2316" max="2316" width="12.140625" style="10" bestFit="1" customWidth="1"/>
    <col min="2317" max="2317" width="12" style="10" customWidth="1"/>
    <col min="2318" max="2318" width="3.5703125" style="10" bestFit="1" customWidth="1"/>
    <col min="2319" max="2560" width="9.140625" style="10"/>
    <col min="2561" max="2561" width="4.5703125" style="10" bestFit="1" customWidth="1"/>
    <col min="2562" max="2562" width="14.140625" style="10" bestFit="1" customWidth="1"/>
    <col min="2563" max="2563" width="13.140625" style="10" bestFit="1" customWidth="1"/>
    <col min="2564" max="2564" width="13.85546875" style="10" customWidth="1"/>
    <col min="2565" max="2565" width="14.28515625" style="10" customWidth="1"/>
    <col min="2566" max="2566" width="17.42578125" style="10" customWidth="1"/>
    <col min="2567" max="2567" width="14.5703125" style="10" bestFit="1" customWidth="1"/>
    <col min="2568" max="2568" width="12.85546875" style="10" customWidth="1"/>
    <col min="2569" max="2569" width="16.85546875" style="10" bestFit="1" customWidth="1"/>
    <col min="2570" max="2570" width="13.85546875" style="10" bestFit="1" customWidth="1"/>
    <col min="2571" max="2571" width="12.85546875" style="10" customWidth="1"/>
    <col min="2572" max="2572" width="12.140625" style="10" bestFit="1" customWidth="1"/>
    <col min="2573" max="2573" width="12" style="10" customWidth="1"/>
    <col min="2574" max="2574" width="3.5703125" style="10" bestFit="1" customWidth="1"/>
    <col min="2575" max="2816" width="9.140625" style="10"/>
    <col min="2817" max="2817" width="4.5703125" style="10" bestFit="1" customWidth="1"/>
    <col min="2818" max="2818" width="14.140625" style="10" bestFit="1" customWidth="1"/>
    <col min="2819" max="2819" width="13.140625" style="10" bestFit="1" customWidth="1"/>
    <col min="2820" max="2820" width="13.85546875" style="10" customWidth="1"/>
    <col min="2821" max="2821" width="14.28515625" style="10" customWidth="1"/>
    <col min="2822" max="2822" width="17.42578125" style="10" customWidth="1"/>
    <col min="2823" max="2823" width="14.5703125" style="10" bestFit="1" customWidth="1"/>
    <col min="2824" max="2824" width="12.85546875" style="10" customWidth="1"/>
    <col min="2825" max="2825" width="16.85546875" style="10" bestFit="1" customWidth="1"/>
    <col min="2826" max="2826" width="13.85546875" style="10" bestFit="1" customWidth="1"/>
    <col min="2827" max="2827" width="12.85546875" style="10" customWidth="1"/>
    <col min="2828" max="2828" width="12.140625" style="10" bestFit="1" customWidth="1"/>
    <col min="2829" max="2829" width="12" style="10" customWidth="1"/>
    <col min="2830" max="2830" width="3.5703125" style="10" bestFit="1" customWidth="1"/>
    <col min="2831" max="3072" width="9.140625" style="10"/>
    <col min="3073" max="3073" width="4.5703125" style="10" bestFit="1" customWidth="1"/>
    <col min="3074" max="3074" width="14.140625" style="10" bestFit="1" customWidth="1"/>
    <col min="3075" max="3075" width="13.140625" style="10" bestFit="1" customWidth="1"/>
    <col min="3076" max="3076" width="13.85546875" style="10" customWidth="1"/>
    <col min="3077" max="3077" width="14.28515625" style="10" customWidth="1"/>
    <col min="3078" max="3078" width="17.42578125" style="10" customWidth="1"/>
    <col min="3079" max="3079" width="14.5703125" style="10" bestFit="1" customWidth="1"/>
    <col min="3080" max="3080" width="12.85546875" style="10" customWidth="1"/>
    <col min="3081" max="3081" width="16.85546875" style="10" bestFit="1" customWidth="1"/>
    <col min="3082" max="3082" width="13.85546875" style="10" bestFit="1" customWidth="1"/>
    <col min="3083" max="3083" width="12.85546875" style="10" customWidth="1"/>
    <col min="3084" max="3084" width="12.140625" style="10" bestFit="1" customWidth="1"/>
    <col min="3085" max="3085" width="12" style="10" customWidth="1"/>
    <col min="3086" max="3086" width="3.5703125" style="10" bestFit="1" customWidth="1"/>
    <col min="3087" max="3328" width="9.140625" style="10"/>
    <col min="3329" max="3329" width="4.5703125" style="10" bestFit="1" customWidth="1"/>
    <col min="3330" max="3330" width="14.140625" style="10" bestFit="1" customWidth="1"/>
    <col min="3331" max="3331" width="13.140625" style="10" bestFit="1" customWidth="1"/>
    <col min="3332" max="3332" width="13.85546875" style="10" customWidth="1"/>
    <col min="3333" max="3333" width="14.28515625" style="10" customWidth="1"/>
    <col min="3334" max="3334" width="17.42578125" style="10" customWidth="1"/>
    <col min="3335" max="3335" width="14.5703125" style="10" bestFit="1" customWidth="1"/>
    <col min="3336" max="3336" width="12.85546875" style="10" customWidth="1"/>
    <col min="3337" max="3337" width="16.85546875" style="10" bestFit="1" customWidth="1"/>
    <col min="3338" max="3338" width="13.85546875" style="10" bestFit="1" customWidth="1"/>
    <col min="3339" max="3339" width="12.85546875" style="10" customWidth="1"/>
    <col min="3340" max="3340" width="12.140625" style="10" bestFit="1" customWidth="1"/>
    <col min="3341" max="3341" width="12" style="10" customWidth="1"/>
    <col min="3342" max="3342" width="3.5703125" style="10" bestFit="1" customWidth="1"/>
    <col min="3343" max="3584" width="9.140625" style="10"/>
    <col min="3585" max="3585" width="4.5703125" style="10" bestFit="1" customWidth="1"/>
    <col min="3586" max="3586" width="14.140625" style="10" bestFit="1" customWidth="1"/>
    <col min="3587" max="3587" width="13.140625" style="10" bestFit="1" customWidth="1"/>
    <col min="3588" max="3588" width="13.85546875" style="10" customWidth="1"/>
    <col min="3589" max="3589" width="14.28515625" style="10" customWidth="1"/>
    <col min="3590" max="3590" width="17.42578125" style="10" customWidth="1"/>
    <col min="3591" max="3591" width="14.5703125" style="10" bestFit="1" customWidth="1"/>
    <col min="3592" max="3592" width="12.85546875" style="10" customWidth="1"/>
    <col min="3593" max="3593" width="16.85546875" style="10" bestFit="1" customWidth="1"/>
    <col min="3594" max="3594" width="13.85546875" style="10" bestFit="1" customWidth="1"/>
    <col min="3595" max="3595" width="12.85546875" style="10" customWidth="1"/>
    <col min="3596" max="3596" width="12.140625" style="10" bestFit="1" customWidth="1"/>
    <col min="3597" max="3597" width="12" style="10" customWidth="1"/>
    <col min="3598" max="3598" width="3.5703125" style="10" bestFit="1" customWidth="1"/>
    <col min="3599" max="3840" width="9.140625" style="10"/>
    <col min="3841" max="3841" width="4.5703125" style="10" bestFit="1" customWidth="1"/>
    <col min="3842" max="3842" width="14.140625" style="10" bestFit="1" customWidth="1"/>
    <col min="3843" max="3843" width="13.140625" style="10" bestFit="1" customWidth="1"/>
    <col min="3844" max="3844" width="13.85546875" style="10" customWidth="1"/>
    <col min="3845" max="3845" width="14.28515625" style="10" customWidth="1"/>
    <col min="3846" max="3846" width="17.42578125" style="10" customWidth="1"/>
    <col min="3847" max="3847" width="14.5703125" style="10" bestFit="1" customWidth="1"/>
    <col min="3848" max="3848" width="12.85546875" style="10" customWidth="1"/>
    <col min="3849" max="3849" width="16.85546875" style="10" bestFit="1" customWidth="1"/>
    <col min="3850" max="3850" width="13.85546875" style="10" bestFit="1" customWidth="1"/>
    <col min="3851" max="3851" width="12.85546875" style="10" customWidth="1"/>
    <col min="3852" max="3852" width="12.140625" style="10" bestFit="1" customWidth="1"/>
    <col min="3853" max="3853" width="12" style="10" customWidth="1"/>
    <col min="3854" max="3854" width="3.5703125" style="10" bestFit="1" customWidth="1"/>
    <col min="3855" max="4096" width="9.140625" style="10"/>
    <col min="4097" max="4097" width="4.5703125" style="10" bestFit="1" customWidth="1"/>
    <col min="4098" max="4098" width="14.140625" style="10" bestFit="1" customWidth="1"/>
    <col min="4099" max="4099" width="13.140625" style="10" bestFit="1" customWidth="1"/>
    <col min="4100" max="4100" width="13.85546875" style="10" customWidth="1"/>
    <col min="4101" max="4101" width="14.28515625" style="10" customWidth="1"/>
    <col min="4102" max="4102" width="17.42578125" style="10" customWidth="1"/>
    <col min="4103" max="4103" width="14.5703125" style="10" bestFit="1" customWidth="1"/>
    <col min="4104" max="4104" width="12.85546875" style="10" customWidth="1"/>
    <col min="4105" max="4105" width="16.85546875" style="10" bestFit="1" customWidth="1"/>
    <col min="4106" max="4106" width="13.85546875" style="10" bestFit="1" customWidth="1"/>
    <col min="4107" max="4107" width="12.85546875" style="10" customWidth="1"/>
    <col min="4108" max="4108" width="12.140625" style="10" bestFit="1" customWidth="1"/>
    <col min="4109" max="4109" width="12" style="10" customWidth="1"/>
    <col min="4110" max="4110" width="3.5703125" style="10" bestFit="1" customWidth="1"/>
    <col min="4111" max="4352" width="9.140625" style="10"/>
    <col min="4353" max="4353" width="4.5703125" style="10" bestFit="1" customWidth="1"/>
    <col min="4354" max="4354" width="14.140625" style="10" bestFit="1" customWidth="1"/>
    <col min="4355" max="4355" width="13.140625" style="10" bestFit="1" customWidth="1"/>
    <col min="4356" max="4356" width="13.85546875" style="10" customWidth="1"/>
    <col min="4357" max="4357" width="14.28515625" style="10" customWidth="1"/>
    <col min="4358" max="4358" width="17.42578125" style="10" customWidth="1"/>
    <col min="4359" max="4359" width="14.5703125" style="10" bestFit="1" customWidth="1"/>
    <col min="4360" max="4360" width="12.85546875" style="10" customWidth="1"/>
    <col min="4361" max="4361" width="16.85546875" style="10" bestFit="1" customWidth="1"/>
    <col min="4362" max="4362" width="13.85546875" style="10" bestFit="1" customWidth="1"/>
    <col min="4363" max="4363" width="12.85546875" style="10" customWidth="1"/>
    <col min="4364" max="4364" width="12.140625" style="10" bestFit="1" customWidth="1"/>
    <col min="4365" max="4365" width="12" style="10" customWidth="1"/>
    <col min="4366" max="4366" width="3.5703125" style="10" bestFit="1" customWidth="1"/>
    <col min="4367" max="4608" width="9.140625" style="10"/>
    <col min="4609" max="4609" width="4.5703125" style="10" bestFit="1" customWidth="1"/>
    <col min="4610" max="4610" width="14.140625" style="10" bestFit="1" customWidth="1"/>
    <col min="4611" max="4611" width="13.140625" style="10" bestFit="1" customWidth="1"/>
    <col min="4612" max="4612" width="13.85546875" style="10" customWidth="1"/>
    <col min="4613" max="4613" width="14.28515625" style="10" customWidth="1"/>
    <col min="4614" max="4614" width="17.42578125" style="10" customWidth="1"/>
    <col min="4615" max="4615" width="14.5703125" style="10" bestFit="1" customWidth="1"/>
    <col min="4616" max="4616" width="12.85546875" style="10" customWidth="1"/>
    <col min="4617" max="4617" width="16.85546875" style="10" bestFit="1" customWidth="1"/>
    <col min="4618" max="4618" width="13.85546875" style="10" bestFit="1" customWidth="1"/>
    <col min="4619" max="4619" width="12.85546875" style="10" customWidth="1"/>
    <col min="4620" max="4620" width="12.140625" style="10" bestFit="1" customWidth="1"/>
    <col min="4621" max="4621" width="12" style="10" customWidth="1"/>
    <col min="4622" max="4622" width="3.5703125" style="10" bestFit="1" customWidth="1"/>
    <col min="4623" max="4864" width="9.140625" style="10"/>
    <col min="4865" max="4865" width="4.5703125" style="10" bestFit="1" customWidth="1"/>
    <col min="4866" max="4866" width="14.140625" style="10" bestFit="1" customWidth="1"/>
    <col min="4867" max="4867" width="13.140625" style="10" bestFit="1" customWidth="1"/>
    <col min="4868" max="4868" width="13.85546875" style="10" customWidth="1"/>
    <col min="4869" max="4869" width="14.28515625" style="10" customWidth="1"/>
    <col min="4870" max="4870" width="17.42578125" style="10" customWidth="1"/>
    <col min="4871" max="4871" width="14.5703125" style="10" bestFit="1" customWidth="1"/>
    <col min="4872" max="4872" width="12.85546875" style="10" customWidth="1"/>
    <col min="4873" max="4873" width="16.85546875" style="10" bestFit="1" customWidth="1"/>
    <col min="4874" max="4874" width="13.85546875" style="10" bestFit="1" customWidth="1"/>
    <col min="4875" max="4875" width="12.85546875" style="10" customWidth="1"/>
    <col min="4876" max="4876" width="12.140625" style="10" bestFit="1" customWidth="1"/>
    <col min="4877" max="4877" width="12" style="10" customWidth="1"/>
    <col min="4878" max="4878" width="3.5703125" style="10" bestFit="1" customWidth="1"/>
    <col min="4879" max="5120" width="9.140625" style="10"/>
    <col min="5121" max="5121" width="4.5703125" style="10" bestFit="1" customWidth="1"/>
    <col min="5122" max="5122" width="14.140625" style="10" bestFit="1" customWidth="1"/>
    <col min="5123" max="5123" width="13.140625" style="10" bestFit="1" customWidth="1"/>
    <col min="5124" max="5124" width="13.85546875" style="10" customWidth="1"/>
    <col min="5125" max="5125" width="14.28515625" style="10" customWidth="1"/>
    <col min="5126" max="5126" width="17.42578125" style="10" customWidth="1"/>
    <col min="5127" max="5127" width="14.5703125" style="10" bestFit="1" customWidth="1"/>
    <col min="5128" max="5128" width="12.85546875" style="10" customWidth="1"/>
    <col min="5129" max="5129" width="16.85546875" style="10" bestFit="1" customWidth="1"/>
    <col min="5130" max="5130" width="13.85546875" style="10" bestFit="1" customWidth="1"/>
    <col min="5131" max="5131" width="12.85546875" style="10" customWidth="1"/>
    <col min="5132" max="5132" width="12.140625" style="10" bestFit="1" customWidth="1"/>
    <col min="5133" max="5133" width="12" style="10" customWidth="1"/>
    <col min="5134" max="5134" width="3.5703125" style="10" bestFit="1" customWidth="1"/>
    <col min="5135" max="5376" width="9.140625" style="10"/>
    <col min="5377" max="5377" width="4.5703125" style="10" bestFit="1" customWidth="1"/>
    <col min="5378" max="5378" width="14.140625" style="10" bestFit="1" customWidth="1"/>
    <col min="5379" max="5379" width="13.140625" style="10" bestFit="1" customWidth="1"/>
    <col min="5380" max="5380" width="13.85546875" style="10" customWidth="1"/>
    <col min="5381" max="5381" width="14.28515625" style="10" customWidth="1"/>
    <col min="5382" max="5382" width="17.42578125" style="10" customWidth="1"/>
    <col min="5383" max="5383" width="14.5703125" style="10" bestFit="1" customWidth="1"/>
    <col min="5384" max="5384" width="12.85546875" style="10" customWidth="1"/>
    <col min="5385" max="5385" width="16.85546875" style="10" bestFit="1" customWidth="1"/>
    <col min="5386" max="5386" width="13.85546875" style="10" bestFit="1" customWidth="1"/>
    <col min="5387" max="5387" width="12.85546875" style="10" customWidth="1"/>
    <col min="5388" max="5388" width="12.140625" style="10" bestFit="1" customWidth="1"/>
    <col min="5389" max="5389" width="12" style="10" customWidth="1"/>
    <col min="5390" max="5390" width="3.5703125" style="10" bestFit="1" customWidth="1"/>
    <col min="5391" max="5632" width="9.140625" style="10"/>
    <col min="5633" max="5633" width="4.5703125" style="10" bestFit="1" customWidth="1"/>
    <col min="5634" max="5634" width="14.140625" style="10" bestFit="1" customWidth="1"/>
    <col min="5635" max="5635" width="13.140625" style="10" bestFit="1" customWidth="1"/>
    <col min="5636" max="5636" width="13.85546875" style="10" customWidth="1"/>
    <col min="5637" max="5637" width="14.28515625" style="10" customWidth="1"/>
    <col min="5638" max="5638" width="17.42578125" style="10" customWidth="1"/>
    <col min="5639" max="5639" width="14.5703125" style="10" bestFit="1" customWidth="1"/>
    <col min="5640" max="5640" width="12.85546875" style="10" customWidth="1"/>
    <col min="5641" max="5641" width="16.85546875" style="10" bestFit="1" customWidth="1"/>
    <col min="5642" max="5642" width="13.85546875" style="10" bestFit="1" customWidth="1"/>
    <col min="5643" max="5643" width="12.85546875" style="10" customWidth="1"/>
    <col min="5644" max="5644" width="12.140625" style="10" bestFit="1" customWidth="1"/>
    <col min="5645" max="5645" width="12" style="10" customWidth="1"/>
    <col min="5646" max="5646" width="3.5703125" style="10" bestFit="1" customWidth="1"/>
    <col min="5647" max="5888" width="9.140625" style="10"/>
    <col min="5889" max="5889" width="4.5703125" style="10" bestFit="1" customWidth="1"/>
    <col min="5890" max="5890" width="14.140625" style="10" bestFit="1" customWidth="1"/>
    <col min="5891" max="5891" width="13.140625" style="10" bestFit="1" customWidth="1"/>
    <col min="5892" max="5892" width="13.85546875" style="10" customWidth="1"/>
    <col min="5893" max="5893" width="14.28515625" style="10" customWidth="1"/>
    <col min="5894" max="5894" width="17.42578125" style="10" customWidth="1"/>
    <col min="5895" max="5895" width="14.5703125" style="10" bestFit="1" customWidth="1"/>
    <col min="5896" max="5896" width="12.85546875" style="10" customWidth="1"/>
    <col min="5897" max="5897" width="16.85546875" style="10" bestFit="1" customWidth="1"/>
    <col min="5898" max="5898" width="13.85546875" style="10" bestFit="1" customWidth="1"/>
    <col min="5899" max="5899" width="12.85546875" style="10" customWidth="1"/>
    <col min="5900" max="5900" width="12.140625" style="10" bestFit="1" customWidth="1"/>
    <col min="5901" max="5901" width="12" style="10" customWidth="1"/>
    <col min="5902" max="5902" width="3.5703125" style="10" bestFit="1" customWidth="1"/>
    <col min="5903" max="6144" width="9.140625" style="10"/>
    <col min="6145" max="6145" width="4.5703125" style="10" bestFit="1" customWidth="1"/>
    <col min="6146" max="6146" width="14.140625" style="10" bestFit="1" customWidth="1"/>
    <col min="6147" max="6147" width="13.140625" style="10" bestFit="1" customWidth="1"/>
    <col min="6148" max="6148" width="13.85546875" style="10" customWidth="1"/>
    <col min="6149" max="6149" width="14.28515625" style="10" customWidth="1"/>
    <col min="6150" max="6150" width="17.42578125" style="10" customWidth="1"/>
    <col min="6151" max="6151" width="14.5703125" style="10" bestFit="1" customWidth="1"/>
    <col min="6152" max="6152" width="12.85546875" style="10" customWidth="1"/>
    <col min="6153" max="6153" width="16.85546875" style="10" bestFit="1" customWidth="1"/>
    <col min="6154" max="6154" width="13.85546875" style="10" bestFit="1" customWidth="1"/>
    <col min="6155" max="6155" width="12.85546875" style="10" customWidth="1"/>
    <col min="6156" max="6156" width="12.140625" style="10" bestFit="1" customWidth="1"/>
    <col min="6157" max="6157" width="12" style="10" customWidth="1"/>
    <col min="6158" max="6158" width="3.5703125" style="10" bestFit="1" customWidth="1"/>
    <col min="6159" max="6400" width="9.140625" style="10"/>
    <col min="6401" max="6401" width="4.5703125" style="10" bestFit="1" customWidth="1"/>
    <col min="6402" max="6402" width="14.140625" style="10" bestFit="1" customWidth="1"/>
    <col min="6403" max="6403" width="13.140625" style="10" bestFit="1" customWidth="1"/>
    <col min="6404" max="6404" width="13.85546875" style="10" customWidth="1"/>
    <col min="6405" max="6405" width="14.28515625" style="10" customWidth="1"/>
    <col min="6406" max="6406" width="17.42578125" style="10" customWidth="1"/>
    <col min="6407" max="6407" width="14.5703125" style="10" bestFit="1" customWidth="1"/>
    <col min="6408" max="6408" width="12.85546875" style="10" customWidth="1"/>
    <col min="6409" max="6409" width="16.85546875" style="10" bestFit="1" customWidth="1"/>
    <col min="6410" max="6410" width="13.85546875" style="10" bestFit="1" customWidth="1"/>
    <col min="6411" max="6411" width="12.85546875" style="10" customWidth="1"/>
    <col min="6412" max="6412" width="12.140625" style="10" bestFit="1" customWidth="1"/>
    <col min="6413" max="6413" width="12" style="10" customWidth="1"/>
    <col min="6414" max="6414" width="3.5703125" style="10" bestFit="1" customWidth="1"/>
    <col min="6415" max="6656" width="9.140625" style="10"/>
    <col min="6657" max="6657" width="4.5703125" style="10" bestFit="1" customWidth="1"/>
    <col min="6658" max="6658" width="14.140625" style="10" bestFit="1" customWidth="1"/>
    <col min="6659" max="6659" width="13.140625" style="10" bestFit="1" customWidth="1"/>
    <col min="6660" max="6660" width="13.85546875" style="10" customWidth="1"/>
    <col min="6661" max="6661" width="14.28515625" style="10" customWidth="1"/>
    <col min="6662" max="6662" width="17.42578125" style="10" customWidth="1"/>
    <col min="6663" max="6663" width="14.5703125" style="10" bestFit="1" customWidth="1"/>
    <col min="6664" max="6664" width="12.85546875" style="10" customWidth="1"/>
    <col min="6665" max="6665" width="16.85546875" style="10" bestFit="1" customWidth="1"/>
    <col min="6666" max="6666" width="13.85546875" style="10" bestFit="1" customWidth="1"/>
    <col min="6667" max="6667" width="12.85546875" style="10" customWidth="1"/>
    <col min="6668" max="6668" width="12.140625" style="10" bestFit="1" customWidth="1"/>
    <col min="6669" max="6669" width="12" style="10" customWidth="1"/>
    <col min="6670" max="6670" width="3.5703125" style="10" bestFit="1" customWidth="1"/>
    <col min="6671" max="6912" width="9.140625" style="10"/>
    <col min="6913" max="6913" width="4.5703125" style="10" bestFit="1" customWidth="1"/>
    <col min="6914" max="6914" width="14.140625" style="10" bestFit="1" customWidth="1"/>
    <col min="6915" max="6915" width="13.140625" style="10" bestFit="1" customWidth="1"/>
    <col min="6916" max="6916" width="13.85546875" style="10" customWidth="1"/>
    <col min="6917" max="6917" width="14.28515625" style="10" customWidth="1"/>
    <col min="6918" max="6918" width="17.42578125" style="10" customWidth="1"/>
    <col min="6919" max="6919" width="14.5703125" style="10" bestFit="1" customWidth="1"/>
    <col min="6920" max="6920" width="12.85546875" style="10" customWidth="1"/>
    <col min="6921" max="6921" width="16.85546875" style="10" bestFit="1" customWidth="1"/>
    <col min="6922" max="6922" width="13.85546875" style="10" bestFit="1" customWidth="1"/>
    <col min="6923" max="6923" width="12.85546875" style="10" customWidth="1"/>
    <col min="6924" max="6924" width="12.140625" style="10" bestFit="1" customWidth="1"/>
    <col min="6925" max="6925" width="12" style="10" customWidth="1"/>
    <col min="6926" max="6926" width="3.5703125" style="10" bestFit="1" customWidth="1"/>
    <col min="6927" max="7168" width="9.140625" style="10"/>
    <col min="7169" max="7169" width="4.5703125" style="10" bestFit="1" customWidth="1"/>
    <col min="7170" max="7170" width="14.140625" style="10" bestFit="1" customWidth="1"/>
    <col min="7171" max="7171" width="13.140625" style="10" bestFit="1" customWidth="1"/>
    <col min="7172" max="7172" width="13.85546875" style="10" customWidth="1"/>
    <col min="7173" max="7173" width="14.28515625" style="10" customWidth="1"/>
    <col min="7174" max="7174" width="17.42578125" style="10" customWidth="1"/>
    <col min="7175" max="7175" width="14.5703125" style="10" bestFit="1" customWidth="1"/>
    <col min="7176" max="7176" width="12.85546875" style="10" customWidth="1"/>
    <col min="7177" max="7177" width="16.85546875" style="10" bestFit="1" customWidth="1"/>
    <col min="7178" max="7178" width="13.85546875" style="10" bestFit="1" customWidth="1"/>
    <col min="7179" max="7179" width="12.85546875" style="10" customWidth="1"/>
    <col min="7180" max="7180" width="12.140625" style="10" bestFit="1" customWidth="1"/>
    <col min="7181" max="7181" width="12" style="10" customWidth="1"/>
    <col min="7182" max="7182" width="3.5703125" style="10" bestFit="1" customWidth="1"/>
    <col min="7183" max="7424" width="9.140625" style="10"/>
    <col min="7425" max="7425" width="4.5703125" style="10" bestFit="1" customWidth="1"/>
    <col min="7426" max="7426" width="14.140625" style="10" bestFit="1" customWidth="1"/>
    <col min="7427" max="7427" width="13.140625" style="10" bestFit="1" customWidth="1"/>
    <col min="7428" max="7428" width="13.85546875" style="10" customWidth="1"/>
    <col min="7429" max="7429" width="14.28515625" style="10" customWidth="1"/>
    <col min="7430" max="7430" width="17.42578125" style="10" customWidth="1"/>
    <col min="7431" max="7431" width="14.5703125" style="10" bestFit="1" customWidth="1"/>
    <col min="7432" max="7432" width="12.85546875" style="10" customWidth="1"/>
    <col min="7433" max="7433" width="16.85546875" style="10" bestFit="1" customWidth="1"/>
    <col min="7434" max="7434" width="13.85546875" style="10" bestFit="1" customWidth="1"/>
    <col min="7435" max="7435" width="12.85546875" style="10" customWidth="1"/>
    <col min="7436" max="7436" width="12.140625" style="10" bestFit="1" customWidth="1"/>
    <col min="7437" max="7437" width="12" style="10" customWidth="1"/>
    <col min="7438" max="7438" width="3.5703125" style="10" bestFit="1" customWidth="1"/>
    <col min="7439" max="7680" width="9.140625" style="10"/>
    <col min="7681" max="7681" width="4.5703125" style="10" bestFit="1" customWidth="1"/>
    <col min="7682" max="7682" width="14.140625" style="10" bestFit="1" customWidth="1"/>
    <col min="7683" max="7683" width="13.140625" style="10" bestFit="1" customWidth="1"/>
    <col min="7684" max="7684" width="13.85546875" style="10" customWidth="1"/>
    <col min="7685" max="7685" width="14.28515625" style="10" customWidth="1"/>
    <col min="7686" max="7686" width="17.42578125" style="10" customWidth="1"/>
    <col min="7687" max="7687" width="14.5703125" style="10" bestFit="1" customWidth="1"/>
    <col min="7688" max="7688" width="12.85546875" style="10" customWidth="1"/>
    <col min="7689" max="7689" width="16.85546875" style="10" bestFit="1" customWidth="1"/>
    <col min="7690" max="7690" width="13.85546875" style="10" bestFit="1" customWidth="1"/>
    <col min="7691" max="7691" width="12.85546875" style="10" customWidth="1"/>
    <col min="7692" max="7692" width="12.140625" style="10" bestFit="1" customWidth="1"/>
    <col min="7693" max="7693" width="12" style="10" customWidth="1"/>
    <col min="7694" max="7694" width="3.5703125" style="10" bestFit="1" customWidth="1"/>
    <col min="7695" max="7936" width="9.140625" style="10"/>
    <col min="7937" max="7937" width="4.5703125" style="10" bestFit="1" customWidth="1"/>
    <col min="7938" max="7938" width="14.140625" style="10" bestFit="1" customWidth="1"/>
    <col min="7939" max="7939" width="13.140625" style="10" bestFit="1" customWidth="1"/>
    <col min="7940" max="7940" width="13.85546875" style="10" customWidth="1"/>
    <col min="7941" max="7941" width="14.28515625" style="10" customWidth="1"/>
    <col min="7942" max="7942" width="17.42578125" style="10" customWidth="1"/>
    <col min="7943" max="7943" width="14.5703125" style="10" bestFit="1" customWidth="1"/>
    <col min="7944" max="7944" width="12.85546875" style="10" customWidth="1"/>
    <col min="7945" max="7945" width="16.85546875" style="10" bestFit="1" customWidth="1"/>
    <col min="7946" max="7946" width="13.85546875" style="10" bestFit="1" customWidth="1"/>
    <col min="7947" max="7947" width="12.85546875" style="10" customWidth="1"/>
    <col min="7948" max="7948" width="12.140625" style="10" bestFit="1" customWidth="1"/>
    <col min="7949" max="7949" width="12" style="10" customWidth="1"/>
    <col min="7950" max="7950" width="3.5703125" style="10" bestFit="1" customWidth="1"/>
    <col min="7951" max="8192" width="9.140625" style="10"/>
    <col min="8193" max="8193" width="4.5703125" style="10" bestFit="1" customWidth="1"/>
    <col min="8194" max="8194" width="14.140625" style="10" bestFit="1" customWidth="1"/>
    <col min="8195" max="8195" width="13.140625" style="10" bestFit="1" customWidth="1"/>
    <col min="8196" max="8196" width="13.85546875" style="10" customWidth="1"/>
    <col min="8197" max="8197" width="14.28515625" style="10" customWidth="1"/>
    <col min="8198" max="8198" width="17.42578125" style="10" customWidth="1"/>
    <col min="8199" max="8199" width="14.5703125" style="10" bestFit="1" customWidth="1"/>
    <col min="8200" max="8200" width="12.85546875" style="10" customWidth="1"/>
    <col min="8201" max="8201" width="16.85546875" style="10" bestFit="1" customWidth="1"/>
    <col min="8202" max="8202" width="13.85546875" style="10" bestFit="1" customWidth="1"/>
    <col min="8203" max="8203" width="12.85546875" style="10" customWidth="1"/>
    <col min="8204" max="8204" width="12.140625" style="10" bestFit="1" customWidth="1"/>
    <col min="8205" max="8205" width="12" style="10" customWidth="1"/>
    <col min="8206" max="8206" width="3.5703125" style="10" bestFit="1" customWidth="1"/>
    <col min="8207" max="8448" width="9.140625" style="10"/>
    <col min="8449" max="8449" width="4.5703125" style="10" bestFit="1" customWidth="1"/>
    <col min="8450" max="8450" width="14.140625" style="10" bestFit="1" customWidth="1"/>
    <col min="8451" max="8451" width="13.140625" style="10" bestFit="1" customWidth="1"/>
    <col min="8452" max="8452" width="13.85546875" style="10" customWidth="1"/>
    <col min="8453" max="8453" width="14.28515625" style="10" customWidth="1"/>
    <col min="8454" max="8454" width="17.42578125" style="10" customWidth="1"/>
    <col min="8455" max="8455" width="14.5703125" style="10" bestFit="1" customWidth="1"/>
    <col min="8456" max="8456" width="12.85546875" style="10" customWidth="1"/>
    <col min="8457" max="8457" width="16.85546875" style="10" bestFit="1" customWidth="1"/>
    <col min="8458" max="8458" width="13.85546875" style="10" bestFit="1" customWidth="1"/>
    <col min="8459" max="8459" width="12.85546875" style="10" customWidth="1"/>
    <col min="8460" max="8460" width="12.140625" style="10" bestFit="1" customWidth="1"/>
    <col min="8461" max="8461" width="12" style="10" customWidth="1"/>
    <col min="8462" max="8462" width="3.5703125" style="10" bestFit="1" customWidth="1"/>
    <col min="8463" max="8704" width="9.140625" style="10"/>
    <col min="8705" max="8705" width="4.5703125" style="10" bestFit="1" customWidth="1"/>
    <col min="8706" max="8706" width="14.140625" style="10" bestFit="1" customWidth="1"/>
    <col min="8707" max="8707" width="13.140625" style="10" bestFit="1" customWidth="1"/>
    <col min="8708" max="8708" width="13.85546875" style="10" customWidth="1"/>
    <col min="8709" max="8709" width="14.28515625" style="10" customWidth="1"/>
    <col min="8710" max="8710" width="17.42578125" style="10" customWidth="1"/>
    <col min="8711" max="8711" width="14.5703125" style="10" bestFit="1" customWidth="1"/>
    <col min="8712" max="8712" width="12.85546875" style="10" customWidth="1"/>
    <col min="8713" max="8713" width="16.85546875" style="10" bestFit="1" customWidth="1"/>
    <col min="8714" max="8714" width="13.85546875" style="10" bestFit="1" customWidth="1"/>
    <col min="8715" max="8715" width="12.85546875" style="10" customWidth="1"/>
    <col min="8716" max="8716" width="12.140625" style="10" bestFit="1" customWidth="1"/>
    <col min="8717" max="8717" width="12" style="10" customWidth="1"/>
    <col min="8718" max="8718" width="3.5703125" style="10" bestFit="1" customWidth="1"/>
    <col min="8719" max="8960" width="9.140625" style="10"/>
    <col min="8961" max="8961" width="4.5703125" style="10" bestFit="1" customWidth="1"/>
    <col min="8962" max="8962" width="14.140625" style="10" bestFit="1" customWidth="1"/>
    <col min="8963" max="8963" width="13.140625" style="10" bestFit="1" customWidth="1"/>
    <col min="8964" max="8964" width="13.85546875" style="10" customWidth="1"/>
    <col min="8965" max="8965" width="14.28515625" style="10" customWidth="1"/>
    <col min="8966" max="8966" width="17.42578125" style="10" customWidth="1"/>
    <col min="8967" max="8967" width="14.5703125" style="10" bestFit="1" customWidth="1"/>
    <col min="8968" max="8968" width="12.85546875" style="10" customWidth="1"/>
    <col min="8969" max="8969" width="16.85546875" style="10" bestFit="1" customWidth="1"/>
    <col min="8970" max="8970" width="13.85546875" style="10" bestFit="1" customWidth="1"/>
    <col min="8971" max="8971" width="12.85546875" style="10" customWidth="1"/>
    <col min="8972" max="8972" width="12.140625" style="10" bestFit="1" customWidth="1"/>
    <col min="8973" max="8973" width="12" style="10" customWidth="1"/>
    <col min="8974" max="8974" width="3.5703125" style="10" bestFit="1" customWidth="1"/>
    <col min="8975" max="9216" width="9.140625" style="10"/>
    <col min="9217" max="9217" width="4.5703125" style="10" bestFit="1" customWidth="1"/>
    <col min="9218" max="9218" width="14.140625" style="10" bestFit="1" customWidth="1"/>
    <col min="9219" max="9219" width="13.140625" style="10" bestFit="1" customWidth="1"/>
    <col min="9220" max="9220" width="13.85546875" style="10" customWidth="1"/>
    <col min="9221" max="9221" width="14.28515625" style="10" customWidth="1"/>
    <col min="9222" max="9222" width="17.42578125" style="10" customWidth="1"/>
    <col min="9223" max="9223" width="14.5703125" style="10" bestFit="1" customWidth="1"/>
    <col min="9224" max="9224" width="12.85546875" style="10" customWidth="1"/>
    <col min="9225" max="9225" width="16.85546875" style="10" bestFit="1" customWidth="1"/>
    <col min="9226" max="9226" width="13.85546875" style="10" bestFit="1" customWidth="1"/>
    <col min="9227" max="9227" width="12.85546875" style="10" customWidth="1"/>
    <col min="9228" max="9228" width="12.140625" style="10" bestFit="1" customWidth="1"/>
    <col min="9229" max="9229" width="12" style="10" customWidth="1"/>
    <col min="9230" max="9230" width="3.5703125" style="10" bestFit="1" customWidth="1"/>
    <col min="9231" max="9472" width="9.140625" style="10"/>
    <col min="9473" max="9473" width="4.5703125" style="10" bestFit="1" customWidth="1"/>
    <col min="9474" max="9474" width="14.140625" style="10" bestFit="1" customWidth="1"/>
    <col min="9475" max="9475" width="13.140625" style="10" bestFit="1" customWidth="1"/>
    <col min="9476" max="9476" width="13.85546875" style="10" customWidth="1"/>
    <col min="9477" max="9477" width="14.28515625" style="10" customWidth="1"/>
    <col min="9478" max="9478" width="17.42578125" style="10" customWidth="1"/>
    <col min="9479" max="9479" width="14.5703125" style="10" bestFit="1" customWidth="1"/>
    <col min="9480" max="9480" width="12.85546875" style="10" customWidth="1"/>
    <col min="9481" max="9481" width="16.85546875" style="10" bestFit="1" customWidth="1"/>
    <col min="9482" max="9482" width="13.85546875" style="10" bestFit="1" customWidth="1"/>
    <col min="9483" max="9483" width="12.85546875" style="10" customWidth="1"/>
    <col min="9484" max="9484" width="12.140625" style="10" bestFit="1" customWidth="1"/>
    <col min="9485" max="9485" width="12" style="10" customWidth="1"/>
    <col min="9486" max="9486" width="3.5703125" style="10" bestFit="1" customWidth="1"/>
    <col min="9487" max="9728" width="9.140625" style="10"/>
    <col min="9729" max="9729" width="4.5703125" style="10" bestFit="1" customWidth="1"/>
    <col min="9730" max="9730" width="14.140625" style="10" bestFit="1" customWidth="1"/>
    <col min="9731" max="9731" width="13.140625" style="10" bestFit="1" customWidth="1"/>
    <col min="9732" max="9732" width="13.85546875" style="10" customWidth="1"/>
    <col min="9733" max="9733" width="14.28515625" style="10" customWidth="1"/>
    <col min="9734" max="9734" width="17.42578125" style="10" customWidth="1"/>
    <col min="9735" max="9735" width="14.5703125" style="10" bestFit="1" customWidth="1"/>
    <col min="9736" max="9736" width="12.85546875" style="10" customWidth="1"/>
    <col min="9737" max="9737" width="16.85546875" style="10" bestFit="1" customWidth="1"/>
    <col min="9738" max="9738" width="13.85546875" style="10" bestFit="1" customWidth="1"/>
    <col min="9739" max="9739" width="12.85546875" style="10" customWidth="1"/>
    <col min="9740" max="9740" width="12.140625" style="10" bestFit="1" customWidth="1"/>
    <col min="9741" max="9741" width="12" style="10" customWidth="1"/>
    <col min="9742" max="9742" width="3.5703125" style="10" bestFit="1" customWidth="1"/>
    <col min="9743" max="9984" width="9.140625" style="10"/>
    <col min="9985" max="9985" width="4.5703125" style="10" bestFit="1" customWidth="1"/>
    <col min="9986" max="9986" width="14.140625" style="10" bestFit="1" customWidth="1"/>
    <col min="9987" max="9987" width="13.140625" style="10" bestFit="1" customWidth="1"/>
    <col min="9988" max="9988" width="13.85546875" style="10" customWidth="1"/>
    <col min="9989" max="9989" width="14.28515625" style="10" customWidth="1"/>
    <col min="9990" max="9990" width="17.42578125" style="10" customWidth="1"/>
    <col min="9991" max="9991" width="14.5703125" style="10" bestFit="1" customWidth="1"/>
    <col min="9992" max="9992" width="12.85546875" style="10" customWidth="1"/>
    <col min="9993" max="9993" width="16.85546875" style="10" bestFit="1" customWidth="1"/>
    <col min="9994" max="9994" width="13.85546875" style="10" bestFit="1" customWidth="1"/>
    <col min="9995" max="9995" width="12.85546875" style="10" customWidth="1"/>
    <col min="9996" max="9996" width="12.140625" style="10" bestFit="1" customWidth="1"/>
    <col min="9997" max="9997" width="12" style="10" customWidth="1"/>
    <col min="9998" max="9998" width="3.5703125" style="10" bestFit="1" customWidth="1"/>
    <col min="9999" max="10240" width="9.140625" style="10"/>
    <col min="10241" max="10241" width="4.5703125" style="10" bestFit="1" customWidth="1"/>
    <col min="10242" max="10242" width="14.140625" style="10" bestFit="1" customWidth="1"/>
    <col min="10243" max="10243" width="13.140625" style="10" bestFit="1" customWidth="1"/>
    <col min="10244" max="10244" width="13.85546875" style="10" customWidth="1"/>
    <col min="10245" max="10245" width="14.28515625" style="10" customWidth="1"/>
    <col min="10246" max="10246" width="17.42578125" style="10" customWidth="1"/>
    <col min="10247" max="10247" width="14.5703125" style="10" bestFit="1" customWidth="1"/>
    <col min="10248" max="10248" width="12.85546875" style="10" customWidth="1"/>
    <col min="10249" max="10249" width="16.85546875" style="10" bestFit="1" customWidth="1"/>
    <col min="10250" max="10250" width="13.85546875" style="10" bestFit="1" customWidth="1"/>
    <col min="10251" max="10251" width="12.85546875" style="10" customWidth="1"/>
    <col min="10252" max="10252" width="12.140625" style="10" bestFit="1" customWidth="1"/>
    <col min="10253" max="10253" width="12" style="10" customWidth="1"/>
    <col min="10254" max="10254" width="3.5703125" style="10" bestFit="1" customWidth="1"/>
    <col min="10255" max="10496" width="9.140625" style="10"/>
    <col min="10497" max="10497" width="4.5703125" style="10" bestFit="1" customWidth="1"/>
    <col min="10498" max="10498" width="14.140625" style="10" bestFit="1" customWidth="1"/>
    <col min="10499" max="10499" width="13.140625" style="10" bestFit="1" customWidth="1"/>
    <col min="10500" max="10500" width="13.85546875" style="10" customWidth="1"/>
    <col min="10501" max="10501" width="14.28515625" style="10" customWidth="1"/>
    <col min="10502" max="10502" width="17.42578125" style="10" customWidth="1"/>
    <col min="10503" max="10503" width="14.5703125" style="10" bestFit="1" customWidth="1"/>
    <col min="10504" max="10504" width="12.85546875" style="10" customWidth="1"/>
    <col min="10505" max="10505" width="16.85546875" style="10" bestFit="1" customWidth="1"/>
    <col min="10506" max="10506" width="13.85546875" style="10" bestFit="1" customWidth="1"/>
    <col min="10507" max="10507" width="12.85546875" style="10" customWidth="1"/>
    <col min="10508" max="10508" width="12.140625" style="10" bestFit="1" customWidth="1"/>
    <col min="10509" max="10509" width="12" style="10" customWidth="1"/>
    <col min="10510" max="10510" width="3.5703125" style="10" bestFit="1" customWidth="1"/>
    <col min="10511" max="10752" width="9.140625" style="10"/>
    <col min="10753" max="10753" width="4.5703125" style="10" bestFit="1" customWidth="1"/>
    <col min="10754" max="10754" width="14.140625" style="10" bestFit="1" customWidth="1"/>
    <col min="10755" max="10755" width="13.140625" style="10" bestFit="1" customWidth="1"/>
    <col min="10756" max="10756" width="13.85546875" style="10" customWidth="1"/>
    <col min="10757" max="10757" width="14.28515625" style="10" customWidth="1"/>
    <col min="10758" max="10758" width="17.42578125" style="10" customWidth="1"/>
    <col min="10759" max="10759" width="14.5703125" style="10" bestFit="1" customWidth="1"/>
    <col min="10760" max="10760" width="12.85546875" style="10" customWidth="1"/>
    <col min="10761" max="10761" width="16.85546875" style="10" bestFit="1" customWidth="1"/>
    <col min="10762" max="10762" width="13.85546875" style="10" bestFit="1" customWidth="1"/>
    <col min="10763" max="10763" width="12.85546875" style="10" customWidth="1"/>
    <col min="10764" max="10764" width="12.140625" style="10" bestFit="1" customWidth="1"/>
    <col min="10765" max="10765" width="12" style="10" customWidth="1"/>
    <col min="10766" max="10766" width="3.5703125" style="10" bestFit="1" customWidth="1"/>
    <col min="10767" max="11008" width="9.140625" style="10"/>
    <col min="11009" max="11009" width="4.5703125" style="10" bestFit="1" customWidth="1"/>
    <col min="11010" max="11010" width="14.140625" style="10" bestFit="1" customWidth="1"/>
    <col min="11011" max="11011" width="13.140625" style="10" bestFit="1" customWidth="1"/>
    <col min="11012" max="11012" width="13.85546875" style="10" customWidth="1"/>
    <col min="11013" max="11013" width="14.28515625" style="10" customWidth="1"/>
    <col min="11014" max="11014" width="17.42578125" style="10" customWidth="1"/>
    <col min="11015" max="11015" width="14.5703125" style="10" bestFit="1" customWidth="1"/>
    <col min="11016" max="11016" width="12.85546875" style="10" customWidth="1"/>
    <col min="11017" max="11017" width="16.85546875" style="10" bestFit="1" customWidth="1"/>
    <col min="11018" max="11018" width="13.85546875" style="10" bestFit="1" customWidth="1"/>
    <col min="11019" max="11019" width="12.85546875" style="10" customWidth="1"/>
    <col min="11020" max="11020" width="12.140625" style="10" bestFit="1" customWidth="1"/>
    <col min="11021" max="11021" width="12" style="10" customWidth="1"/>
    <col min="11022" max="11022" width="3.5703125" style="10" bestFit="1" customWidth="1"/>
    <col min="11023" max="11264" width="9.140625" style="10"/>
    <col min="11265" max="11265" width="4.5703125" style="10" bestFit="1" customWidth="1"/>
    <col min="11266" max="11266" width="14.140625" style="10" bestFit="1" customWidth="1"/>
    <col min="11267" max="11267" width="13.140625" style="10" bestFit="1" customWidth="1"/>
    <col min="11268" max="11268" width="13.85546875" style="10" customWidth="1"/>
    <col min="11269" max="11269" width="14.28515625" style="10" customWidth="1"/>
    <col min="11270" max="11270" width="17.42578125" style="10" customWidth="1"/>
    <col min="11271" max="11271" width="14.5703125" style="10" bestFit="1" customWidth="1"/>
    <col min="11272" max="11272" width="12.85546875" style="10" customWidth="1"/>
    <col min="11273" max="11273" width="16.85546875" style="10" bestFit="1" customWidth="1"/>
    <col min="11274" max="11274" width="13.85546875" style="10" bestFit="1" customWidth="1"/>
    <col min="11275" max="11275" width="12.85546875" style="10" customWidth="1"/>
    <col min="11276" max="11276" width="12.140625" style="10" bestFit="1" customWidth="1"/>
    <col min="11277" max="11277" width="12" style="10" customWidth="1"/>
    <col min="11278" max="11278" width="3.5703125" style="10" bestFit="1" customWidth="1"/>
    <col min="11279" max="11520" width="9.140625" style="10"/>
    <col min="11521" max="11521" width="4.5703125" style="10" bestFit="1" customWidth="1"/>
    <col min="11522" max="11522" width="14.140625" style="10" bestFit="1" customWidth="1"/>
    <col min="11523" max="11523" width="13.140625" style="10" bestFit="1" customWidth="1"/>
    <col min="11524" max="11524" width="13.85546875" style="10" customWidth="1"/>
    <col min="11525" max="11525" width="14.28515625" style="10" customWidth="1"/>
    <col min="11526" max="11526" width="17.42578125" style="10" customWidth="1"/>
    <col min="11527" max="11527" width="14.5703125" style="10" bestFit="1" customWidth="1"/>
    <col min="11528" max="11528" width="12.85546875" style="10" customWidth="1"/>
    <col min="11529" max="11529" width="16.85546875" style="10" bestFit="1" customWidth="1"/>
    <col min="11530" max="11530" width="13.85546875" style="10" bestFit="1" customWidth="1"/>
    <col min="11531" max="11531" width="12.85546875" style="10" customWidth="1"/>
    <col min="11532" max="11532" width="12.140625" style="10" bestFit="1" customWidth="1"/>
    <col min="11533" max="11533" width="12" style="10" customWidth="1"/>
    <col min="11534" max="11534" width="3.5703125" style="10" bestFit="1" customWidth="1"/>
    <col min="11535" max="11776" width="9.140625" style="10"/>
    <col min="11777" max="11777" width="4.5703125" style="10" bestFit="1" customWidth="1"/>
    <col min="11778" max="11778" width="14.140625" style="10" bestFit="1" customWidth="1"/>
    <col min="11779" max="11779" width="13.140625" style="10" bestFit="1" customWidth="1"/>
    <col min="11780" max="11780" width="13.85546875" style="10" customWidth="1"/>
    <col min="11781" max="11781" width="14.28515625" style="10" customWidth="1"/>
    <col min="11782" max="11782" width="17.42578125" style="10" customWidth="1"/>
    <col min="11783" max="11783" width="14.5703125" style="10" bestFit="1" customWidth="1"/>
    <col min="11784" max="11784" width="12.85546875" style="10" customWidth="1"/>
    <col min="11785" max="11785" width="16.85546875" style="10" bestFit="1" customWidth="1"/>
    <col min="11786" max="11786" width="13.85546875" style="10" bestFit="1" customWidth="1"/>
    <col min="11787" max="11787" width="12.85546875" style="10" customWidth="1"/>
    <col min="11788" max="11788" width="12.140625" style="10" bestFit="1" customWidth="1"/>
    <col min="11789" max="11789" width="12" style="10" customWidth="1"/>
    <col min="11790" max="11790" width="3.5703125" style="10" bestFit="1" customWidth="1"/>
    <col min="11791" max="12032" width="9.140625" style="10"/>
    <col min="12033" max="12033" width="4.5703125" style="10" bestFit="1" customWidth="1"/>
    <col min="12034" max="12034" width="14.140625" style="10" bestFit="1" customWidth="1"/>
    <col min="12035" max="12035" width="13.140625" style="10" bestFit="1" customWidth="1"/>
    <col min="12036" max="12036" width="13.85546875" style="10" customWidth="1"/>
    <col min="12037" max="12037" width="14.28515625" style="10" customWidth="1"/>
    <col min="12038" max="12038" width="17.42578125" style="10" customWidth="1"/>
    <col min="12039" max="12039" width="14.5703125" style="10" bestFit="1" customWidth="1"/>
    <col min="12040" max="12040" width="12.85546875" style="10" customWidth="1"/>
    <col min="12041" max="12041" width="16.85546875" style="10" bestFit="1" customWidth="1"/>
    <col min="12042" max="12042" width="13.85546875" style="10" bestFit="1" customWidth="1"/>
    <col min="12043" max="12043" width="12.85546875" style="10" customWidth="1"/>
    <col min="12044" max="12044" width="12.140625" style="10" bestFit="1" customWidth="1"/>
    <col min="12045" max="12045" width="12" style="10" customWidth="1"/>
    <col min="12046" max="12046" width="3.5703125" style="10" bestFit="1" customWidth="1"/>
    <col min="12047" max="12288" width="9.140625" style="10"/>
    <col min="12289" max="12289" width="4.5703125" style="10" bestFit="1" customWidth="1"/>
    <col min="12290" max="12290" width="14.140625" style="10" bestFit="1" customWidth="1"/>
    <col min="12291" max="12291" width="13.140625" style="10" bestFit="1" customWidth="1"/>
    <col min="12292" max="12292" width="13.85546875" style="10" customWidth="1"/>
    <col min="12293" max="12293" width="14.28515625" style="10" customWidth="1"/>
    <col min="12294" max="12294" width="17.42578125" style="10" customWidth="1"/>
    <col min="12295" max="12295" width="14.5703125" style="10" bestFit="1" customWidth="1"/>
    <col min="12296" max="12296" width="12.85546875" style="10" customWidth="1"/>
    <col min="12297" max="12297" width="16.85546875" style="10" bestFit="1" customWidth="1"/>
    <col min="12298" max="12298" width="13.85546875" style="10" bestFit="1" customWidth="1"/>
    <col min="12299" max="12299" width="12.85546875" style="10" customWidth="1"/>
    <col min="12300" max="12300" width="12.140625" style="10" bestFit="1" customWidth="1"/>
    <col min="12301" max="12301" width="12" style="10" customWidth="1"/>
    <col min="12302" max="12302" width="3.5703125" style="10" bestFit="1" customWidth="1"/>
    <col min="12303" max="12544" width="9.140625" style="10"/>
    <col min="12545" max="12545" width="4.5703125" style="10" bestFit="1" customWidth="1"/>
    <col min="12546" max="12546" width="14.140625" style="10" bestFit="1" customWidth="1"/>
    <col min="12547" max="12547" width="13.140625" style="10" bestFit="1" customWidth="1"/>
    <col min="12548" max="12548" width="13.85546875" style="10" customWidth="1"/>
    <col min="12549" max="12549" width="14.28515625" style="10" customWidth="1"/>
    <col min="12550" max="12550" width="17.42578125" style="10" customWidth="1"/>
    <col min="12551" max="12551" width="14.5703125" style="10" bestFit="1" customWidth="1"/>
    <col min="12552" max="12552" width="12.85546875" style="10" customWidth="1"/>
    <col min="12553" max="12553" width="16.85546875" style="10" bestFit="1" customWidth="1"/>
    <col min="12554" max="12554" width="13.85546875" style="10" bestFit="1" customWidth="1"/>
    <col min="12555" max="12555" width="12.85546875" style="10" customWidth="1"/>
    <col min="12556" max="12556" width="12.140625" style="10" bestFit="1" customWidth="1"/>
    <col min="12557" max="12557" width="12" style="10" customWidth="1"/>
    <col min="12558" max="12558" width="3.5703125" style="10" bestFit="1" customWidth="1"/>
    <col min="12559" max="12800" width="9.140625" style="10"/>
    <col min="12801" max="12801" width="4.5703125" style="10" bestFit="1" customWidth="1"/>
    <col min="12802" max="12802" width="14.140625" style="10" bestFit="1" customWidth="1"/>
    <col min="12803" max="12803" width="13.140625" style="10" bestFit="1" customWidth="1"/>
    <col min="12804" max="12804" width="13.85546875" style="10" customWidth="1"/>
    <col min="12805" max="12805" width="14.28515625" style="10" customWidth="1"/>
    <col min="12806" max="12806" width="17.42578125" style="10" customWidth="1"/>
    <col min="12807" max="12807" width="14.5703125" style="10" bestFit="1" customWidth="1"/>
    <col min="12808" max="12808" width="12.85546875" style="10" customWidth="1"/>
    <col min="12809" max="12809" width="16.85546875" style="10" bestFit="1" customWidth="1"/>
    <col min="12810" max="12810" width="13.85546875" style="10" bestFit="1" customWidth="1"/>
    <col min="12811" max="12811" width="12.85546875" style="10" customWidth="1"/>
    <col min="12812" max="12812" width="12.140625" style="10" bestFit="1" customWidth="1"/>
    <col min="12813" max="12813" width="12" style="10" customWidth="1"/>
    <col min="12814" max="12814" width="3.5703125" style="10" bestFit="1" customWidth="1"/>
    <col min="12815" max="13056" width="9.140625" style="10"/>
    <col min="13057" max="13057" width="4.5703125" style="10" bestFit="1" customWidth="1"/>
    <col min="13058" max="13058" width="14.140625" style="10" bestFit="1" customWidth="1"/>
    <col min="13059" max="13059" width="13.140625" style="10" bestFit="1" customWidth="1"/>
    <col min="13060" max="13060" width="13.85546875" style="10" customWidth="1"/>
    <col min="13061" max="13061" width="14.28515625" style="10" customWidth="1"/>
    <col min="13062" max="13062" width="17.42578125" style="10" customWidth="1"/>
    <col min="13063" max="13063" width="14.5703125" style="10" bestFit="1" customWidth="1"/>
    <col min="13064" max="13064" width="12.85546875" style="10" customWidth="1"/>
    <col min="13065" max="13065" width="16.85546875" style="10" bestFit="1" customWidth="1"/>
    <col min="13066" max="13066" width="13.85546875" style="10" bestFit="1" customWidth="1"/>
    <col min="13067" max="13067" width="12.85546875" style="10" customWidth="1"/>
    <col min="13068" max="13068" width="12.140625" style="10" bestFit="1" customWidth="1"/>
    <col min="13069" max="13069" width="12" style="10" customWidth="1"/>
    <col min="13070" max="13070" width="3.5703125" style="10" bestFit="1" customWidth="1"/>
    <col min="13071" max="13312" width="9.140625" style="10"/>
    <col min="13313" max="13313" width="4.5703125" style="10" bestFit="1" customWidth="1"/>
    <col min="13314" max="13314" width="14.140625" style="10" bestFit="1" customWidth="1"/>
    <col min="13315" max="13315" width="13.140625" style="10" bestFit="1" customWidth="1"/>
    <col min="13316" max="13316" width="13.85546875" style="10" customWidth="1"/>
    <col min="13317" max="13317" width="14.28515625" style="10" customWidth="1"/>
    <col min="13318" max="13318" width="17.42578125" style="10" customWidth="1"/>
    <col min="13319" max="13319" width="14.5703125" style="10" bestFit="1" customWidth="1"/>
    <col min="13320" max="13320" width="12.85546875" style="10" customWidth="1"/>
    <col min="13321" max="13321" width="16.85546875" style="10" bestFit="1" customWidth="1"/>
    <col min="13322" max="13322" width="13.85546875" style="10" bestFit="1" customWidth="1"/>
    <col min="13323" max="13323" width="12.85546875" style="10" customWidth="1"/>
    <col min="13324" max="13324" width="12.140625" style="10" bestFit="1" customWidth="1"/>
    <col min="13325" max="13325" width="12" style="10" customWidth="1"/>
    <col min="13326" max="13326" width="3.5703125" style="10" bestFit="1" customWidth="1"/>
    <col min="13327" max="13568" width="9.140625" style="10"/>
    <col min="13569" max="13569" width="4.5703125" style="10" bestFit="1" customWidth="1"/>
    <col min="13570" max="13570" width="14.140625" style="10" bestFit="1" customWidth="1"/>
    <col min="13571" max="13571" width="13.140625" style="10" bestFit="1" customWidth="1"/>
    <col min="13572" max="13572" width="13.85546875" style="10" customWidth="1"/>
    <col min="13573" max="13573" width="14.28515625" style="10" customWidth="1"/>
    <col min="13574" max="13574" width="17.42578125" style="10" customWidth="1"/>
    <col min="13575" max="13575" width="14.5703125" style="10" bestFit="1" customWidth="1"/>
    <col min="13576" max="13576" width="12.85546875" style="10" customWidth="1"/>
    <col min="13577" max="13577" width="16.85546875" style="10" bestFit="1" customWidth="1"/>
    <col min="13578" max="13578" width="13.85546875" style="10" bestFit="1" customWidth="1"/>
    <col min="13579" max="13579" width="12.85546875" style="10" customWidth="1"/>
    <col min="13580" max="13580" width="12.140625" style="10" bestFit="1" customWidth="1"/>
    <col min="13581" max="13581" width="12" style="10" customWidth="1"/>
    <col min="13582" max="13582" width="3.5703125" style="10" bestFit="1" customWidth="1"/>
    <col min="13583" max="13824" width="9.140625" style="10"/>
    <col min="13825" max="13825" width="4.5703125" style="10" bestFit="1" customWidth="1"/>
    <col min="13826" max="13826" width="14.140625" style="10" bestFit="1" customWidth="1"/>
    <col min="13827" max="13827" width="13.140625" style="10" bestFit="1" customWidth="1"/>
    <col min="13828" max="13828" width="13.85546875" style="10" customWidth="1"/>
    <col min="13829" max="13829" width="14.28515625" style="10" customWidth="1"/>
    <col min="13830" max="13830" width="17.42578125" style="10" customWidth="1"/>
    <col min="13831" max="13831" width="14.5703125" style="10" bestFit="1" customWidth="1"/>
    <col min="13832" max="13832" width="12.85546875" style="10" customWidth="1"/>
    <col min="13833" max="13833" width="16.85546875" style="10" bestFit="1" customWidth="1"/>
    <col min="13834" max="13834" width="13.85546875" style="10" bestFit="1" customWidth="1"/>
    <col min="13835" max="13835" width="12.85546875" style="10" customWidth="1"/>
    <col min="13836" max="13836" width="12.140625" style="10" bestFit="1" customWidth="1"/>
    <col min="13837" max="13837" width="12" style="10" customWidth="1"/>
    <col min="13838" max="13838" width="3.5703125" style="10" bestFit="1" customWidth="1"/>
    <col min="13839" max="14080" width="9.140625" style="10"/>
    <col min="14081" max="14081" width="4.5703125" style="10" bestFit="1" customWidth="1"/>
    <col min="14082" max="14082" width="14.140625" style="10" bestFit="1" customWidth="1"/>
    <col min="14083" max="14083" width="13.140625" style="10" bestFit="1" customWidth="1"/>
    <col min="14084" max="14084" width="13.85546875" style="10" customWidth="1"/>
    <col min="14085" max="14085" width="14.28515625" style="10" customWidth="1"/>
    <col min="14086" max="14086" width="17.42578125" style="10" customWidth="1"/>
    <col min="14087" max="14087" width="14.5703125" style="10" bestFit="1" customWidth="1"/>
    <col min="14088" max="14088" width="12.85546875" style="10" customWidth="1"/>
    <col min="14089" max="14089" width="16.85546875" style="10" bestFit="1" customWidth="1"/>
    <col min="14090" max="14090" width="13.85546875" style="10" bestFit="1" customWidth="1"/>
    <col min="14091" max="14091" width="12.85546875" style="10" customWidth="1"/>
    <col min="14092" max="14092" width="12.140625" style="10" bestFit="1" customWidth="1"/>
    <col min="14093" max="14093" width="12" style="10" customWidth="1"/>
    <col min="14094" max="14094" width="3.5703125" style="10" bestFit="1" customWidth="1"/>
    <col min="14095" max="14336" width="9.140625" style="10"/>
    <col min="14337" max="14337" width="4.5703125" style="10" bestFit="1" customWidth="1"/>
    <col min="14338" max="14338" width="14.140625" style="10" bestFit="1" customWidth="1"/>
    <col min="14339" max="14339" width="13.140625" style="10" bestFit="1" customWidth="1"/>
    <col min="14340" max="14340" width="13.85546875" style="10" customWidth="1"/>
    <col min="14341" max="14341" width="14.28515625" style="10" customWidth="1"/>
    <col min="14342" max="14342" width="17.42578125" style="10" customWidth="1"/>
    <col min="14343" max="14343" width="14.5703125" style="10" bestFit="1" customWidth="1"/>
    <col min="14344" max="14344" width="12.85546875" style="10" customWidth="1"/>
    <col min="14345" max="14345" width="16.85546875" style="10" bestFit="1" customWidth="1"/>
    <col min="14346" max="14346" width="13.85546875" style="10" bestFit="1" customWidth="1"/>
    <col min="14347" max="14347" width="12.85546875" style="10" customWidth="1"/>
    <col min="14348" max="14348" width="12.140625" style="10" bestFit="1" customWidth="1"/>
    <col min="14349" max="14349" width="12" style="10" customWidth="1"/>
    <col min="14350" max="14350" width="3.5703125" style="10" bestFit="1" customWidth="1"/>
    <col min="14351" max="14592" width="9.140625" style="10"/>
    <col min="14593" max="14593" width="4.5703125" style="10" bestFit="1" customWidth="1"/>
    <col min="14594" max="14594" width="14.140625" style="10" bestFit="1" customWidth="1"/>
    <col min="14595" max="14595" width="13.140625" style="10" bestFit="1" customWidth="1"/>
    <col min="14596" max="14596" width="13.85546875" style="10" customWidth="1"/>
    <col min="14597" max="14597" width="14.28515625" style="10" customWidth="1"/>
    <col min="14598" max="14598" width="17.42578125" style="10" customWidth="1"/>
    <col min="14599" max="14599" width="14.5703125" style="10" bestFit="1" customWidth="1"/>
    <col min="14600" max="14600" width="12.85546875" style="10" customWidth="1"/>
    <col min="14601" max="14601" width="16.85546875" style="10" bestFit="1" customWidth="1"/>
    <col min="14602" max="14602" width="13.85546875" style="10" bestFit="1" customWidth="1"/>
    <col min="14603" max="14603" width="12.85546875" style="10" customWidth="1"/>
    <col min="14604" max="14604" width="12.140625" style="10" bestFit="1" customWidth="1"/>
    <col min="14605" max="14605" width="12" style="10" customWidth="1"/>
    <col min="14606" max="14606" width="3.5703125" style="10" bestFit="1" customWidth="1"/>
    <col min="14607" max="14848" width="9.140625" style="10"/>
    <col min="14849" max="14849" width="4.5703125" style="10" bestFit="1" customWidth="1"/>
    <col min="14850" max="14850" width="14.140625" style="10" bestFit="1" customWidth="1"/>
    <col min="14851" max="14851" width="13.140625" style="10" bestFit="1" customWidth="1"/>
    <col min="14852" max="14852" width="13.85546875" style="10" customWidth="1"/>
    <col min="14853" max="14853" width="14.28515625" style="10" customWidth="1"/>
    <col min="14854" max="14854" width="17.42578125" style="10" customWidth="1"/>
    <col min="14855" max="14855" width="14.5703125" style="10" bestFit="1" customWidth="1"/>
    <col min="14856" max="14856" width="12.85546875" style="10" customWidth="1"/>
    <col min="14857" max="14857" width="16.85546875" style="10" bestFit="1" customWidth="1"/>
    <col min="14858" max="14858" width="13.85546875" style="10" bestFit="1" customWidth="1"/>
    <col min="14859" max="14859" width="12.85546875" style="10" customWidth="1"/>
    <col min="14860" max="14860" width="12.140625" style="10" bestFit="1" customWidth="1"/>
    <col min="14861" max="14861" width="12" style="10" customWidth="1"/>
    <col min="14862" max="14862" width="3.5703125" style="10" bestFit="1" customWidth="1"/>
    <col min="14863" max="15104" width="9.140625" style="10"/>
    <col min="15105" max="15105" width="4.5703125" style="10" bestFit="1" customWidth="1"/>
    <col min="15106" max="15106" width="14.140625" style="10" bestFit="1" customWidth="1"/>
    <col min="15107" max="15107" width="13.140625" style="10" bestFit="1" customWidth="1"/>
    <col min="15108" max="15108" width="13.85546875" style="10" customWidth="1"/>
    <col min="15109" max="15109" width="14.28515625" style="10" customWidth="1"/>
    <col min="15110" max="15110" width="17.42578125" style="10" customWidth="1"/>
    <col min="15111" max="15111" width="14.5703125" style="10" bestFit="1" customWidth="1"/>
    <col min="15112" max="15112" width="12.85546875" style="10" customWidth="1"/>
    <col min="15113" max="15113" width="16.85546875" style="10" bestFit="1" customWidth="1"/>
    <col min="15114" max="15114" width="13.85546875" style="10" bestFit="1" customWidth="1"/>
    <col min="15115" max="15115" width="12.85546875" style="10" customWidth="1"/>
    <col min="15116" max="15116" width="12.140625" style="10" bestFit="1" customWidth="1"/>
    <col min="15117" max="15117" width="12" style="10" customWidth="1"/>
    <col min="15118" max="15118" width="3.5703125" style="10" bestFit="1" customWidth="1"/>
    <col min="15119" max="15360" width="9.140625" style="10"/>
    <col min="15361" max="15361" width="4.5703125" style="10" bestFit="1" customWidth="1"/>
    <col min="15362" max="15362" width="14.140625" style="10" bestFit="1" customWidth="1"/>
    <col min="15363" max="15363" width="13.140625" style="10" bestFit="1" customWidth="1"/>
    <col min="15364" max="15364" width="13.85546875" style="10" customWidth="1"/>
    <col min="15365" max="15365" width="14.28515625" style="10" customWidth="1"/>
    <col min="15366" max="15366" width="17.42578125" style="10" customWidth="1"/>
    <col min="15367" max="15367" width="14.5703125" style="10" bestFit="1" customWidth="1"/>
    <col min="15368" max="15368" width="12.85546875" style="10" customWidth="1"/>
    <col min="15369" max="15369" width="16.85546875" style="10" bestFit="1" customWidth="1"/>
    <col min="15370" max="15370" width="13.85546875" style="10" bestFit="1" customWidth="1"/>
    <col min="15371" max="15371" width="12.85546875" style="10" customWidth="1"/>
    <col min="15372" max="15372" width="12.140625" style="10" bestFit="1" customWidth="1"/>
    <col min="15373" max="15373" width="12" style="10" customWidth="1"/>
    <col min="15374" max="15374" width="3.5703125" style="10" bestFit="1" customWidth="1"/>
    <col min="15375" max="15616" width="9.140625" style="10"/>
    <col min="15617" max="15617" width="4.5703125" style="10" bestFit="1" customWidth="1"/>
    <col min="15618" max="15618" width="14.140625" style="10" bestFit="1" customWidth="1"/>
    <col min="15619" max="15619" width="13.140625" style="10" bestFit="1" customWidth="1"/>
    <col min="15620" max="15620" width="13.85546875" style="10" customWidth="1"/>
    <col min="15621" max="15621" width="14.28515625" style="10" customWidth="1"/>
    <col min="15622" max="15622" width="17.42578125" style="10" customWidth="1"/>
    <col min="15623" max="15623" width="14.5703125" style="10" bestFit="1" customWidth="1"/>
    <col min="15624" max="15624" width="12.85546875" style="10" customWidth="1"/>
    <col min="15625" max="15625" width="16.85546875" style="10" bestFit="1" customWidth="1"/>
    <col min="15626" max="15626" width="13.85546875" style="10" bestFit="1" customWidth="1"/>
    <col min="15627" max="15627" width="12.85546875" style="10" customWidth="1"/>
    <col min="15628" max="15628" width="12.140625" style="10" bestFit="1" customWidth="1"/>
    <col min="15629" max="15629" width="12" style="10" customWidth="1"/>
    <col min="15630" max="15630" width="3.5703125" style="10" bestFit="1" customWidth="1"/>
    <col min="15631" max="15872" width="9.140625" style="10"/>
    <col min="15873" max="15873" width="4.5703125" style="10" bestFit="1" customWidth="1"/>
    <col min="15874" max="15874" width="14.140625" style="10" bestFit="1" customWidth="1"/>
    <col min="15875" max="15875" width="13.140625" style="10" bestFit="1" customWidth="1"/>
    <col min="15876" max="15876" width="13.85546875" style="10" customWidth="1"/>
    <col min="15877" max="15877" width="14.28515625" style="10" customWidth="1"/>
    <col min="15878" max="15878" width="17.42578125" style="10" customWidth="1"/>
    <col min="15879" max="15879" width="14.5703125" style="10" bestFit="1" customWidth="1"/>
    <col min="15880" max="15880" width="12.85546875" style="10" customWidth="1"/>
    <col min="15881" max="15881" width="16.85546875" style="10" bestFit="1" customWidth="1"/>
    <col min="15882" max="15882" width="13.85546875" style="10" bestFit="1" customWidth="1"/>
    <col min="15883" max="15883" width="12.85546875" style="10" customWidth="1"/>
    <col min="15884" max="15884" width="12.140625" style="10" bestFit="1" customWidth="1"/>
    <col min="15885" max="15885" width="12" style="10" customWidth="1"/>
    <col min="15886" max="15886" width="3.5703125" style="10" bestFit="1" customWidth="1"/>
    <col min="15887" max="16128" width="9.140625" style="10"/>
    <col min="16129" max="16129" width="4.5703125" style="10" bestFit="1" customWidth="1"/>
    <col min="16130" max="16130" width="14.140625" style="10" bestFit="1" customWidth="1"/>
    <col min="16131" max="16131" width="13.140625" style="10" bestFit="1" customWidth="1"/>
    <col min="16132" max="16132" width="13.85546875" style="10" customWidth="1"/>
    <col min="16133" max="16133" width="14.28515625" style="10" customWidth="1"/>
    <col min="16134" max="16134" width="17.42578125" style="10" customWidth="1"/>
    <col min="16135" max="16135" width="14.5703125" style="10" bestFit="1" customWidth="1"/>
    <col min="16136" max="16136" width="12.85546875" style="10" customWidth="1"/>
    <col min="16137" max="16137" width="16.85546875" style="10" bestFit="1" customWidth="1"/>
    <col min="16138" max="16138" width="13.85546875" style="10" bestFit="1" customWidth="1"/>
    <col min="16139" max="16139" width="12.85546875" style="10" customWidth="1"/>
    <col min="16140" max="16140" width="12.140625" style="10" bestFit="1" customWidth="1"/>
    <col min="16141" max="16141" width="12" style="10" customWidth="1"/>
    <col min="16142" max="16142" width="3.5703125" style="10" bestFit="1" customWidth="1"/>
    <col min="16143" max="16384" width="9.140625" style="10"/>
  </cols>
  <sheetData>
    <row r="1" spans="1:14" ht="12.75" customHeight="1" x14ac:dyDescent="0.2">
      <c r="A1" s="78" t="s">
        <v>42</v>
      </c>
      <c r="B1" s="78"/>
      <c r="C1" s="78"/>
      <c r="D1" s="78"/>
      <c r="E1" s="78"/>
      <c r="F1" s="79"/>
      <c r="G1" s="80"/>
      <c r="H1" s="81"/>
      <c r="I1" s="78"/>
      <c r="J1" s="78"/>
      <c r="K1" s="78"/>
      <c r="L1" s="78"/>
      <c r="M1" s="79"/>
      <c r="N1" s="80"/>
    </row>
    <row r="2" spans="1:14" ht="12.75" customHeight="1" x14ac:dyDescent="0.2">
      <c r="A2" s="93" t="s">
        <v>519</v>
      </c>
      <c r="B2" s="78"/>
      <c r="C2" s="78"/>
      <c r="D2" s="78"/>
      <c r="E2" s="78"/>
      <c r="F2" s="79"/>
      <c r="G2" s="80"/>
      <c r="H2" s="81"/>
      <c r="I2" s="78"/>
      <c r="J2" s="78"/>
      <c r="K2" s="78"/>
      <c r="L2" s="78"/>
      <c r="M2" s="79"/>
      <c r="N2" s="80"/>
    </row>
    <row r="3" spans="1:14" ht="12.75" customHeight="1" x14ac:dyDescent="0.2">
      <c r="A3" s="94" t="s">
        <v>496</v>
      </c>
      <c r="B3" s="78"/>
      <c r="C3" s="78"/>
      <c r="D3" s="105"/>
      <c r="E3" s="78"/>
      <c r="F3" s="79"/>
      <c r="G3" s="80"/>
      <c r="H3" s="100"/>
      <c r="I3" s="78"/>
      <c r="J3" s="78"/>
      <c r="K3" s="78"/>
      <c r="L3" s="78"/>
      <c r="M3" s="78"/>
      <c r="N3" s="78"/>
    </row>
    <row r="4" spans="1:14" ht="10.5" customHeight="1" x14ac:dyDescent="0.2">
      <c r="A4" s="94"/>
      <c r="B4" s="78"/>
      <c r="C4" s="78"/>
      <c r="D4" s="105"/>
      <c r="E4" s="78"/>
      <c r="F4" s="79"/>
      <c r="G4" s="80"/>
      <c r="H4" s="100"/>
      <c r="I4" s="78"/>
      <c r="J4" s="78"/>
      <c r="K4" s="78"/>
      <c r="L4" s="78"/>
      <c r="M4" s="78"/>
      <c r="N4" s="78"/>
    </row>
    <row r="5" spans="1:14" ht="10.5" customHeight="1" x14ac:dyDescent="0.2">
      <c r="A5" s="78"/>
      <c r="B5" s="78"/>
      <c r="C5" s="78"/>
      <c r="D5" s="78"/>
      <c r="E5" s="78"/>
      <c r="F5" s="91"/>
      <c r="G5" s="78"/>
      <c r="H5" s="78"/>
      <c r="I5" s="78"/>
      <c r="J5" s="78"/>
      <c r="K5" s="78"/>
      <c r="L5" s="106" t="s">
        <v>245</v>
      </c>
      <c r="M5" s="86"/>
      <c r="N5" s="78"/>
    </row>
    <row r="6" spans="1:14" ht="26.1" customHeight="1" x14ac:dyDescent="0.2">
      <c r="A6" s="78"/>
      <c r="B6" s="78"/>
      <c r="C6" s="78"/>
      <c r="D6" s="78"/>
      <c r="E6" s="78"/>
      <c r="F6" s="107" t="s">
        <v>245</v>
      </c>
      <c r="G6" s="78"/>
      <c r="H6" s="16" t="s">
        <v>282</v>
      </c>
      <c r="I6" s="16"/>
      <c r="J6" s="16"/>
      <c r="K6" s="16"/>
      <c r="L6" s="223" t="s">
        <v>247</v>
      </c>
      <c r="M6" s="223"/>
      <c r="N6" s="78"/>
    </row>
    <row r="7" spans="1:14" s="89" customFormat="1" ht="51" x14ac:dyDescent="0.2">
      <c r="A7" s="87" t="s">
        <v>49</v>
      </c>
      <c r="B7" s="87" t="s">
        <v>51</v>
      </c>
      <c r="C7" s="92" t="s">
        <v>312</v>
      </c>
      <c r="D7" s="88" t="s">
        <v>498</v>
      </c>
      <c r="E7" s="216" t="s">
        <v>509</v>
      </c>
      <c r="F7" s="88" t="s">
        <v>313</v>
      </c>
      <c r="G7" s="87" t="s">
        <v>102</v>
      </c>
      <c r="H7" s="20" t="s">
        <v>293</v>
      </c>
      <c r="I7" s="20" t="s">
        <v>53</v>
      </c>
      <c r="J7" s="20" t="s">
        <v>54</v>
      </c>
      <c r="K7" s="20" t="s">
        <v>294</v>
      </c>
      <c r="L7" s="87" t="s">
        <v>256</v>
      </c>
      <c r="M7" s="87" t="s">
        <v>257</v>
      </c>
      <c r="N7" s="87" t="s">
        <v>49</v>
      </c>
    </row>
    <row r="8" spans="1:14" x14ac:dyDescent="0.2">
      <c r="A8" s="78">
        <v>1</v>
      </c>
      <c r="B8" s="78" t="s">
        <v>103</v>
      </c>
      <c r="C8" s="52">
        <v>722964</v>
      </c>
      <c r="D8" s="52">
        <v>7520395</v>
      </c>
      <c r="E8" s="52">
        <v>5344211</v>
      </c>
      <c r="F8" s="52">
        <v>137259</v>
      </c>
      <c r="G8" s="52">
        <f t="shared" ref="G8:G71" si="0">(C8+D8+E8)</f>
        <v>13587570</v>
      </c>
      <c r="H8" s="52">
        <v>4076178</v>
      </c>
      <c r="I8" s="52">
        <v>2904195</v>
      </c>
      <c r="J8" s="52">
        <v>0</v>
      </c>
      <c r="K8" s="52">
        <v>4748211</v>
      </c>
      <c r="L8" s="52">
        <v>1137424.7347900001</v>
      </c>
      <c r="M8" s="52">
        <v>1080218.4652100001</v>
      </c>
      <c r="N8" s="78">
        <v>1</v>
      </c>
    </row>
    <row r="9" spans="1:14" x14ac:dyDescent="0.2">
      <c r="A9" s="78">
        <v>2</v>
      </c>
      <c r="B9" s="78" t="s">
        <v>104</v>
      </c>
      <c r="C9" s="52">
        <v>767703</v>
      </c>
      <c r="D9" s="52">
        <v>14525436</v>
      </c>
      <c r="E9" s="52">
        <v>30093172</v>
      </c>
      <c r="F9" s="52">
        <v>1035376</v>
      </c>
      <c r="G9" s="52">
        <f t="shared" si="0"/>
        <v>45386311</v>
      </c>
      <c r="H9" s="52">
        <v>14771748</v>
      </c>
      <c r="I9" s="52">
        <v>7756564</v>
      </c>
      <c r="J9" s="52">
        <v>246147</v>
      </c>
      <c r="K9" s="52">
        <v>8165800</v>
      </c>
      <c r="L9" s="52">
        <v>1157817.7276619999</v>
      </c>
      <c r="M9" s="52">
        <v>624393.37233799999</v>
      </c>
      <c r="N9" s="78">
        <v>2</v>
      </c>
    </row>
    <row r="10" spans="1:14" x14ac:dyDescent="0.2">
      <c r="A10" s="78">
        <v>3</v>
      </c>
      <c r="B10" s="78" t="s">
        <v>105</v>
      </c>
      <c r="C10" s="52">
        <v>145559</v>
      </c>
      <c r="D10" s="52">
        <v>5601141</v>
      </c>
      <c r="E10" s="52">
        <v>3907985</v>
      </c>
      <c r="F10" s="52">
        <v>137189</v>
      </c>
      <c r="G10" s="52">
        <f t="shared" si="0"/>
        <v>9654685</v>
      </c>
      <c r="H10" s="52">
        <v>3344573</v>
      </c>
      <c r="I10" s="52">
        <v>1696894</v>
      </c>
      <c r="J10" s="52">
        <v>0</v>
      </c>
      <c r="K10" s="52">
        <v>3890121</v>
      </c>
      <c r="L10" s="52">
        <v>406113.03623699996</v>
      </c>
      <c r="M10" s="52">
        <v>458885.47376300005</v>
      </c>
      <c r="N10" s="78">
        <v>3</v>
      </c>
    </row>
    <row r="11" spans="1:14" x14ac:dyDescent="0.2">
      <c r="A11" s="78">
        <v>4</v>
      </c>
      <c r="B11" s="78" t="s">
        <v>106</v>
      </c>
      <c r="C11" s="52">
        <v>148436</v>
      </c>
      <c r="D11" s="52">
        <v>2869127</v>
      </c>
      <c r="E11" s="52">
        <v>1804327</v>
      </c>
      <c r="F11" s="52">
        <v>163182</v>
      </c>
      <c r="G11" s="52">
        <f t="shared" si="0"/>
        <v>4821890</v>
      </c>
      <c r="H11" s="52">
        <v>1067288</v>
      </c>
      <c r="I11" s="52">
        <v>895829</v>
      </c>
      <c r="J11" s="52">
        <v>0</v>
      </c>
      <c r="K11" s="52">
        <v>2181142</v>
      </c>
      <c r="L11" s="52">
        <v>385167.12060000002</v>
      </c>
      <c r="M11" s="52">
        <v>215688.48940000002</v>
      </c>
      <c r="N11" s="78">
        <v>4</v>
      </c>
    </row>
    <row r="12" spans="1:14" x14ac:dyDescent="0.2">
      <c r="A12" s="78">
        <v>5</v>
      </c>
      <c r="B12" s="78" t="s">
        <v>107</v>
      </c>
      <c r="C12" s="52">
        <v>239493</v>
      </c>
      <c r="D12" s="52">
        <v>5937682</v>
      </c>
      <c r="E12" s="52">
        <v>5158383</v>
      </c>
      <c r="F12" s="52">
        <v>242307</v>
      </c>
      <c r="G12" s="52">
        <f t="shared" si="0"/>
        <v>11335558</v>
      </c>
      <c r="H12" s="52">
        <v>3318182</v>
      </c>
      <c r="I12" s="52">
        <v>1839737</v>
      </c>
      <c r="J12" s="52">
        <v>0</v>
      </c>
      <c r="K12" s="52">
        <v>4494767</v>
      </c>
      <c r="L12" s="52">
        <v>467365.74303000001</v>
      </c>
      <c r="M12" s="52">
        <v>652871.38697000011</v>
      </c>
      <c r="N12" s="78">
        <v>5</v>
      </c>
    </row>
    <row r="13" spans="1:14" x14ac:dyDescent="0.2">
      <c r="A13" s="78">
        <v>6</v>
      </c>
      <c r="B13" s="78" t="s">
        <v>108</v>
      </c>
      <c r="C13" s="52">
        <v>120000</v>
      </c>
      <c r="D13" s="52">
        <v>1769571</v>
      </c>
      <c r="E13" s="52">
        <v>3603250</v>
      </c>
      <c r="F13" s="52">
        <v>44327</v>
      </c>
      <c r="G13" s="52">
        <f t="shared" si="0"/>
        <v>5492821</v>
      </c>
      <c r="H13" s="52">
        <v>2226009</v>
      </c>
      <c r="I13" s="52">
        <v>1118275</v>
      </c>
      <c r="J13" s="52">
        <v>0</v>
      </c>
      <c r="K13" s="52">
        <v>1348770</v>
      </c>
      <c r="L13" s="52">
        <v>330248.12819999998</v>
      </c>
      <c r="M13" s="52">
        <v>415902.29180000001</v>
      </c>
      <c r="N13" s="78">
        <v>6</v>
      </c>
    </row>
    <row r="14" spans="1:14" x14ac:dyDescent="0.2">
      <c r="A14" s="78">
        <v>7</v>
      </c>
      <c r="B14" s="78" t="s">
        <v>109</v>
      </c>
      <c r="C14" s="52">
        <v>28532732</v>
      </c>
      <c r="D14" s="52">
        <v>34470697</v>
      </c>
      <c r="E14" s="52">
        <v>123515514</v>
      </c>
      <c r="F14" s="52">
        <v>4122260</v>
      </c>
      <c r="G14" s="52">
        <f t="shared" si="0"/>
        <v>186518943</v>
      </c>
      <c r="H14" s="52">
        <v>20550532</v>
      </c>
      <c r="I14" s="52">
        <v>15830523</v>
      </c>
      <c r="J14" s="52">
        <v>18384976</v>
      </c>
      <c r="K14" s="52">
        <v>5376004</v>
      </c>
      <c r="L14" s="52">
        <v>300362.67009000003</v>
      </c>
      <c r="M14" s="52">
        <v>651752.4999099999</v>
      </c>
      <c r="N14" s="78">
        <v>7</v>
      </c>
    </row>
    <row r="15" spans="1:14" x14ac:dyDescent="0.2">
      <c r="A15" s="78">
        <v>8</v>
      </c>
      <c r="B15" s="78" t="s">
        <v>110</v>
      </c>
      <c r="C15" s="52">
        <v>535162</v>
      </c>
      <c r="D15" s="52">
        <v>8568495</v>
      </c>
      <c r="E15" s="52">
        <v>16934951</v>
      </c>
      <c r="F15" s="52">
        <v>355252</v>
      </c>
      <c r="G15" s="52">
        <f t="shared" si="0"/>
        <v>26038608</v>
      </c>
      <c r="H15" s="52">
        <v>9298296</v>
      </c>
      <c r="I15" s="52">
        <v>7358313</v>
      </c>
      <c r="J15" s="52">
        <v>0</v>
      </c>
      <c r="K15" s="52">
        <v>5427477</v>
      </c>
      <c r="L15" s="52">
        <v>1139119.4846400002</v>
      </c>
      <c r="M15" s="52">
        <v>990042.61536000005</v>
      </c>
      <c r="N15" s="78">
        <v>8</v>
      </c>
    </row>
    <row r="16" spans="1:14" x14ac:dyDescent="0.2">
      <c r="A16" s="78">
        <v>9</v>
      </c>
      <c r="B16" s="78" t="s">
        <v>111</v>
      </c>
      <c r="C16" s="52">
        <v>91905</v>
      </c>
      <c r="D16" s="52">
        <v>936707</v>
      </c>
      <c r="E16" s="52">
        <v>942142</v>
      </c>
      <c r="F16" s="52">
        <v>81486</v>
      </c>
      <c r="G16" s="52">
        <f t="shared" si="0"/>
        <v>1970754</v>
      </c>
      <c r="H16" s="52">
        <v>573442</v>
      </c>
      <c r="I16" s="52">
        <v>466291</v>
      </c>
      <c r="J16" s="52">
        <v>0</v>
      </c>
      <c r="K16" s="52">
        <v>515213</v>
      </c>
      <c r="L16" s="52">
        <v>160875.64120000001</v>
      </c>
      <c r="M16" s="52">
        <v>60859.4588</v>
      </c>
      <c r="N16" s="78">
        <v>9</v>
      </c>
    </row>
    <row r="17" spans="1:14" x14ac:dyDescent="0.2">
      <c r="A17" s="78">
        <v>10</v>
      </c>
      <c r="B17" s="78" t="s">
        <v>112</v>
      </c>
      <c r="C17" s="52">
        <v>386793</v>
      </c>
      <c r="D17" s="52">
        <v>5044561</v>
      </c>
      <c r="E17" s="52">
        <v>14677306</v>
      </c>
      <c r="F17" s="52">
        <v>470498</v>
      </c>
      <c r="G17" s="52">
        <f t="shared" si="0"/>
        <v>20108660</v>
      </c>
      <c r="H17" s="52">
        <v>6102430</v>
      </c>
      <c r="I17" s="52">
        <v>4497089</v>
      </c>
      <c r="J17" s="52">
        <v>0</v>
      </c>
      <c r="K17" s="52">
        <v>3913702</v>
      </c>
      <c r="L17" s="52">
        <v>718576.51731999998</v>
      </c>
      <c r="M17" s="52">
        <v>881632.84268000012</v>
      </c>
      <c r="N17" s="78">
        <v>10</v>
      </c>
    </row>
    <row r="18" spans="1:14" x14ac:dyDescent="0.2">
      <c r="A18" s="78">
        <v>11</v>
      </c>
      <c r="B18" s="78" t="s">
        <v>113</v>
      </c>
      <c r="C18" s="52">
        <v>87225</v>
      </c>
      <c r="D18" s="52">
        <v>3372892</v>
      </c>
      <c r="E18" s="52">
        <v>1432916</v>
      </c>
      <c r="F18" s="52">
        <v>32480</v>
      </c>
      <c r="G18" s="52">
        <f t="shared" si="0"/>
        <v>4893033</v>
      </c>
      <c r="H18" s="52">
        <v>1300958</v>
      </c>
      <c r="I18" s="52">
        <v>747727</v>
      </c>
      <c r="J18" s="52">
        <v>0</v>
      </c>
      <c r="K18" s="52">
        <v>2663930</v>
      </c>
      <c r="L18" s="52">
        <v>294605.42150000005</v>
      </c>
      <c r="M18" s="52">
        <v>98770.848499999993</v>
      </c>
      <c r="N18" s="78">
        <v>11</v>
      </c>
    </row>
    <row r="19" spans="1:14" x14ac:dyDescent="0.2">
      <c r="A19" s="78">
        <v>12</v>
      </c>
      <c r="B19" s="78" t="s">
        <v>114</v>
      </c>
      <c r="C19" s="52">
        <v>307642</v>
      </c>
      <c r="D19" s="52">
        <v>1227450</v>
      </c>
      <c r="E19" s="52">
        <v>3412799</v>
      </c>
      <c r="F19" s="52">
        <v>510568</v>
      </c>
      <c r="G19" s="52">
        <f t="shared" si="0"/>
        <v>4947891</v>
      </c>
      <c r="H19" s="52">
        <v>1763796</v>
      </c>
      <c r="I19" s="52">
        <v>956028</v>
      </c>
      <c r="J19" s="52">
        <v>0</v>
      </c>
      <c r="K19" s="52">
        <v>543376</v>
      </c>
      <c r="L19" s="52">
        <v>490471.21096</v>
      </c>
      <c r="M19" s="52">
        <v>218067.57904000004</v>
      </c>
      <c r="N19" s="78">
        <v>12</v>
      </c>
    </row>
    <row r="20" spans="1:14" x14ac:dyDescent="0.2">
      <c r="A20" s="78">
        <v>13</v>
      </c>
      <c r="B20" s="78" t="s">
        <v>115</v>
      </c>
      <c r="C20" s="52">
        <v>114978</v>
      </c>
      <c r="D20" s="52">
        <v>2636426</v>
      </c>
      <c r="E20" s="52">
        <v>3170886</v>
      </c>
      <c r="F20" s="52">
        <v>19618</v>
      </c>
      <c r="G20" s="52">
        <f t="shared" si="0"/>
        <v>5922290</v>
      </c>
      <c r="H20" s="52">
        <v>2044018</v>
      </c>
      <c r="I20" s="52">
        <v>1395431</v>
      </c>
      <c r="J20" s="52">
        <v>0</v>
      </c>
      <c r="K20" s="52">
        <v>1576629</v>
      </c>
      <c r="L20" s="52">
        <v>351016.88790000003</v>
      </c>
      <c r="M20" s="52">
        <v>737012.69209999999</v>
      </c>
      <c r="N20" s="78">
        <v>13</v>
      </c>
    </row>
    <row r="21" spans="1:14" x14ac:dyDescent="0.2">
      <c r="A21" s="78">
        <v>14</v>
      </c>
      <c r="B21" s="78" t="s">
        <v>116</v>
      </c>
      <c r="C21" s="52">
        <v>289457</v>
      </c>
      <c r="D21" s="52">
        <v>4077378</v>
      </c>
      <c r="E21" s="52">
        <v>9730924</v>
      </c>
      <c r="F21" s="52">
        <v>51104</v>
      </c>
      <c r="G21" s="52">
        <f t="shared" si="0"/>
        <v>14097759</v>
      </c>
      <c r="H21" s="52">
        <v>3800612</v>
      </c>
      <c r="I21" s="52">
        <v>3690682</v>
      </c>
      <c r="J21" s="52">
        <v>1796623</v>
      </c>
      <c r="K21" s="52">
        <v>3060255</v>
      </c>
      <c r="L21" s="52">
        <v>571345.69493</v>
      </c>
      <c r="M21" s="52">
        <v>1939011.33507</v>
      </c>
      <c r="N21" s="78">
        <v>14</v>
      </c>
    </row>
    <row r="22" spans="1:14" x14ac:dyDescent="0.2">
      <c r="A22" s="78">
        <v>15</v>
      </c>
      <c r="B22" s="78" t="s">
        <v>117</v>
      </c>
      <c r="C22" s="52">
        <v>120255</v>
      </c>
      <c r="D22" s="52">
        <v>1607592</v>
      </c>
      <c r="E22" s="52">
        <v>3503093</v>
      </c>
      <c r="F22" s="52">
        <v>23996</v>
      </c>
      <c r="G22" s="52">
        <f t="shared" si="0"/>
        <v>5230940</v>
      </c>
      <c r="H22" s="52">
        <v>2148069</v>
      </c>
      <c r="I22" s="52">
        <v>1046471</v>
      </c>
      <c r="J22" s="52">
        <v>0</v>
      </c>
      <c r="K22" s="52">
        <v>1222109</v>
      </c>
      <c r="L22" s="52">
        <v>323637.47858599998</v>
      </c>
      <c r="M22" s="52">
        <v>476470.48141399998</v>
      </c>
      <c r="N22" s="78">
        <v>15</v>
      </c>
    </row>
    <row r="23" spans="1:14" x14ac:dyDescent="0.2">
      <c r="A23" s="78">
        <v>16</v>
      </c>
      <c r="B23" s="78" t="s">
        <v>118</v>
      </c>
      <c r="C23" s="52">
        <v>409181</v>
      </c>
      <c r="D23" s="52">
        <v>7934861</v>
      </c>
      <c r="E23" s="52">
        <v>11177628</v>
      </c>
      <c r="F23" s="52">
        <v>370748</v>
      </c>
      <c r="G23" s="52">
        <f t="shared" si="0"/>
        <v>19521670</v>
      </c>
      <c r="H23" s="52">
        <v>6722560</v>
      </c>
      <c r="I23" s="52">
        <v>4145126</v>
      </c>
      <c r="J23" s="52">
        <v>0</v>
      </c>
      <c r="K23" s="52">
        <v>6006612</v>
      </c>
      <c r="L23" s="52">
        <v>774583.85297799995</v>
      </c>
      <c r="M23" s="52">
        <v>1218759.617022</v>
      </c>
      <c r="N23" s="78">
        <v>16</v>
      </c>
    </row>
    <row r="24" spans="1:14" x14ac:dyDescent="0.2">
      <c r="A24" s="78">
        <v>17</v>
      </c>
      <c r="B24" s="78" t="s">
        <v>119</v>
      </c>
      <c r="C24" s="52">
        <v>233437</v>
      </c>
      <c r="D24" s="52">
        <v>3385969</v>
      </c>
      <c r="E24" s="52">
        <v>5015800</v>
      </c>
      <c r="F24" s="52">
        <v>327229</v>
      </c>
      <c r="G24" s="52">
        <f t="shared" si="0"/>
        <v>8635206</v>
      </c>
      <c r="H24" s="52">
        <v>2581837</v>
      </c>
      <c r="I24" s="52">
        <v>1908739</v>
      </c>
      <c r="J24" s="52">
        <v>0</v>
      </c>
      <c r="K24" s="52">
        <v>2191731</v>
      </c>
      <c r="L24" s="52">
        <v>601422.78047999996</v>
      </c>
      <c r="M24" s="52">
        <v>385866.74952000007</v>
      </c>
      <c r="N24" s="78">
        <v>17</v>
      </c>
    </row>
    <row r="25" spans="1:14" x14ac:dyDescent="0.2">
      <c r="A25" s="78">
        <v>18</v>
      </c>
      <c r="B25" s="78" t="s">
        <v>120</v>
      </c>
      <c r="C25" s="52">
        <v>263866</v>
      </c>
      <c r="D25" s="52">
        <v>13764416</v>
      </c>
      <c r="E25" s="52">
        <v>7683838</v>
      </c>
      <c r="F25" s="52">
        <v>177844</v>
      </c>
      <c r="G25" s="52">
        <f t="shared" si="0"/>
        <v>21712120</v>
      </c>
      <c r="H25" s="52">
        <v>6698514</v>
      </c>
      <c r="I25" s="52">
        <v>2629588</v>
      </c>
      <c r="J25" s="52">
        <v>0</v>
      </c>
      <c r="K25" s="52">
        <v>10871219</v>
      </c>
      <c r="L25" s="52">
        <v>671218.86872000003</v>
      </c>
      <c r="M25" s="52">
        <v>920521.30128000001</v>
      </c>
      <c r="N25" s="78">
        <v>18</v>
      </c>
    </row>
    <row r="26" spans="1:14" x14ac:dyDescent="0.2">
      <c r="A26" s="78">
        <v>19</v>
      </c>
      <c r="B26" s="78" t="s">
        <v>121</v>
      </c>
      <c r="C26" s="52">
        <v>111425</v>
      </c>
      <c r="D26" s="52">
        <v>119747</v>
      </c>
      <c r="E26" s="52">
        <v>1934956</v>
      </c>
      <c r="F26" s="52">
        <v>149423</v>
      </c>
      <c r="G26" s="52">
        <f t="shared" si="0"/>
        <v>2166128</v>
      </c>
      <c r="H26" s="52">
        <v>650452</v>
      </c>
      <c r="I26" s="52">
        <v>532196</v>
      </c>
      <c r="J26" s="52">
        <v>0</v>
      </c>
      <c r="K26" s="52">
        <v>0</v>
      </c>
      <c r="L26" s="52">
        <v>324831.1214</v>
      </c>
      <c r="M26" s="52">
        <v>120742.5886</v>
      </c>
      <c r="N26" s="78">
        <v>19</v>
      </c>
    </row>
    <row r="27" spans="1:14" x14ac:dyDescent="0.2">
      <c r="A27" s="78">
        <v>20</v>
      </c>
      <c r="B27" s="78" t="s">
        <v>122</v>
      </c>
      <c r="C27" s="52">
        <v>127313</v>
      </c>
      <c r="D27" s="52">
        <v>3042156</v>
      </c>
      <c r="E27" s="52">
        <v>4877593</v>
      </c>
      <c r="F27" s="52">
        <v>14951</v>
      </c>
      <c r="G27" s="52">
        <f t="shared" si="0"/>
        <v>8047062</v>
      </c>
      <c r="H27" s="52">
        <v>1925272</v>
      </c>
      <c r="I27" s="52">
        <v>2829356</v>
      </c>
      <c r="J27" s="52">
        <v>0</v>
      </c>
      <c r="K27" s="52">
        <v>2312681</v>
      </c>
      <c r="L27" s="52">
        <v>390424.11849999998</v>
      </c>
      <c r="M27" s="52">
        <v>438777.29150000005</v>
      </c>
      <c r="N27" s="78">
        <v>20</v>
      </c>
    </row>
    <row r="28" spans="1:14" x14ac:dyDescent="0.2">
      <c r="A28" s="78">
        <v>21</v>
      </c>
      <c r="B28" s="78" t="s">
        <v>123</v>
      </c>
      <c r="C28" s="52">
        <v>2625833</v>
      </c>
      <c r="D28" s="52">
        <v>45254165</v>
      </c>
      <c r="E28" s="52">
        <v>44968985</v>
      </c>
      <c r="F28" s="52">
        <v>7745665</v>
      </c>
      <c r="G28" s="52">
        <f t="shared" si="0"/>
        <v>92848983</v>
      </c>
      <c r="H28" s="52">
        <v>19570043</v>
      </c>
      <c r="I28" s="52">
        <v>11261381</v>
      </c>
      <c r="J28" s="52">
        <v>222269</v>
      </c>
      <c r="K28" s="52">
        <v>25449306</v>
      </c>
      <c r="L28" s="52">
        <v>3397148.6364700003</v>
      </c>
      <c r="M28" s="52">
        <v>1749468.16353</v>
      </c>
      <c r="N28" s="78">
        <v>21</v>
      </c>
    </row>
    <row r="29" spans="1:14" x14ac:dyDescent="0.2">
      <c r="A29" s="78">
        <v>22</v>
      </c>
      <c r="B29" s="78" t="s">
        <v>124</v>
      </c>
      <c r="C29" s="52">
        <v>197862</v>
      </c>
      <c r="D29" s="52">
        <v>1303557</v>
      </c>
      <c r="E29" s="52">
        <v>1915444</v>
      </c>
      <c r="F29" s="52">
        <v>274242</v>
      </c>
      <c r="G29" s="52">
        <f t="shared" si="0"/>
        <v>3416863</v>
      </c>
      <c r="H29" s="52">
        <v>952780</v>
      </c>
      <c r="I29" s="52">
        <v>852569</v>
      </c>
      <c r="J29" s="52">
        <v>21688</v>
      </c>
      <c r="K29" s="52">
        <v>530313</v>
      </c>
      <c r="L29" s="52">
        <v>329282.80670000007</v>
      </c>
      <c r="M29" s="52">
        <v>58713.5533</v>
      </c>
      <c r="N29" s="78">
        <v>22</v>
      </c>
    </row>
    <row r="30" spans="1:14" x14ac:dyDescent="0.2">
      <c r="A30" s="78">
        <v>23</v>
      </c>
      <c r="B30" s="78" t="s">
        <v>125</v>
      </c>
      <c r="C30" s="52">
        <v>72020</v>
      </c>
      <c r="D30" s="52">
        <v>214412</v>
      </c>
      <c r="E30" s="52">
        <v>1437743</v>
      </c>
      <c r="F30" s="52">
        <v>37758</v>
      </c>
      <c r="G30" s="52">
        <f t="shared" si="0"/>
        <v>1724175</v>
      </c>
      <c r="H30" s="52">
        <v>789588</v>
      </c>
      <c r="I30" s="52">
        <v>445393</v>
      </c>
      <c r="J30" s="52">
        <v>0</v>
      </c>
      <c r="K30" s="52">
        <v>94935</v>
      </c>
      <c r="L30" s="52">
        <v>198738.1225</v>
      </c>
      <c r="M30" s="52">
        <v>116479.8775</v>
      </c>
      <c r="N30" s="78">
        <v>23</v>
      </c>
    </row>
    <row r="31" spans="1:14" x14ac:dyDescent="0.2">
      <c r="A31" s="78">
        <v>24</v>
      </c>
      <c r="B31" s="78" t="s">
        <v>126</v>
      </c>
      <c r="C31" s="52">
        <v>379699</v>
      </c>
      <c r="D31" s="52">
        <v>7496891</v>
      </c>
      <c r="E31" s="52">
        <v>16538177</v>
      </c>
      <c r="F31" s="52">
        <v>467584</v>
      </c>
      <c r="G31" s="52">
        <f t="shared" si="0"/>
        <v>24414767</v>
      </c>
      <c r="H31" s="52">
        <v>5927395</v>
      </c>
      <c r="I31" s="52">
        <v>6620719</v>
      </c>
      <c r="J31" s="52">
        <v>0</v>
      </c>
      <c r="K31" s="52">
        <v>5676697</v>
      </c>
      <c r="L31" s="52">
        <v>675056.04157400003</v>
      </c>
      <c r="M31" s="52">
        <v>465029.47842599999</v>
      </c>
      <c r="N31" s="78">
        <v>24</v>
      </c>
    </row>
    <row r="32" spans="1:14" x14ac:dyDescent="0.2">
      <c r="A32" s="78">
        <v>25</v>
      </c>
      <c r="B32" s="78" t="s">
        <v>127</v>
      </c>
      <c r="C32" s="52">
        <v>84615</v>
      </c>
      <c r="D32" s="52">
        <v>1477034</v>
      </c>
      <c r="E32" s="52">
        <v>3025402</v>
      </c>
      <c r="F32" s="52">
        <v>48578</v>
      </c>
      <c r="G32" s="52">
        <f t="shared" si="0"/>
        <v>4587051</v>
      </c>
      <c r="H32" s="52">
        <v>1572651</v>
      </c>
      <c r="I32" s="52">
        <v>920327</v>
      </c>
      <c r="J32" s="52">
        <v>0</v>
      </c>
      <c r="K32" s="52">
        <v>1122858</v>
      </c>
      <c r="L32" s="52">
        <v>333996.27193599998</v>
      </c>
      <c r="M32" s="52">
        <v>319693.75806399999</v>
      </c>
      <c r="N32" s="78">
        <v>25</v>
      </c>
    </row>
    <row r="33" spans="1:14" x14ac:dyDescent="0.2">
      <c r="A33" s="78">
        <v>26</v>
      </c>
      <c r="B33" s="78" t="s">
        <v>128</v>
      </c>
      <c r="C33" s="52">
        <v>250471</v>
      </c>
      <c r="D33" s="52">
        <v>147379</v>
      </c>
      <c r="E33" s="52">
        <v>6971341</v>
      </c>
      <c r="F33" s="52">
        <v>210615</v>
      </c>
      <c r="G33" s="52">
        <f t="shared" si="0"/>
        <v>7369191</v>
      </c>
      <c r="H33" s="52">
        <v>2642681</v>
      </c>
      <c r="I33" s="52">
        <v>2615487</v>
      </c>
      <c r="J33" s="52">
        <v>0</v>
      </c>
      <c r="K33" s="52">
        <v>0</v>
      </c>
      <c r="L33" s="52">
        <v>397735.32130000007</v>
      </c>
      <c r="M33" s="52">
        <v>863109.04870000004</v>
      </c>
      <c r="N33" s="78">
        <v>26</v>
      </c>
    </row>
    <row r="34" spans="1:14" x14ac:dyDescent="0.2">
      <c r="A34" s="78">
        <v>27</v>
      </c>
      <c r="B34" s="78" t="s">
        <v>129</v>
      </c>
      <c r="C34" s="52">
        <v>300299</v>
      </c>
      <c r="D34" s="52">
        <v>1449571</v>
      </c>
      <c r="E34" s="52">
        <v>5446882</v>
      </c>
      <c r="F34" s="52">
        <v>551253</v>
      </c>
      <c r="G34" s="52">
        <f t="shared" si="0"/>
        <v>7196752</v>
      </c>
      <c r="H34" s="52">
        <v>2817094</v>
      </c>
      <c r="I34" s="52">
        <v>1605589</v>
      </c>
      <c r="J34" s="52">
        <v>0</v>
      </c>
      <c r="K34" s="52">
        <v>508134</v>
      </c>
      <c r="L34" s="52">
        <v>515558.19691300002</v>
      </c>
      <c r="M34" s="52">
        <v>498641.37308699999</v>
      </c>
      <c r="N34" s="78">
        <v>27</v>
      </c>
    </row>
    <row r="35" spans="1:14" x14ac:dyDescent="0.2">
      <c r="A35" s="78">
        <v>28</v>
      </c>
      <c r="B35" s="78" t="s">
        <v>130</v>
      </c>
      <c r="C35" s="52">
        <v>130831</v>
      </c>
      <c r="D35" s="52">
        <v>1586049</v>
      </c>
      <c r="E35" s="52">
        <v>2999641</v>
      </c>
      <c r="F35" s="52">
        <v>95549</v>
      </c>
      <c r="G35" s="52">
        <f t="shared" si="0"/>
        <v>4716521</v>
      </c>
      <c r="H35" s="52">
        <v>1522525</v>
      </c>
      <c r="I35" s="52">
        <v>1132973</v>
      </c>
      <c r="J35" s="52">
        <v>0</v>
      </c>
      <c r="K35" s="52">
        <v>913796</v>
      </c>
      <c r="L35" s="52">
        <v>340076.36989999999</v>
      </c>
      <c r="M35" s="52">
        <v>338626.3701</v>
      </c>
      <c r="N35" s="78">
        <v>28</v>
      </c>
    </row>
    <row r="36" spans="1:14" x14ac:dyDescent="0.2">
      <c r="A36" s="78">
        <v>29</v>
      </c>
      <c r="B36" s="78" t="s">
        <v>72</v>
      </c>
      <c r="C36" s="52">
        <v>85367214</v>
      </c>
      <c r="D36" s="52">
        <v>192023733</v>
      </c>
      <c r="E36" s="52">
        <v>367125307</v>
      </c>
      <c r="F36" s="52">
        <v>28304383</v>
      </c>
      <c r="G36" s="52">
        <f t="shared" si="0"/>
        <v>644516254</v>
      </c>
      <c r="H36" s="52">
        <v>53916949</v>
      </c>
      <c r="I36" s="52">
        <v>65265132</v>
      </c>
      <c r="J36" s="52">
        <v>10781694</v>
      </c>
      <c r="K36" s="52">
        <v>74469911</v>
      </c>
      <c r="L36" s="52">
        <v>2163704.0041080001</v>
      </c>
      <c r="M36" s="52">
        <v>1870706.4058919998</v>
      </c>
      <c r="N36" s="78">
        <v>29</v>
      </c>
    </row>
    <row r="37" spans="1:14" x14ac:dyDescent="0.2">
      <c r="A37" s="78">
        <v>30</v>
      </c>
      <c r="B37" s="78" t="s">
        <v>131</v>
      </c>
      <c r="C37" s="52">
        <v>607986</v>
      </c>
      <c r="D37" s="52">
        <v>8524985</v>
      </c>
      <c r="E37" s="52">
        <v>14283989</v>
      </c>
      <c r="F37" s="52">
        <v>3182449</v>
      </c>
      <c r="G37" s="52">
        <f t="shared" si="0"/>
        <v>23416960</v>
      </c>
      <c r="H37" s="52">
        <v>6254676</v>
      </c>
      <c r="I37" s="52">
        <v>4608315</v>
      </c>
      <c r="J37" s="52">
        <v>0</v>
      </c>
      <c r="K37" s="52">
        <v>3354022</v>
      </c>
      <c r="L37" s="52">
        <v>758612.17027999996</v>
      </c>
      <c r="M37" s="52">
        <v>280497.75972000003</v>
      </c>
      <c r="N37" s="78">
        <v>30</v>
      </c>
    </row>
    <row r="38" spans="1:14" x14ac:dyDescent="0.2">
      <c r="A38" s="78">
        <v>31</v>
      </c>
      <c r="B38" s="78" t="s">
        <v>132</v>
      </c>
      <c r="C38" s="52">
        <v>102189</v>
      </c>
      <c r="D38" s="52">
        <v>3402630</v>
      </c>
      <c r="E38" s="52">
        <v>2379390</v>
      </c>
      <c r="F38" s="52">
        <v>39270</v>
      </c>
      <c r="G38" s="52">
        <f t="shared" si="0"/>
        <v>5884209</v>
      </c>
      <c r="H38" s="52">
        <v>1933797</v>
      </c>
      <c r="I38" s="52">
        <v>1018059</v>
      </c>
      <c r="J38" s="52">
        <v>73181</v>
      </c>
      <c r="K38" s="52">
        <v>2445175</v>
      </c>
      <c r="L38" s="52">
        <v>270875.02287400002</v>
      </c>
      <c r="M38" s="52">
        <v>314703.16712600004</v>
      </c>
      <c r="N38" s="78">
        <v>31</v>
      </c>
    </row>
    <row r="39" spans="1:14" x14ac:dyDescent="0.2">
      <c r="A39" s="78">
        <v>32</v>
      </c>
      <c r="B39" s="78" t="s">
        <v>133</v>
      </c>
      <c r="C39" s="52">
        <v>277321</v>
      </c>
      <c r="D39" s="52">
        <v>2295299</v>
      </c>
      <c r="E39" s="52">
        <v>5915504</v>
      </c>
      <c r="F39" s="52">
        <v>427989</v>
      </c>
      <c r="G39" s="52">
        <f t="shared" si="0"/>
        <v>8488124</v>
      </c>
      <c r="H39" s="52">
        <v>2739990</v>
      </c>
      <c r="I39" s="52">
        <v>1460250</v>
      </c>
      <c r="J39" s="52">
        <v>38889</v>
      </c>
      <c r="K39" s="52">
        <v>1290108</v>
      </c>
      <c r="L39" s="52">
        <v>322495.89110000001</v>
      </c>
      <c r="M39" s="52">
        <v>205453.9289</v>
      </c>
      <c r="N39" s="78">
        <v>32</v>
      </c>
    </row>
    <row r="40" spans="1:14" x14ac:dyDescent="0.2">
      <c r="A40" s="78">
        <v>33</v>
      </c>
      <c r="B40" s="78" t="s">
        <v>74</v>
      </c>
      <c r="C40" s="52">
        <v>324242</v>
      </c>
      <c r="D40" s="52">
        <v>4696029</v>
      </c>
      <c r="E40" s="52">
        <v>14646499</v>
      </c>
      <c r="F40" s="52">
        <v>289559</v>
      </c>
      <c r="G40" s="52">
        <f t="shared" si="0"/>
        <v>19666770</v>
      </c>
      <c r="H40" s="52">
        <v>7950486</v>
      </c>
      <c r="I40" s="52">
        <v>4290628</v>
      </c>
      <c r="J40" s="52">
        <v>39848</v>
      </c>
      <c r="K40" s="52">
        <v>2920750</v>
      </c>
      <c r="L40" s="52">
        <v>762356.75835999998</v>
      </c>
      <c r="M40" s="52">
        <v>1012394.5416400001</v>
      </c>
      <c r="N40" s="78">
        <v>33</v>
      </c>
    </row>
    <row r="41" spans="1:14" x14ac:dyDescent="0.2">
      <c r="A41" s="78">
        <v>34</v>
      </c>
      <c r="B41" s="78" t="s">
        <v>134</v>
      </c>
      <c r="C41" s="52">
        <v>416243</v>
      </c>
      <c r="D41" s="52">
        <v>5550187</v>
      </c>
      <c r="E41" s="52">
        <v>12047005</v>
      </c>
      <c r="F41" s="52">
        <v>731235</v>
      </c>
      <c r="G41" s="52">
        <f t="shared" si="0"/>
        <v>18013435</v>
      </c>
      <c r="H41" s="52">
        <v>5785367</v>
      </c>
      <c r="I41" s="52">
        <v>4475610</v>
      </c>
      <c r="J41" s="52">
        <v>93544</v>
      </c>
      <c r="K41" s="52">
        <v>2287315</v>
      </c>
      <c r="L41" s="52">
        <v>677003.29903600016</v>
      </c>
      <c r="M41" s="52">
        <v>339841.78096400003</v>
      </c>
      <c r="N41" s="78">
        <v>34</v>
      </c>
    </row>
    <row r="42" spans="1:14" x14ac:dyDescent="0.2">
      <c r="A42" s="78">
        <v>35</v>
      </c>
      <c r="B42" s="78" t="s">
        <v>135</v>
      </c>
      <c r="C42" s="52">
        <v>129788</v>
      </c>
      <c r="D42" s="52">
        <v>5586391</v>
      </c>
      <c r="E42" s="52">
        <v>5925507</v>
      </c>
      <c r="F42" s="52">
        <v>93968</v>
      </c>
      <c r="G42" s="52">
        <f t="shared" si="0"/>
        <v>11641686</v>
      </c>
      <c r="H42" s="52">
        <v>4090092</v>
      </c>
      <c r="I42" s="52">
        <v>2006819</v>
      </c>
      <c r="J42" s="52">
        <v>120149</v>
      </c>
      <c r="K42" s="52">
        <v>4181247</v>
      </c>
      <c r="L42" s="52">
        <v>295903.62200000003</v>
      </c>
      <c r="M42" s="52">
        <v>471611.478</v>
      </c>
      <c r="N42" s="78">
        <v>35</v>
      </c>
    </row>
    <row r="43" spans="1:14" x14ac:dyDescent="0.2">
      <c r="A43" s="78">
        <v>36</v>
      </c>
      <c r="B43" s="78" t="s">
        <v>136</v>
      </c>
      <c r="C43" s="52">
        <v>673898</v>
      </c>
      <c r="D43" s="52">
        <v>6308847</v>
      </c>
      <c r="E43" s="52">
        <v>5721217</v>
      </c>
      <c r="F43" s="52">
        <v>274391</v>
      </c>
      <c r="G43" s="52">
        <f t="shared" si="0"/>
        <v>12703962</v>
      </c>
      <c r="H43" s="52">
        <v>3593043</v>
      </c>
      <c r="I43" s="52">
        <v>2617521</v>
      </c>
      <c r="J43" s="52">
        <v>0</v>
      </c>
      <c r="K43" s="52">
        <v>3634817</v>
      </c>
      <c r="L43" s="52">
        <v>697930.92210600001</v>
      </c>
      <c r="M43" s="52">
        <v>436454.74789400003</v>
      </c>
      <c r="N43" s="78">
        <v>36</v>
      </c>
    </row>
    <row r="44" spans="1:14" x14ac:dyDescent="0.2">
      <c r="A44" s="78">
        <v>37</v>
      </c>
      <c r="B44" s="78" t="s">
        <v>137</v>
      </c>
      <c r="C44" s="52">
        <v>447200</v>
      </c>
      <c r="D44" s="52">
        <v>2332869</v>
      </c>
      <c r="E44" s="52">
        <v>4247160</v>
      </c>
      <c r="F44" s="52">
        <v>484528</v>
      </c>
      <c r="G44" s="52">
        <f t="shared" si="0"/>
        <v>7027229</v>
      </c>
      <c r="H44" s="52">
        <v>2003770</v>
      </c>
      <c r="I44" s="52">
        <v>1713789</v>
      </c>
      <c r="J44" s="52">
        <v>0</v>
      </c>
      <c r="K44" s="52">
        <v>828792</v>
      </c>
      <c r="L44" s="52">
        <v>337014.28306799999</v>
      </c>
      <c r="M44" s="52">
        <v>132477.12693199998</v>
      </c>
      <c r="N44" s="78">
        <v>37</v>
      </c>
    </row>
    <row r="45" spans="1:14" x14ac:dyDescent="0.2">
      <c r="A45" s="78">
        <v>38</v>
      </c>
      <c r="B45" s="78" t="s">
        <v>138</v>
      </c>
      <c r="C45" s="52">
        <v>178770</v>
      </c>
      <c r="D45" s="52">
        <v>4348186</v>
      </c>
      <c r="E45" s="52">
        <v>3485929</v>
      </c>
      <c r="F45" s="52">
        <v>80135</v>
      </c>
      <c r="G45" s="52">
        <f t="shared" si="0"/>
        <v>8012885</v>
      </c>
      <c r="H45" s="52">
        <v>2521661</v>
      </c>
      <c r="I45" s="52">
        <v>1439233</v>
      </c>
      <c r="J45" s="52">
        <v>0</v>
      </c>
      <c r="K45" s="52">
        <v>3434223</v>
      </c>
      <c r="L45" s="52">
        <v>407089.02748000005</v>
      </c>
      <c r="M45" s="52">
        <v>582793.64251999999</v>
      </c>
      <c r="N45" s="78">
        <v>38</v>
      </c>
    </row>
    <row r="46" spans="1:14" x14ac:dyDescent="0.2">
      <c r="A46" s="78">
        <v>39</v>
      </c>
      <c r="B46" s="78" t="s">
        <v>139</v>
      </c>
      <c r="C46" s="52">
        <v>248463</v>
      </c>
      <c r="D46" s="52">
        <v>1917096</v>
      </c>
      <c r="E46" s="52">
        <v>2922140</v>
      </c>
      <c r="F46" s="52">
        <v>274985</v>
      </c>
      <c r="G46" s="52">
        <f t="shared" si="0"/>
        <v>5087699</v>
      </c>
      <c r="H46" s="52">
        <v>1584925</v>
      </c>
      <c r="I46" s="52">
        <v>924382</v>
      </c>
      <c r="J46" s="52">
        <v>32481</v>
      </c>
      <c r="K46" s="52">
        <v>1077534</v>
      </c>
      <c r="L46" s="52">
        <v>344816.936858</v>
      </c>
      <c r="M46" s="52">
        <v>230316.52314200002</v>
      </c>
      <c r="N46" s="78">
        <v>39</v>
      </c>
    </row>
    <row r="47" spans="1:14" x14ac:dyDescent="0.2">
      <c r="A47" s="78">
        <v>40</v>
      </c>
      <c r="B47" s="78" t="s">
        <v>140</v>
      </c>
      <c r="C47" s="68">
        <v>87268</v>
      </c>
      <c r="D47" s="68">
        <v>1025848</v>
      </c>
      <c r="E47" s="68">
        <v>2353924</v>
      </c>
      <c r="F47" s="68">
        <v>63258</v>
      </c>
      <c r="G47" s="68">
        <f t="shared" si="0"/>
        <v>3467040</v>
      </c>
      <c r="H47" s="68">
        <v>1561239</v>
      </c>
      <c r="I47" s="68">
        <v>941456</v>
      </c>
      <c r="J47" s="68">
        <v>0</v>
      </c>
      <c r="K47" s="68">
        <v>357714</v>
      </c>
      <c r="L47" s="52">
        <v>319118.6128</v>
      </c>
      <c r="M47" s="52">
        <v>251257.03719999999</v>
      </c>
      <c r="N47" s="85">
        <v>40</v>
      </c>
    </row>
    <row r="48" spans="1:14" x14ac:dyDescent="0.2">
      <c r="A48" s="78">
        <v>41</v>
      </c>
      <c r="B48" s="78" t="s">
        <v>141</v>
      </c>
      <c r="C48" s="52">
        <v>249199</v>
      </c>
      <c r="D48" s="52">
        <v>5820735</v>
      </c>
      <c r="E48" s="52">
        <v>7370476</v>
      </c>
      <c r="F48" s="52">
        <v>32558</v>
      </c>
      <c r="G48" s="52">
        <f t="shared" si="0"/>
        <v>13440410</v>
      </c>
      <c r="H48" s="52">
        <v>5622726</v>
      </c>
      <c r="I48" s="52">
        <v>2730720</v>
      </c>
      <c r="J48" s="52">
        <v>0</v>
      </c>
      <c r="K48" s="52">
        <v>3480900</v>
      </c>
      <c r="L48" s="52">
        <v>511177.762582</v>
      </c>
      <c r="M48" s="52">
        <v>1309336.7674179999</v>
      </c>
      <c r="N48" s="78">
        <v>41</v>
      </c>
    </row>
    <row r="49" spans="1:14" x14ac:dyDescent="0.2">
      <c r="A49" s="78">
        <v>42</v>
      </c>
      <c r="B49" s="78" t="s">
        <v>142</v>
      </c>
      <c r="C49" s="52">
        <v>614359</v>
      </c>
      <c r="D49" s="52">
        <v>11714755</v>
      </c>
      <c r="E49" s="52">
        <v>14036118</v>
      </c>
      <c r="F49" s="52">
        <v>1868656</v>
      </c>
      <c r="G49" s="52">
        <f t="shared" si="0"/>
        <v>26365232</v>
      </c>
      <c r="H49" s="52">
        <v>7184357</v>
      </c>
      <c r="I49" s="52">
        <v>3515550</v>
      </c>
      <c r="J49" s="52">
        <v>0</v>
      </c>
      <c r="K49" s="52">
        <v>3250357</v>
      </c>
      <c r="L49" s="52">
        <v>955896.557867</v>
      </c>
      <c r="M49" s="52">
        <v>463109.10213300004</v>
      </c>
      <c r="N49" s="78">
        <v>42</v>
      </c>
    </row>
    <row r="50" spans="1:14" x14ac:dyDescent="0.2">
      <c r="A50" s="78">
        <v>43</v>
      </c>
      <c r="B50" s="78" t="s">
        <v>143</v>
      </c>
      <c r="C50" s="52">
        <v>2432912</v>
      </c>
      <c r="D50" s="52">
        <v>39205722</v>
      </c>
      <c r="E50" s="52">
        <v>47018688</v>
      </c>
      <c r="F50" s="52">
        <v>9443025</v>
      </c>
      <c r="G50" s="52">
        <f t="shared" si="0"/>
        <v>88657322</v>
      </c>
      <c r="H50" s="52">
        <v>24565073</v>
      </c>
      <c r="I50" s="52">
        <v>14471782</v>
      </c>
      <c r="J50" s="52">
        <v>0</v>
      </c>
      <c r="K50" s="52">
        <v>12273712</v>
      </c>
      <c r="L50" s="52">
        <v>4266874.9751910008</v>
      </c>
      <c r="M50" s="52">
        <v>2898983.7548090005</v>
      </c>
      <c r="N50" s="78">
        <v>43</v>
      </c>
    </row>
    <row r="51" spans="1:14" x14ac:dyDescent="0.2">
      <c r="A51" s="78">
        <v>44</v>
      </c>
      <c r="B51" s="78" t="s">
        <v>144</v>
      </c>
      <c r="C51" s="52">
        <v>315000</v>
      </c>
      <c r="D51" s="52">
        <v>11122607</v>
      </c>
      <c r="E51" s="52">
        <v>6396961</v>
      </c>
      <c r="F51" s="52">
        <v>114700</v>
      </c>
      <c r="G51" s="52">
        <f t="shared" si="0"/>
        <v>17834568</v>
      </c>
      <c r="H51" s="52">
        <v>5538666</v>
      </c>
      <c r="I51" s="52">
        <v>3520945</v>
      </c>
      <c r="J51" s="52">
        <v>93737</v>
      </c>
      <c r="K51" s="52">
        <v>6824287</v>
      </c>
      <c r="L51" s="52">
        <v>798317.34395000001</v>
      </c>
      <c r="M51" s="52">
        <v>1679917.2360499999</v>
      </c>
      <c r="N51" s="78">
        <v>44</v>
      </c>
    </row>
    <row r="52" spans="1:14" x14ac:dyDescent="0.2">
      <c r="A52" s="78">
        <v>45</v>
      </c>
      <c r="B52" s="78" t="s">
        <v>145</v>
      </c>
      <c r="C52" s="52">
        <v>65051</v>
      </c>
      <c r="D52" s="52">
        <v>360629</v>
      </c>
      <c r="E52" s="52">
        <v>641654</v>
      </c>
      <c r="F52" s="52">
        <v>0</v>
      </c>
      <c r="G52" s="52">
        <f t="shared" si="0"/>
        <v>1067334</v>
      </c>
      <c r="H52" s="52">
        <v>288300</v>
      </c>
      <c r="I52" s="52">
        <v>329366</v>
      </c>
      <c r="J52" s="52">
        <v>0</v>
      </c>
      <c r="K52" s="52">
        <v>220329</v>
      </c>
      <c r="L52" s="52">
        <v>180928.84349999999</v>
      </c>
      <c r="M52" s="52">
        <v>23256.476500000001</v>
      </c>
      <c r="N52" s="78">
        <v>45</v>
      </c>
    </row>
    <row r="53" spans="1:14" x14ac:dyDescent="0.2">
      <c r="A53" s="78">
        <v>46</v>
      </c>
      <c r="B53" s="78" t="s">
        <v>146</v>
      </c>
      <c r="C53" s="52">
        <v>131244</v>
      </c>
      <c r="D53" s="52">
        <v>11766643</v>
      </c>
      <c r="E53" s="52">
        <v>4174960</v>
      </c>
      <c r="F53" s="52">
        <v>394556</v>
      </c>
      <c r="G53" s="52">
        <f t="shared" si="0"/>
        <v>16072847</v>
      </c>
      <c r="H53" s="52">
        <v>5731482</v>
      </c>
      <c r="I53" s="52">
        <v>1952601</v>
      </c>
      <c r="J53" s="52">
        <v>0</v>
      </c>
      <c r="K53" s="52">
        <v>5161558</v>
      </c>
      <c r="L53" s="52">
        <v>777180.66140800004</v>
      </c>
      <c r="M53" s="52">
        <v>449927.23859199998</v>
      </c>
      <c r="N53" s="78">
        <v>46</v>
      </c>
    </row>
    <row r="54" spans="1:14" x14ac:dyDescent="0.2">
      <c r="A54" s="78">
        <v>47</v>
      </c>
      <c r="B54" s="78" t="s">
        <v>147</v>
      </c>
      <c r="C54" s="52">
        <v>712249</v>
      </c>
      <c r="D54" s="52">
        <v>9035279</v>
      </c>
      <c r="E54" s="52">
        <v>7537764</v>
      </c>
      <c r="F54" s="52">
        <v>1569703</v>
      </c>
      <c r="G54" s="52">
        <f t="shared" si="0"/>
        <v>17285292</v>
      </c>
      <c r="H54" s="52">
        <v>5311976</v>
      </c>
      <c r="I54" s="52">
        <v>3011564</v>
      </c>
      <c r="J54" s="52">
        <v>0</v>
      </c>
      <c r="K54" s="52">
        <v>2705992</v>
      </c>
      <c r="L54" s="52">
        <v>630342.25410100003</v>
      </c>
      <c r="M54" s="52">
        <v>367479.10589900002</v>
      </c>
      <c r="N54" s="78">
        <v>47</v>
      </c>
    </row>
    <row r="55" spans="1:14" x14ac:dyDescent="0.2">
      <c r="A55" s="78">
        <v>48</v>
      </c>
      <c r="B55" s="78" t="s">
        <v>148</v>
      </c>
      <c r="C55" s="52">
        <v>61605</v>
      </c>
      <c r="D55" s="52">
        <v>1264246</v>
      </c>
      <c r="E55" s="52">
        <v>1700061</v>
      </c>
      <c r="F55" s="52">
        <v>38148</v>
      </c>
      <c r="G55" s="52">
        <f t="shared" si="0"/>
        <v>3025912</v>
      </c>
      <c r="H55" s="52">
        <v>998815</v>
      </c>
      <c r="I55" s="52">
        <v>766661</v>
      </c>
      <c r="J55" s="52">
        <v>0</v>
      </c>
      <c r="K55" s="52">
        <v>733209</v>
      </c>
      <c r="L55" s="52">
        <v>191065.07222</v>
      </c>
      <c r="M55" s="52">
        <v>148594.38777999999</v>
      </c>
      <c r="N55" s="78">
        <v>48</v>
      </c>
    </row>
    <row r="56" spans="1:14" x14ac:dyDescent="0.2">
      <c r="A56" s="78">
        <v>49</v>
      </c>
      <c r="B56" s="78" t="s">
        <v>149</v>
      </c>
      <c r="C56" s="52">
        <v>308415</v>
      </c>
      <c r="D56" s="52">
        <v>3292348</v>
      </c>
      <c r="E56" s="52">
        <v>4951395</v>
      </c>
      <c r="F56" s="52">
        <v>289080</v>
      </c>
      <c r="G56" s="52">
        <f t="shared" si="0"/>
        <v>8552158</v>
      </c>
      <c r="H56" s="52">
        <v>2843789</v>
      </c>
      <c r="I56" s="52">
        <v>1295019</v>
      </c>
      <c r="J56" s="52">
        <v>0</v>
      </c>
      <c r="K56" s="52">
        <v>2131131</v>
      </c>
      <c r="L56" s="52">
        <v>484248.50540000002</v>
      </c>
      <c r="M56" s="52">
        <v>230983.34459999998</v>
      </c>
      <c r="N56" s="78">
        <v>49</v>
      </c>
    </row>
    <row r="57" spans="1:14" x14ac:dyDescent="0.2">
      <c r="A57" s="78">
        <v>50</v>
      </c>
      <c r="B57" s="78" t="s">
        <v>150</v>
      </c>
      <c r="C57" s="68">
        <v>413920</v>
      </c>
      <c r="D57" s="68">
        <v>2514583</v>
      </c>
      <c r="E57" s="68">
        <v>2458357</v>
      </c>
      <c r="F57" s="68">
        <v>153690</v>
      </c>
      <c r="G57" s="68">
        <f t="shared" si="0"/>
        <v>5386860</v>
      </c>
      <c r="H57" s="68">
        <v>1750570</v>
      </c>
      <c r="I57" s="68">
        <v>829820</v>
      </c>
      <c r="J57" s="68">
        <v>0</v>
      </c>
      <c r="K57" s="68">
        <v>1449838</v>
      </c>
      <c r="L57" s="52">
        <v>267186.936675</v>
      </c>
      <c r="M57" s="52">
        <v>162616.46332500002</v>
      </c>
      <c r="N57" s="78">
        <v>50</v>
      </c>
    </row>
    <row r="58" spans="1:14" x14ac:dyDescent="0.2">
      <c r="A58" s="78">
        <v>51</v>
      </c>
      <c r="B58" s="78" t="s">
        <v>151</v>
      </c>
      <c r="C58" s="52">
        <v>307609</v>
      </c>
      <c r="D58" s="52">
        <v>1918342</v>
      </c>
      <c r="E58" s="52">
        <v>2663333</v>
      </c>
      <c r="F58" s="52">
        <v>79408</v>
      </c>
      <c r="G58" s="52">
        <f t="shared" si="0"/>
        <v>4889284</v>
      </c>
      <c r="H58" s="52">
        <v>1329409</v>
      </c>
      <c r="I58" s="52">
        <v>1057766</v>
      </c>
      <c r="J58" s="52">
        <v>0</v>
      </c>
      <c r="K58" s="52">
        <v>1105245</v>
      </c>
      <c r="L58" s="52">
        <v>361272.75839999999</v>
      </c>
      <c r="M58" s="52">
        <v>277338.18160000001</v>
      </c>
      <c r="N58" s="78">
        <v>51</v>
      </c>
    </row>
    <row r="59" spans="1:14" x14ac:dyDescent="0.2">
      <c r="A59" s="78">
        <v>52</v>
      </c>
      <c r="B59" s="78" t="s">
        <v>152</v>
      </c>
      <c r="C59" s="52">
        <v>0</v>
      </c>
      <c r="D59" s="52">
        <v>0</v>
      </c>
      <c r="E59" s="52">
        <v>0</v>
      </c>
      <c r="F59" s="52">
        <v>0</v>
      </c>
      <c r="G59" s="52">
        <f t="shared" si="0"/>
        <v>0</v>
      </c>
      <c r="H59" s="52">
        <v>0</v>
      </c>
      <c r="I59" s="52">
        <v>0</v>
      </c>
      <c r="J59" s="52">
        <v>0</v>
      </c>
      <c r="K59" s="52">
        <v>0</v>
      </c>
      <c r="L59" s="52">
        <v>0</v>
      </c>
      <c r="M59" s="52">
        <v>0</v>
      </c>
      <c r="N59" s="78">
        <v>52</v>
      </c>
    </row>
    <row r="60" spans="1:14" x14ac:dyDescent="0.2">
      <c r="A60" s="78">
        <v>53</v>
      </c>
      <c r="B60" s="78" t="s">
        <v>153</v>
      </c>
      <c r="C60" s="52">
        <v>6167907</v>
      </c>
      <c r="D60" s="52">
        <v>42153394</v>
      </c>
      <c r="E60" s="52">
        <v>60000735</v>
      </c>
      <c r="F60" s="52">
        <v>10911258</v>
      </c>
      <c r="G60" s="52">
        <f t="shared" si="0"/>
        <v>108322036</v>
      </c>
      <c r="H60" s="52">
        <v>11837324</v>
      </c>
      <c r="I60" s="52">
        <v>9227485</v>
      </c>
      <c r="J60" s="52">
        <v>9126019</v>
      </c>
      <c r="K60" s="52">
        <v>2298699</v>
      </c>
      <c r="L60" s="52">
        <v>2012024.1336910001</v>
      </c>
      <c r="M60" s="52">
        <v>315919.66630900005</v>
      </c>
      <c r="N60" s="78">
        <v>53</v>
      </c>
    </row>
    <row r="61" spans="1:14" x14ac:dyDescent="0.2">
      <c r="A61" s="78">
        <v>54</v>
      </c>
      <c r="B61" s="78" t="s">
        <v>154</v>
      </c>
      <c r="C61" s="52">
        <v>675967</v>
      </c>
      <c r="D61" s="52">
        <v>2456143</v>
      </c>
      <c r="E61" s="52">
        <v>8977450</v>
      </c>
      <c r="F61" s="52">
        <v>644731</v>
      </c>
      <c r="G61" s="52">
        <f t="shared" si="0"/>
        <v>12109560</v>
      </c>
      <c r="H61" s="52">
        <v>4053696</v>
      </c>
      <c r="I61" s="52">
        <v>2245951</v>
      </c>
      <c r="J61" s="52">
        <v>41614</v>
      </c>
      <c r="K61" s="52">
        <v>1380514</v>
      </c>
      <c r="L61" s="52">
        <v>686015.74890999997</v>
      </c>
      <c r="M61" s="52">
        <v>525020.92108999996</v>
      </c>
      <c r="N61" s="78">
        <v>54</v>
      </c>
    </row>
    <row r="62" spans="1:14" x14ac:dyDescent="0.2">
      <c r="A62" s="78">
        <v>55</v>
      </c>
      <c r="B62" s="78" t="s">
        <v>155</v>
      </c>
      <c r="C62" s="52">
        <v>107500</v>
      </c>
      <c r="D62" s="52">
        <v>2293378</v>
      </c>
      <c r="E62" s="52">
        <v>2261380</v>
      </c>
      <c r="F62" s="52">
        <v>23663</v>
      </c>
      <c r="G62" s="52">
        <f t="shared" si="0"/>
        <v>4662258</v>
      </c>
      <c r="H62" s="52">
        <v>1614765</v>
      </c>
      <c r="I62" s="52">
        <v>656311</v>
      </c>
      <c r="J62" s="52">
        <v>0</v>
      </c>
      <c r="K62" s="52">
        <v>1750654</v>
      </c>
      <c r="L62" s="52">
        <v>376904.24170000001</v>
      </c>
      <c r="M62" s="52">
        <v>481476.00829999999</v>
      </c>
      <c r="N62" s="78">
        <v>55</v>
      </c>
    </row>
    <row r="63" spans="1:14" x14ac:dyDescent="0.2">
      <c r="A63" s="78">
        <v>56</v>
      </c>
      <c r="B63" s="78" t="s">
        <v>156</v>
      </c>
      <c r="C63" s="52">
        <v>140412</v>
      </c>
      <c r="D63" s="52">
        <v>1455964</v>
      </c>
      <c r="E63" s="52">
        <v>4665264</v>
      </c>
      <c r="F63" s="52">
        <v>56814</v>
      </c>
      <c r="G63" s="52">
        <f t="shared" si="0"/>
        <v>6261640</v>
      </c>
      <c r="H63" s="52">
        <v>2591725</v>
      </c>
      <c r="I63" s="52">
        <v>1415204</v>
      </c>
      <c r="J63" s="52">
        <v>0</v>
      </c>
      <c r="K63" s="52">
        <v>575406</v>
      </c>
      <c r="L63" s="52">
        <v>273602.77660000004</v>
      </c>
      <c r="M63" s="52">
        <v>124497.5434</v>
      </c>
      <c r="N63" s="78">
        <v>56</v>
      </c>
    </row>
    <row r="64" spans="1:14" x14ac:dyDescent="0.2">
      <c r="A64" s="78">
        <v>57</v>
      </c>
      <c r="B64" s="78" t="s">
        <v>157</v>
      </c>
      <c r="C64" s="52">
        <v>138858</v>
      </c>
      <c r="D64" s="52">
        <v>1518922</v>
      </c>
      <c r="E64" s="52">
        <v>2049178</v>
      </c>
      <c r="F64" s="52">
        <v>123941</v>
      </c>
      <c r="G64" s="52">
        <f t="shared" si="0"/>
        <v>3706958</v>
      </c>
      <c r="H64" s="52">
        <v>1004243</v>
      </c>
      <c r="I64" s="52">
        <v>895253</v>
      </c>
      <c r="J64" s="52">
        <v>0</v>
      </c>
      <c r="K64" s="52">
        <v>867631</v>
      </c>
      <c r="L64" s="52">
        <v>261641.65420000002</v>
      </c>
      <c r="M64" s="52">
        <v>119019.17580000001</v>
      </c>
      <c r="N64" s="78">
        <v>57</v>
      </c>
    </row>
    <row r="65" spans="1:14" x14ac:dyDescent="0.2">
      <c r="A65" s="78">
        <v>58</v>
      </c>
      <c r="B65" s="78" t="s">
        <v>158</v>
      </c>
      <c r="C65" s="52">
        <v>217509</v>
      </c>
      <c r="D65" s="52">
        <v>5274201</v>
      </c>
      <c r="E65" s="52">
        <v>5538010</v>
      </c>
      <c r="F65" s="52">
        <v>0</v>
      </c>
      <c r="G65" s="52">
        <f t="shared" si="0"/>
        <v>11029720</v>
      </c>
      <c r="H65" s="52">
        <v>4262058</v>
      </c>
      <c r="I65" s="52">
        <v>1850682</v>
      </c>
      <c r="J65" s="52">
        <v>0</v>
      </c>
      <c r="K65" s="52">
        <v>3154078</v>
      </c>
      <c r="L65" s="52">
        <v>512205.98387999996</v>
      </c>
      <c r="M65" s="52">
        <v>1027276.71612</v>
      </c>
      <c r="N65" s="78">
        <v>58</v>
      </c>
    </row>
    <row r="66" spans="1:14" x14ac:dyDescent="0.2">
      <c r="A66" s="78">
        <v>59</v>
      </c>
      <c r="B66" s="78" t="s">
        <v>159</v>
      </c>
      <c r="C66" s="52">
        <v>189112</v>
      </c>
      <c r="D66" s="52">
        <v>1875922</v>
      </c>
      <c r="E66" s="52">
        <v>2326827</v>
      </c>
      <c r="F66" s="52">
        <v>84902</v>
      </c>
      <c r="G66" s="52">
        <f t="shared" si="0"/>
        <v>4391861</v>
      </c>
      <c r="H66" s="52">
        <v>1460984</v>
      </c>
      <c r="I66" s="52">
        <v>900015</v>
      </c>
      <c r="J66" s="52">
        <v>0</v>
      </c>
      <c r="K66" s="52">
        <v>1080805</v>
      </c>
      <c r="L66" s="52">
        <v>360456.46344000002</v>
      </c>
      <c r="M66" s="52">
        <v>231730.90656</v>
      </c>
      <c r="N66" s="78">
        <v>59</v>
      </c>
    </row>
    <row r="67" spans="1:14" x14ac:dyDescent="0.2">
      <c r="A67" s="78">
        <v>60</v>
      </c>
      <c r="B67" s="78" t="s">
        <v>160</v>
      </c>
      <c r="C67" s="52">
        <v>596435</v>
      </c>
      <c r="D67" s="52">
        <v>16482072</v>
      </c>
      <c r="E67" s="52">
        <v>8336720</v>
      </c>
      <c r="F67" s="52">
        <v>970447</v>
      </c>
      <c r="G67" s="52">
        <f t="shared" si="0"/>
        <v>25415227</v>
      </c>
      <c r="H67" s="52">
        <v>9837283</v>
      </c>
      <c r="I67" s="52">
        <v>666853</v>
      </c>
      <c r="J67" s="52">
        <v>357988</v>
      </c>
      <c r="K67" s="52">
        <v>11961338</v>
      </c>
      <c r="L67" s="52">
        <v>1466991.6570600001</v>
      </c>
      <c r="M67" s="52">
        <v>1289851.45294</v>
      </c>
      <c r="N67" s="78">
        <v>60</v>
      </c>
    </row>
    <row r="68" spans="1:14" x14ac:dyDescent="0.2">
      <c r="A68" s="78">
        <v>61</v>
      </c>
      <c r="B68" s="78" t="s">
        <v>161</v>
      </c>
      <c r="C68" s="52">
        <v>248979</v>
      </c>
      <c r="D68" s="52">
        <v>1830153</v>
      </c>
      <c r="E68" s="52">
        <v>3235743</v>
      </c>
      <c r="F68" s="52">
        <v>200907</v>
      </c>
      <c r="G68" s="52">
        <f t="shared" si="0"/>
        <v>5314875</v>
      </c>
      <c r="H68" s="52">
        <v>1920882</v>
      </c>
      <c r="I68" s="52">
        <v>869556</v>
      </c>
      <c r="J68" s="52">
        <v>31008</v>
      </c>
      <c r="K68" s="52">
        <v>1028666</v>
      </c>
      <c r="L68" s="52">
        <v>359998.14713100001</v>
      </c>
      <c r="M68" s="52">
        <v>343494.62286900001</v>
      </c>
      <c r="N68" s="78">
        <v>61</v>
      </c>
    </row>
    <row r="69" spans="1:14" x14ac:dyDescent="0.2">
      <c r="A69" s="78">
        <v>62</v>
      </c>
      <c r="B69" s="78" t="s">
        <v>162</v>
      </c>
      <c r="C69" s="52">
        <v>226156</v>
      </c>
      <c r="D69" s="52">
        <v>125574</v>
      </c>
      <c r="E69" s="52">
        <v>2649115</v>
      </c>
      <c r="F69" s="52">
        <v>389818</v>
      </c>
      <c r="G69" s="52">
        <f t="shared" si="0"/>
        <v>3000845</v>
      </c>
      <c r="H69" s="52">
        <v>677050</v>
      </c>
      <c r="I69" s="52">
        <v>814103</v>
      </c>
      <c r="J69" s="52">
        <v>0</v>
      </c>
      <c r="K69" s="52">
        <v>0</v>
      </c>
      <c r="L69" s="52">
        <v>443071.75300000008</v>
      </c>
      <c r="M69" s="52">
        <v>90304.237000000008</v>
      </c>
      <c r="N69" s="78">
        <v>62</v>
      </c>
    </row>
    <row r="70" spans="1:14" x14ac:dyDescent="0.2">
      <c r="A70" s="78">
        <v>63</v>
      </c>
      <c r="B70" s="78" t="s">
        <v>163</v>
      </c>
      <c r="C70" s="52">
        <v>404300</v>
      </c>
      <c r="D70" s="52">
        <v>2859723</v>
      </c>
      <c r="E70" s="52">
        <v>2449835</v>
      </c>
      <c r="F70" s="52">
        <v>26604</v>
      </c>
      <c r="G70" s="52">
        <f t="shared" si="0"/>
        <v>5713858</v>
      </c>
      <c r="H70" s="52">
        <v>1343899</v>
      </c>
      <c r="I70" s="52">
        <v>1635767</v>
      </c>
      <c r="J70" s="52">
        <v>0</v>
      </c>
      <c r="K70" s="52">
        <v>1805565</v>
      </c>
      <c r="L70" s="52">
        <v>1003132.55249</v>
      </c>
      <c r="M70" s="52">
        <v>547590.05750999996</v>
      </c>
      <c r="N70" s="78">
        <v>63</v>
      </c>
    </row>
    <row r="71" spans="1:14" x14ac:dyDescent="0.2">
      <c r="A71" s="78">
        <v>64</v>
      </c>
      <c r="B71" s="78" t="s">
        <v>164</v>
      </c>
      <c r="C71" s="52">
        <v>177160</v>
      </c>
      <c r="D71" s="52">
        <v>2092644</v>
      </c>
      <c r="E71" s="52">
        <v>2324698</v>
      </c>
      <c r="F71" s="52">
        <v>84713</v>
      </c>
      <c r="G71" s="52">
        <f t="shared" si="0"/>
        <v>4594502</v>
      </c>
      <c r="H71" s="52">
        <v>1193334</v>
      </c>
      <c r="I71" s="52">
        <v>938109</v>
      </c>
      <c r="J71" s="52">
        <v>0</v>
      </c>
      <c r="K71" s="52">
        <v>1209795</v>
      </c>
      <c r="L71" s="52">
        <v>409151.11902000004</v>
      </c>
      <c r="M71" s="52">
        <v>342106.32098000002</v>
      </c>
      <c r="N71" s="78">
        <v>64</v>
      </c>
    </row>
    <row r="72" spans="1:14" x14ac:dyDescent="0.2">
      <c r="A72" s="78">
        <v>65</v>
      </c>
      <c r="B72" s="78" t="s">
        <v>165</v>
      </c>
      <c r="C72" s="52">
        <v>99216</v>
      </c>
      <c r="D72" s="52">
        <v>1840019</v>
      </c>
      <c r="E72" s="52">
        <v>2533102</v>
      </c>
      <c r="F72" s="52">
        <v>27969</v>
      </c>
      <c r="G72" s="52">
        <f t="shared" ref="G72:G102" si="1">(C72+D72+E72)</f>
        <v>4472337</v>
      </c>
      <c r="H72" s="52">
        <v>1298128</v>
      </c>
      <c r="I72" s="52">
        <v>1012600</v>
      </c>
      <c r="J72" s="52">
        <v>0</v>
      </c>
      <c r="K72" s="52">
        <v>1387130</v>
      </c>
      <c r="L72" s="52">
        <v>384565.51040000003</v>
      </c>
      <c r="M72" s="52">
        <v>531776.57959999994</v>
      </c>
      <c r="N72" s="78">
        <v>65</v>
      </c>
    </row>
    <row r="73" spans="1:14" x14ac:dyDescent="0.2">
      <c r="A73" s="78">
        <v>66</v>
      </c>
      <c r="B73" s="78" t="s">
        <v>166</v>
      </c>
      <c r="C73" s="52">
        <v>370114</v>
      </c>
      <c r="D73" s="52">
        <v>4112036</v>
      </c>
      <c r="E73" s="52">
        <v>7546521</v>
      </c>
      <c r="F73" s="52">
        <v>176619</v>
      </c>
      <c r="G73" s="52">
        <f t="shared" si="1"/>
        <v>12028671</v>
      </c>
      <c r="H73" s="52">
        <v>4120899</v>
      </c>
      <c r="I73" s="52">
        <v>2264044</v>
      </c>
      <c r="J73" s="52">
        <v>0</v>
      </c>
      <c r="K73" s="52">
        <v>2062059</v>
      </c>
      <c r="L73" s="52">
        <v>418154.42643000005</v>
      </c>
      <c r="M73" s="52">
        <v>366406.46356999996</v>
      </c>
      <c r="N73" s="78">
        <v>66</v>
      </c>
    </row>
    <row r="74" spans="1:14" x14ac:dyDescent="0.2">
      <c r="A74" s="78">
        <v>67</v>
      </c>
      <c r="B74" s="78" t="s">
        <v>167</v>
      </c>
      <c r="C74" s="52">
        <v>276028</v>
      </c>
      <c r="D74" s="52">
        <v>1314469</v>
      </c>
      <c r="E74" s="52">
        <v>3378808</v>
      </c>
      <c r="F74" s="52">
        <v>233380</v>
      </c>
      <c r="G74" s="52">
        <f t="shared" si="1"/>
        <v>4969305</v>
      </c>
      <c r="H74" s="52">
        <v>1734095</v>
      </c>
      <c r="I74" s="52">
        <v>1411847</v>
      </c>
      <c r="J74" s="52">
        <v>20343</v>
      </c>
      <c r="K74" s="52">
        <v>503400</v>
      </c>
      <c r="L74" s="52">
        <v>501330.63709999999</v>
      </c>
      <c r="M74" s="52">
        <v>420735.23289999994</v>
      </c>
      <c r="N74" s="78">
        <v>67</v>
      </c>
    </row>
    <row r="75" spans="1:14" x14ac:dyDescent="0.2">
      <c r="A75" s="78">
        <v>68</v>
      </c>
      <c r="B75" s="78" t="s">
        <v>168</v>
      </c>
      <c r="C75" s="52">
        <v>149708</v>
      </c>
      <c r="D75" s="52">
        <v>4429632</v>
      </c>
      <c r="E75" s="52">
        <v>2661867</v>
      </c>
      <c r="F75" s="52">
        <v>87279</v>
      </c>
      <c r="G75" s="52">
        <f t="shared" si="1"/>
        <v>7241207</v>
      </c>
      <c r="H75" s="52">
        <v>2222460</v>
      </c>
      <c r="I75" s="52">
        <v>1412224</v>
      </c>
      <c r="J75" s="52">
        <v>37070</v>
      </c>
      <c r="K75" s="52">
        <v>2698758</v>
      </c>
      <c r="L75" s="52">
        <v>401963.96520000004</v>
      </c>
      <c r="M75" s="52">
        <v>571642.37479999999</v>
      </c>
      <c r="N75" s="78">
        <v>68</v>
      </c>
    </row>
    <row r="76" spans="1:14" x14ac:dyDescent="0.2">
      <c r="A76" s="78">
        <v>69</v>
      </c>
      <c r="B76" s="78" t="s">
        <v>169</v>
      </c>
      <c r="C76" s="52">
        <v>398822</v>
      </c>
      <c r="D76" s="52">
        <v>9597708</v>
      </c>
      <c r="E76" s="52">
        <v>13105160</v>
      </c>
      <c r="F76" s="52">
        <v>258468</v>
      </c>
      <c r="G76" s="52">
        <f t="shared" si="1"/>
        <v>23101690</v>
      </c>
      <c r="H76" s="52">
        <v>8727715</v>
      </c>
      <c r="I76" s="52">
        <v>5760807</v>
      </c>
      <c r="J76" s="52">
        <v>39459</v>
      </c>
      <c r="K76" s="52">
        <v>5378643</v>
      </c>
      <c r="L76" s="52">
        <v>1032943.607478</v>
      </c>
      <c r="M76" s="52">
        <v>1403597.7825219999</v>
      </c>
      <c r="N76" s="78">
        <v>69</v>
      </c>
    </row>
    <row r="77" spans="1:14" x14ac:dyDescent="0.2">
      <c r="A77" s="78">
        <v>70</v>
      </c>
      <c r="B77" s="78" t="s">
        <v>170</v>
      </c>
      <c r="C77" s="52">
        <v>214124</v>
      </c>
      <c r="D77" s="52">
        <v>2491961</v>
      </c>
      <c r="E77" s="52">
        <v>3800475</v>
      </c>
      <c r="F77" s="52">
        <v>390428</v>
      </c>
      <c r="G77" s="52">
        <f t="shared" si="1"/>
        <v>6506560</v>
      </c>
      <c r="H77" s="52">
        <v>2404472</v>
      </c>
      <c r="I77" s="52">
        <v>1295211</v>
      </c>
      <c r="J77" s="52">
        <v>0</v>
      </c>
      <c r="K77" s="52">
        <v>803067</v>
      </c>
      <c r="L77" s="52">
        <v>405305.4829</v>
      </c>
      <c r="M77" s="52">
        <v>105704.63710000001</v>
      </c>
      <c r="N77" s="78">
        <v>70</v>
      </c>
    </row>
    <row r="78" spans="1:14" x14ac:dyDescent="0.2">
      <c r="A78" s="78">
        <v>71</v>
      </c>
      <c r="B78" s="78" t="s">
        <v>171</v>
      </c>
      <c r="C78" s="52">
        <v>0</v>
      </c>
      <c r="D78" s="52">
        <v>0</v>
      </c>
      <c r="E78" s="52">
        <v>0</v>
      </c>
      <c r="F78" s="52">
        <v>0</v>
      </c>
      <c r="G78" s="52">
        <f t="shared" si="1"/>
        <v>0</v>
      </c>
      <c r="H78" s="52">
        <v>0</v>
      </c>
      <c r="I78" s="52">
        <v>0</v>
      </c>
      <c r="J78" s="52">
        <v>0</v>
      </c>
      <c r="K78" s="52">
        <v>0</v>
      </c>
      <c r="L78" s="52">
        <v>0</v>
      </c>
      <c r="M78" s="52">
        <v>0</v>
      </c>
      <c r="N78" s="78">
        <v>71</v>
      </c>
    </row>
    <row r="79" spans="1:14" x14ac:dyDescent="0.2">
      <c r="A79" s="78">
        <v>72</v>
      </c>
      <c r="B79" s="78" t="s">
        <v>172</v>
      </c>
      <c r="C79" s="52">
        <v>211377</v>
      </c>
      <c r="D79" s="52">
        <v>1999871</v>
      </c>
      <c r="E79" s="52">
        <v>4978906</v>
      </c>
      <c r="F79" s="52">
        <v>152117</v>
      </c>
      <c r="G79" s="52">
        <f t="shared" si="1"/>
        <v>7190154</v>
      </c>
      <c r="H79" s="52">
        <v>2927723</v>
      </c>
      <c r="I79" s="52">
        <v>1523135</v>
      </c>
      <c r="J79" s="52">
        <v>0</v>
      </c>
      <c r="K79" s="52">
        <v>697356</v>
      </c>
      <c r="L79" s="52">
        <v>515797.06400000001</v>
      </c>
      <c r="M79" s="52">
        <v>268912.60600000003</v>
      </c>
      <c r="N79" s="78">
        <v>72</v>
      </c>
    </row>
    <row r="80" spans="1:14" x14ac:dyDescent="0.2">
      <c r="A80" s="78">
        <v>73</v>
      </c>
      <c r="B80" s="78" t="s">
        <v>173</v>
      </c>
      <c r="C80" s="52">
        <v>3179000</v>
      </c>
      <c r="D80" s="52">
        <v>39649000</v>
      </c>
      <c r="E80" s="52">
        <v>73752000</v>
      </c>
      <c r="F80" s="52">
        <v>19133000</v>
      </c>
      <c r="G80" s="52">
        <f t="shared" si="1"/>
        <v>116580000</v>
      </c>
      <c r="H80" s="52">
        <v>33065000</v>
      </c>
      <c r="I80" s="52">
        <v>17481000</v>
      </c>
      <c r="J80" s="52">
        <v>1288000</v>
      </c>
      <c r="K80" s="52">
        <v>1187000</v>
      </c>
      <c r="L80" s="52">
        <v>3786351.41383</v>
      </c>
      <c r="M80" s="52">
        <v>1332581.2261699999</v>
      </c>
      <c r="N80" s="78">
        <v>73</v>
      </c>
    </row>
    <row r="81" spans="1:14" x14ac:dyDescent="0.2">
      <c r="A81" s="78">
        <v>74</v>
      </c>
      <c r="B81" s="78" t="s">
        <v>174</v>
      </c>
      <c r="C81" s="52">
        <v>344679</v>
      </c>
      <c r="D81" s="52">
        <v>15356434</v>
      </c>
      <c r="E81" s="52">
        <v>9274966</v>
      </c>
      <c r="F81" s="52">
        <v>84928</v>
      </c>
      <c r="G81" s="52">
        <f t="shared" si="1"/>
        <v>24976079</v>
      </c>
      <c r="H81" s="52">
        <v>7831770</v>
      </c>
      <c r="I81" s="52">
        <v>3856421</v>
      </c>
      <c r="J81" s="52">
        <v>331454</v>
      </c>
      <c r="K81" s="52">
        <v>11074783</v>
      </c>
      <c r="L81" s="52">
        <v>629851.68090000004</v>
      </c>
      <c r="M81" s="52">
        <v>1057486.6591</v>
      </c>
      <c r="N81" s="78">
        <v>74</v>
      </c>
    </row>
    <row r="82" spans="1:14" x14ac:dyDescent="0.2">
      <c r="A82" s="78">
        <v>75</v>
      </c>
      <c r="B82" s="78" t="s">
        <v>175</v>
      </c>
      <c r="C82" s="52">
        <v>146376</v>
      </c>
      <c r="D82" s="52">
        <v>948702</v>
      </c>
      <c r="E82" s="52">
        <v>3029674</v>
      </c>
      <c r="F82" s="52">
        <v>122915</v>
      </c>
      <c r="G82" s="52">
        <f t="shared" si="1"/>
        <v>4124752</v>
      </c>
      <c r="H82" s="52">
        <v>1239698</v>
      </c>
      <c r="I82" s="52">
        <v>957922</v>
      </c>
      <c r="J82" s="52">
        <v>0</v>
      </c>
      <c r="K82" s="52">
        <v>373525</v>
      </c>
      <c r="L82" s="52">
        <v>213673.58230000004</v>
      </c>
      <c r="M82" s="52">
        <v>33613.0677</v>
      </c>
      <c r="N82" s="78">
        <v>75</v>
      </c>
    </row>
    <row r="83" spans="1:14" x14ac:dyDescent="0.2">
      <c r="A83" s="78">
        <v>76</v>
      </c>
      <c r="B83" s="78" t="s">
        <v>93</v>
      </c>
      <c r="C83" s="52">
        <v>135983</v>
      </c>
      <c r="D83" s="52">
        <v>1444874</v>
      </c>
      <c r="E83" s="52">
        <v>1632354</v>
      </c>
      <c r="F83" s="52">
        <v>34760</v>
      </c>
      <c r="G83" s="52">
        <f t="shared" si="1"/>
        <v>3213211</v>
      </c>
      <c r="H83" s="52">
        <v>1054590</v>
      </c>
      <c r="I83" s="52">
        <v>645136</v>
      </c>
      <c r="J83" s="52">
        <v>0</v>
      </c>
      <c r="K83" s="52">
        <v>837759</v>
      </c>
      <c r="L83" s="52">
        <v>335086.22019999998</v>
      </c>
      <c r="M83" s="52">
        <v>232935.21980000002</v>
      </c>
      <c r="N83" s="78">
        <v>76</v>
      </c>
    </row>
    <row r="84" spans="1:14" x14ac:dyDescent="0.2">
      <c r="A84" s="78">
        <v>77</v>
      </c>
      <c r="B84" s="78" t="s">
        <v>94</v>
      </c>
      <c r="C84" s="52">
        <v>481713</v>
      </c>
      <c r="D84" s="52">
        <v>7114890</v>
      </c>
      <c r="E84" s="52">
        <v>18778191</v>
      </c>
      <c r="F84" s="52">
        <v>1038843</v>
      </c>
      <c r="G84" s="52">
        <f t="shared" si="1"/>
        <v>26374794</v>
      </c>
      <c r="H84" s="52">
        <v>10413684</v>
      </c>
      <c r="I84" s="52">
        <v>6527273</v>
      </c>
      <c r="J84" s="52">
        <v>0</v>
      </c>
      <c r="K84" s="52">
        <v>3256506</v>
      </c>
      <c r="L84" s="52">
        <v>949380.18478300003</v>
      </c>
      <c r="M84" s="52">
        <v>808064.13521700003</v>
      </c>
      <c r="N84" s="78">
        <v>77</v>
      </c>
    </row>
    <row r="85" spans="1:14" x14ac:dyDescent="0.2">
      <c r="A85" s="78">
        <v>78</v>
      </c>
      <c r="B85" s="78" t="s">
        <v>176</v>
      </c>
      <c r="C85" s="52">
        <v>201253</v>
      </c>
      <c r="D85" s="52">
        <v>4403010</v>
      </c>
      <c r="E85" s="52">
        <v>5980408</v>
      </c>
      <c r="F85" s="52">
        <v>226879</v>
      </c>
      <c r="G85" s="52">
        <f t="shared" si="1"/>
        <v>10584671</v>
      </c>
      <c r="H85" s="52">
        <v>5183637</v>
      </c>
      <c r="I85" s="52">
        <v>1215050</v>
      </c>
      <c r="J85" s="52">
        <v>0</v>
      </c>
      <c r="K85" s="52">
        <v>2421769</v>
      </c>
      <c r="L85" s="52">
        <v>400049.71658000001</v>
      </c>
      <c r="M85" s="52">
        <v>528004.26341999997</v>
      </c>
      <c r="N85" s="78">
        <v>78</v>
      </c>
    </row>
    <row r="86" spans="1:14" x14ac:dyDescent="0.2">
      <c r="A86" s="78">
        <v>79</v>
      </c>
      <c r="B86" s="78" t="s">
        <v>177</v>
      </c>
      <c r="C86" s="52">
        <v>666324</v>
      </c>
      <c r="D86" s="52">
        <v>6767255</v>
      </c>
      <c r="E86" s="52">
        <v>15264737</v>
      </c>
      <c r="F86" s="52">
        <v>488538</v>
      </c>
      <c r="G86" s="52">
        <f t="shared" si="1"/>
        <v>22698316</v>
      </c>
      <c r="H86" s="52">
        <v>8827857</v>
      </c>
      <c r="I86" s="52">
        <v>5159843</v>
      </c>
      <c r="J86" s="52">
        <v>23211</v>
      </c>
      <c r="K86" s="52">
        <v>2992719</v>
      </c>
      <c r="L86" s="52">
        <v>906968.27630000003</v>
      </c>
      <c r="M86" s="52">
        <v>643449.15370000002</v>
      </c>
      <c r="N86" s="78">
        <v>79</v>
      </c>
    </row>
    <row r="87" spans="1:14" x14ac:dyDescent="0.2">
      <c r="A87" s="78">
        <v>80</v>
      </c>
      <c r="B87" s="78" t="s">
        <v>178</v>
      </c>
      <c r="C87" s="52">
        <v>340000</v>
      </c>
      <c r="D87" s="52">
        <v>8192298</v>
      </c>
      <c r="E87" s="52">
        <v>7834399</v>
      </c>
      <c r="F87" s="52">
        <v>153279</v>
      </c>
      <c r="G87" s="52">
        <f t="shared" si="1"/>
        <v>16366697</v>
      </c>
      <c r="H87" s="52">
        <v>5485357</v>
      </c>
      <c r="I87" s="52">
        <v>3849303</v>
      </c>
      <c r="J87" s="52">
        <v>87410</v>
      </c>
      <c r="K87" s="52">
        <v>6118675</v>
      </c>
      <c r="L87" s="52">
        <v>652859.02184000006</v>
      </c>
      <c r="M87" s="52">
        <v>1392631.6281600001</v>
      </c>
      <c r="N87" s="78">
        <v>80</v>
      </c>
    </row>
    <row r="88" spans="1:14" x14ac:dyDescent="0.2">
      <c r="A88" s="78">
        <v>81</v>
      </c>
      <c r="B88" s="78" t="s">
        <v>179</v>
      </c>
      <c r="C88" s="52">
        <v>220639</v>
      </c>
      <c r="D88" s="52">
        <v>2849346</v>
      </c>
      <c r="E88" s="52">
        <v>5039556</v>
      </c>
      <c r="F88" s="52">
        <v>158834</v>
      </c>
      <c r="G88" s="52">
        <f t="shared" si="1"/>
        <v>8109541</v>
      </c>
      <c r="H88" s="52">
        <v>3496026</v>
      </c>
      <c r="I88" s="52">
        <v>2575339</v>
      </c>
      <c r="J88" s="52">
        <v>0</v>
      </c>
      <c r="K88" s="52">
        <v>984868</v>
      </c>
      <c r="L88" s="52">
        <v>727651.13030000008</v>
      </c>
      <c r="M88" s="52">
        <v>910254.39969999995</v>
      </c>
      <c r="N88" s="78">
        <v>81</v>
      </c>
    </row>
    <row r="89" spans="1:14" x14ac:dyDescent="0.2">
      <c r="A89" s="78">
        <v>82</v>
      </c>
      <c r="B89" s="78" t="s">
        <v>180</v>
      </c>
      <c r="C89" s="52">
        <v>325047</v>
      </c>
      <c r="D89" s="52">
        <v>3452760</v>
      </c>
      <c r="E89" s="52">
        <v>8324588</v>
      </c>
      <c r="F89" s="52">
        <v>270996</v>
      </c>
      <c r="G89" s="52">
        <f t="shared" si="1"/>
        <v>12102395</v>
      </c>
      <c r="H89" s="52">
        <v>5133310</v>
      </c>
      <c r="I89" s="52">
        <v>2348186</v>
      </c>
      <c r="J89" s="52">
        <v>58176</v>
      </c>
      <c r="K89" s="52">
        <v>1422523</v>
      </c>
      <c r="L89" s="52">
        <v>683323.20868399995</v>
      </c>
      <c r="M89" s="52">
        <v>546684.60131599999</v>
      </c>
      <c r="N89" s="78">
        <v>82</v>
      </c>
    </row>
    <row r="90" spans="1:14" x14ac:dyDescent="0.2">
      <c r="A90" s="78">
        <v>83</v>
      </c>
      <c r="B90" s="78" t="s">
        <v>181</v>
      </c>
      <c r="C90" s="52">
        <v>441023</v>
      </c>
      <c r="D90" s="52">
        <v>17514654</v>
      </c>
      <c r="E90" s="52">
        <v>6602153</v>
      </c>
      <c r="F90" s="52">
        <v>138733</v>
      </c>
      <c r="G90" s="52">
        <f t="shared" si="1"/>
        <v>24557830</v>
      </c>
      <c r="H90" s="52">
        <v>6390279</v>
      </c>
      <c r="I90" s="52">
        <v>3233273</v>
      </c>
      <c r="J90" s="52">
        <v>0</v>
      </c>
      <c r="K90" s="52">
        <v>13833179</v>
      </c>
      <c r="L90" s="52">
        <v>1110478.0073799998</v>
      </c>
      <c r="M90" s="52">
        <v>1279915.9926200002</v>
      </c>
      <c r="N90" s="78">
        <v>83</v>
      </c>
    </row>
    <row r="91" spans="1:14" x14ac:dyDescent="0.2">
      <c r="A91" s="78">
        <v>84</v>
      </c>
      <c r="B91" s="78" t="s">
        <v>182</v>
      </c>
      <c r="C91" s="52">
        <v>304000</v>
      </c>
      <c r="D91" s="52">
        <v>4175415</v>
      </c>
      <c r="E91" s="52">
        <v>3015024</v>
      </c>
      <c r="F91" s="52">
        <v>89714</v>
      </c>
      <c r="G91" s="52">
        <f t="shared" si="1"/>
        <v>7494439</v>
      </c>
      <c r="H91" s="52">
        <v>2469553</v>
      </c>
      <c r="I91" s="52">
        <v>1628333</v>
      </c>
      <c r="J91" s="52">
        <v>0</v>
      </c>
      <c r="K91" s="52">
        <v>2554342</v>
      </c>
      <c r="L91" s="52">
        <v>567541.82033000002</v>
      </c>
      <c r="M91" s="52">
        <v>443751.33967000002</v>
      </c>
      <c r="N91" s="78">
        <v>84</v>
      </c>
    </row>
    <row r="92" spans="1:14" x14ac:dyDescent="0.2">
      <c r="A92" s="78">
        <v>85</v>
      </c>
      <c r="B92" s="78" t="s">
        <v>183</v>
      </c>
      <c r="C92" s="52">
        <v>647569</v>
      </c>
      <c r="D92" s="52">
        <v>12088847</v>
      </c>
      <c r="E92" s="52">
        <v>25557510</v>
      </c>
      <c r="F92" s="52">
        <v>1290968</v>
      </c>
      <c r="G92" s="52">
        <f t="shared" si="1"/>
        <v>38293926</v>
      </c>
      <c r="H92" s="52">
        <v>12470318</v>
      </c>
      <c r="I92" s="52">
        <v>6913585</v>
      </c>
      <c r="J92" s="52">
        <v>0</v>
      </c>
      <c r="K92" s="52">
        <v>7980054</v>
      </c>
      <c r="L92" s="52">
        <v>1521415.28003</v>
      </c>
      <c r="M92" s="52">
        <v>959848.35996999987</v>
      </c>
      <c r="N92" s="78">
        <v>85</v>
      </c>
    </row>
    <row r="93" spans="1:14" x14ac:dyDescent="0.2">
      <c r="A93" s="78">
        <v>86</v>
      </c>
      <c r="B93" s="78" t="s">
        <v>184</v>
      </c>
      <c r="C93" s="52">
        <v>535937</v>
      </c>
      <c r="D93" s="52">
        <v>11473233</v>
      </c>
      <c r="E93" s="52">
        <v>19074715</v>
      </c>
      <c r="F93" s="52">
        <v>1799216</v>
      </c>
      <c r="G93" s="52">
        <f t="shared" si="1"/>
        <v>31083885</v>
      </c>
      <c r="H93" s="52">
        <v>8190255</v>
      </c>
      <c r="I93" s="52">
        <v>4527044</v>
      </c>
      <c r="J93" s="52">
        <v>0</v>
      </c>
      <c r="K93" s="52">
        <v>7715535</v>
      </c>
      <c r="L93" s="52">
        <v>1318992.4658600003</v>
      </c>
      <c r="M93" s="52">
        <v>626299.92414000002</v>
      </c>
      <c r="N93" s="78">
        <v>86</v>
      </c>
    </row>
    <row r="94" spans="1:14" x14ac:dyDescent="0.2">
      <c r="A94" s="78">
        <v>87</v>
      </c>
      <c r="B94" s="78" t="s">
        <v>185</v>
      </c>
      <c r="C94" s="52">
        <v>209664</v>
      </c>
      <c r="D94" s="52">
        <v>1195044</v>
      </c>
      <c r="E94" s="52">
        <v>2237658</v>
      </c>
      <c r="F94" s="52">
        <v>77570</v>
      </c>
      <c r="G94" s="52">
        <f t="shared" si="1"/>
        <v>3642366</v>
      </c>
      <c r="H94" s="52">
        <v>1024120</v>
      </c>
      <c r="I94" s="52">
        <v>992194</v>
      </c>
      <c r="J94" s="52">
        <v>0</v>
      </c>
      <c r="K94" s="52">
        <v>416712</v>
      </c>
      <c r="L94" s="52">
        <v>303267.25625999999</v>
      </c>
      <c r="M94" s="52">
        <v>126460.95374</v>
      </c>
      <c r="N94" s="78">
        <v>87</v>
      </c>
    </row>
    <row r="95" spans="1:14" x14ac:dyDescent="0.2">
      <c r="A95" s="78">
        <v>88</v>
      </c>
      <c r="B95" s="78" t="s">
        <v>186</v>
      </c>
      <c r="C95" s="52">
        <v>148317</v>
      </c>
      <c r="D95" s="52">
        <v>1206361</v>
      </c>
      <c r="E95" s="52">
        <v>2381761</v>
      </c>
      <c r="F95" s="52">
        <v>28789</v>
      </c>
      <c r="G95" s="52">
        <f t="shared" si="1"/>
        <v>3736439</v>
      </c>
      <c r="H95" s="52">
        <v>1430733</v>
      </c>
      <c r="I95" s="52">
        <v>1215874</v>
      </c>
      <c r="J95" s="52">
        <v>0</v>
      </c>
      <c r="K95" s="52">
        <v>418839</v>
      </c>
      <c r="L95" s="52">
        <v>406625.93455000001</v>
      </c>
      <c r="M95" s="52">
        <v>311482.97544999997</v>
      </c>
      <c r="N95" s="78">
        <v>88</v>
      </c>
    </row>
    <row r="96" spans="1:14" x14ac:dyDescent="0.2">
      <c r="A96" s="78">
        <v>89</v>
      </c>
      <c r="B96" s="78" t="s">
        <v>187</v>
      </c>
      <c r="C96" s="52">
        <v>439383</v>
      </c>
      <c r="D96" s="52">
        <v>12289677</v>
      </c>
      <c r="E96" s="52">
        <v>11153520</v>
      </c>
      <c r="F96" s="52">
        <v>261532</v>
      </c>
      <c r="G96" s="52">
        <f t="shared" si="1"/>
        <v>23882580</v>
      </c>
      <c r="H96" s="52">
        <v>7331661</v>
      </c>
      <c r="I96" s="52">
        <v>4932999</v>
      </c>
      <c r="J96" s="52">
        <v>131129</v>
      </c>
      <c r="K96" s="52">
        <v>9178931</v>
      </c>
      <c r="L96" s="52">
        <v>957376.20818000007</v>
      </c>
      <c r="M96" s="52">
        <v>1824235.2918199999</v>
      </c>
      <c r="N96" s="78">
        <v>89</v>
      </c>
    </row>
    <row r="97" spans="1:14" x14ac:dyDescent="0.2">
      <c r="A97" s="78">
        <v>90</v>
      </c>
      <c r="B97" s="78" t="s">
        <v>188</v>
      </c>
      <c r="C97" s="68">
        <v>298072</v>
      </c>
      <c r="D97" s="68">
        <v>4276873</v>
      </c>
      <c r="E97" s="68">
        <v>6143879</v>
      </c>
      <c r="F97" s="68">
        <v>436933</v>
      </c>
      <c r="G97" s="68">
        <f t="shared" si="1"/>
        <v>10718824</v>
      </c>
      <c r="H97" s="68">
        <v>3843499</v>
      </c>
      <c r="I97" s="68">
        <v>2515980</v>
      </c>
      <c r="J97" s="68">
        <v>71535</v>
      </c>
      <c r="K97" s="68">
        <v>1749170</v>
      </c>
      <c r="L97" s="52">
        <v>667734.32746400009</v>
      </c>
      <c r="M97" s="52">
        <v>436213.79253599996</v>
      </c>
      <c r="N97" s="78">
        <v>90</v>
      </c>
    </row>
    <row r="98" spans="1:14" x14ac:dyDescent="0.2">
      <c r="A98" s="78">
        <v>91</v>
      </c>
      <c r="B98" s="78" t="s">
        <v>189</v>
      </c>
      <c r="C98" s="52">
        <v>501865</v>
      </c>
      <c r="D98" s="52">
        <v>14975257</v>
      </c>
      <c r="E98" s="52">
        <v>8339510</v>
      </c>
      <c r="F98" s="52">
        <v>299098</v>
      </c>
      <c r="G98" s="52">
        <f t="shared" si="1"/>
        <v>23816632</v>
      </c>
      <c r="H98" s="52">
        <v>6133499</v>
      </c>
      <c r="I98" s="52">
        <v>4232288</v>
      </c>
      <c r="J98" s="52">
        <v>0</v>
      </c>
      <c r="K98" s="52">
        <v>10872669</v>
      </c>
      <c r="L98" s="52">
        <v>1088441.5598600002</v>
      </c>
      <c r="M98" s="52">
        <v>1197816.88014</v>
      </c>
      <c r="N98" s="78">
        <v>91</v>
      </c>
    </row>
    <row r="99" spans="1:14" x14ac:dyDescent="0.2">
      <c r="A99" s="78">
        <v>92</v>
      </c>
      <c r="B99" s="78" t="s">
        <v>190</v>
      </c>
      <c r="C99" s="52">
        <v>161284</v>
      </c>
      <c r="D99" s="52">
        <v>183761</v>
      </c>
      <c r="E99" s="52">
        <v>4432324</v>
      </c>
      <c r="F99" s="52">
        <v>67753</v>
      </c>
      <c r="G99" s="52">
        <f t="shared" si="1"/>
        <v>4777369</v>
      </c>
      <c r="H99" s="52">
        <v>2072762</v>
      </c>
      <c r="I99" s="52">
        <v>1163895</v>
      </c>
      <c r="J99" s="52">
        <v>0</v>
      </c>
      <c r="K99" s="52">
        <v>0</v>
      </c>
      <c r="L99" s="52">
        <v>518285.08359300008</v>
      </c>
      <c r="M99" s="52">
        <v>508037.67640699999</v>
      </c>
      <c r="N99" s="78">
        <v>92</v>
      </c>
    </row>
    <row r="100" spans="1:14" x14ac:dyDescent="0.2">
      <c r="A100" s="78">
        <v>93</v>
      </c>
      <c r="B100" s="78" t="s">
        <v>191</v>
      </c>
      <c r="C100" s="52">
        <v>0</v>
      </c>
      <c r="D100" s="52">
        <v>0</v>
      </c>
      <c r="E100" s="52">
        <v>0</v>
      </c>
      <c r="F100" s="52">
        <v>0</v>
      </c>
      <c r="G100" s="52">
        <f t="shared" si="1"/>
        <v>0</v>
      </c>
      <c r="H100" s="52">
        <v>0</v>
      </c>
      <c r="I100" s="52">
        <v>0</v>
      </c>
      <c r="J100" s="52">
        <v>0</v>
      </c>
      <c r="K100" s="52">
        <v>0</v>
      </c>
      <c r="L100" s="52">
        <v>0</v>
      </c>
      <c r="M100" s="52">
        <v>0</v>
      </c>
      <c r="N100" s="78">
        <v>93</v>
      </c>
    </row>
    <row r="101" spans="1:14" x14ac:dyDescent="0.2">
      <c r="A101" s="78">
        <v>94</v>
      </c>
      <c r="B101" s="78" t="s">
        <v>192</v>
      </c>
      <c r="C101" s="52">
        <v>358938</v>
      </c>
      <c r="D101" s="52">
        <v>15627924</v>
      </c>
      <c r="E101" s="52">
        <v>7009482</v>
      </c>
      <c r="F101" s="52">
        <v>124609</v>
      </c>
      <c r="G101" s="52">
        <f t="shared" si="1"/>
        <v>22996344</v>
      </c>
      <c r="H101" s="52">
        <v>6474696</v>
      </c>
      <c r="I101" s="52">
        <v>2919997</v>
      </c>
      <c r="J101" s="52">
        <v>0</v>
      </c>
      <c r="K101" s="52">
        <v>12343028</v>
      </c>
      <c r="L101" s="52">
        <v>649039.93040000007</v>
      </c>
      <c r="M101" s="52">
        <v>698304.33960000006</v>
      </c>
      <c r="N101" s="78">
        <v>94</v>
      </c>
    </row>
    <row r="102" spans="1:14" x14ac:dyDescent="0.2">
      <c r="A102" s="90">
        <v>95</v>
      </c>
      <c r="B102" s="78" t="s">
        <v>193</v>
      </c>
      <c r="C102" s="54">
        <v>1536766</v>
      </c>
      <c r="D102" s="54">
        <v>4687141</v>
      </c>
      <c r="E102" s="54">
        <v>7823137</v>
      </c>
      <c r="F102" s="54">
        <v>1199191</v>
      </c>
      <c r="G102" s="54">
        <f t="shared" si="1"/>
        <v>14047044</v>
      </c>
      <c r="H102" s="54">
        <v>3605237</v>
      </c>
      <c r="I102" s="54">
        <v>3199857</v>
      </c>
      <c r="J102" s="54">
        <v>0</v>
      </c>
      <c r="K102" s="54">
        <v>1415935</v>
      </c>
      <c r="L102" s="54">
        <v>505622.54635000008</v>
      </c>
      <c r="M102" s="54">
        <v>237337.90364999999</v>
      </c>
      <c r="N102" s="90">
        <v>95</v>
      </c>
    </row>
    <row r="103" spans="1:14" x14ac:dyDescent="0.2">
      <c r="A103" s="90">
        <f>A102</f>
        <v>95</v>
      </c>
      <c r="B103" s="91" t="s">
        <v>102</v>
      </c>
      <c r="C103" s="56">
        <f t="shared" ref="C103:M103" si="2">SUM(C8:C102)</f>
        <v>154902817</v>
      </c>
      <c r="D103" s="56">
        <f t="shared" si="2"/>
        <v>819446288</v>
      </c>
      <c r="E103" s="56">
        <f t="shared" si="2"/>
        <v>1276729967</v>
      </c>
      <c r="F103" s="56">
        <f t="shared" si="2"/>
        <v>108499151</v>
      </c>
      <c r="G103" s="56">
        <f t="shared" si="2"/>
        <v>2251079072</v>
      </c>
      <c r="H103" s="56">
        <f t="shared" si="2"/>
        <v>494260957</v>
      </c>
      <c r="I103" s="56">
        <f t="shared" si="2"/>
        <v>332828429</v>
      </c>
      <c r="J103" s="56">
        <f t="shared" si="2"/>
        <v>43589642</v>
      </c>
      <c r="K103" s="56">
        <f t="shared" si="2"/>
        <v>384216039</v>
      </c>
      <c r="L103" s="108">
        <f t="shared" si="2"/>
        <v>64690904.008984022</v>
      </c>
      <c r="M103" s="108">
        <f t="shared" si="2"/>
        <v>56378532.291015998</v>
      </c>
      <c r="N103" s="90">
        <f>N102</f>
        <v>95</v>
      </c>
    </row>
    <row r="104" spans="1:14" x14ac:dyDescent="0.2">
      <c r="A104" s="79"/>
      <c r="B104" s="78"/>
      <c r="C104" s="78"/>
      <c r="D104" s="78"/>
      <c r="E104" s="78"/>
      <c r="F104" s="78"/>
      <c r="G104" s="78"/>
      <c r="H104" s="78"/>
      <c r="I104" s="78"/>
      <c r="J104" s="78"/>
      <c r="K104" s="78"/>
      <c r="L104" s="78"/>
      <c r="M104" s="78"/>
      <c r="N104" s="78"/>
    </row>
  </sheetData>
  <mergeCells count="1">
    <mergeCell ref="L6:M6"/>
  </mergeCells>
  <printOptions gridLines="1"/>
  <pageMargins left="0.38" right="0.36" top="0.52" bottom="0.54" header="0.41" footer="0.17"/>
  <pageSetup paperSize="5" scale="90" orientation="landscape" r:id="rId1"/>
  <headerFooter alignWithMargins="0">
    <oddFooter>&amp;A&amp;RPage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workbookViewId="0">
      <selection activeCell="A2" sqref="A2"/>
    </sheetView>
  </sheetViews>
  <sheetFormatPr defaultRowHeight="12.75" x14ac:dyDescent="0.2"/>
  <cols>
    <col min="1" max="1" width="3.85546875" style="10" bestFit="1" customWidth="1"/>
    <col min="2" max="2" width="13" style="10" bestFit="1" customWidth="1"/>
    <col min="3" max="3" width="12.7109375" style="10" customWidth="1"/>
    <col min="4" max="4" width="13.28515625" style="10" customWidth="1"/>
    <col min="5" max="5" width="12.5703125" style="10" customWidth="1"/>
    <col min="6" max="6" width="17.42578125" style="10" customWidth="1"/>
    <col min="7" max="7" width="10.7109375" style="10" customWidth="1"/>
    <col min="8" max="8" width="13.42578125" style="10" customWidth="1"/>
    <col min="9" max="9" width="16.7109375" style="10" bestFit="1" customWidth="1"/>
    <col min="10" max="10" width="13.7109375" style="10" bestFit="1" customWidth="1"/>
    <col min="11" max="11" width="11" style="10" bestFit="1" customWidth="1"/>
    <col min="12" max="12" width="12.42578125" style="10" customWidth="1"/>
    <col min="13" max="13" width="12.28515625" style="10" customWidth="1"/>
    <col min="14" max="14" width="3.5703125" style="10" bestFit="1" customWidth="1"/>
    <col min="15" max="256" width="9.140625" style="10"/>
    <col min="257" max="257" width="3.85546875" style="10" bestFit="1" customWidth="1"/>
    <col min="258" max="258" width="13" style="10" bestFit="1" customWidth="1"/>
    <col min="259" max="259" width="12.7109375" style="10" customWidth="1"/>
    <col min="260" max="260" width="13.28515625" style="10" customWidth="1"/>
    <col min="261" max="261" width="11.85546875" style="10" customWidth="1"/>
    <col min="262" max="262" width="17.42578125" style="10" customWidth="1"/>
    <col min="263" max="263" width="10.7109375" style="10" customWidth="1"/>
    <col min="264" max="264" width="13.42578125" style="10" customWidth="1"/>
    <col min="265" max="265" width="16.7109375" style="10" bestFit="1" customWidth="1"/>
    <col min="266" max="266" width="13.7109375" style="10" bestFit="1" customWidth="1"/>
    <col min="267" max="267" width="11" style="10" bestFit="1" customWidth="1"/>
    <col min="268" max="268" width="12.42578125" style="10" customWidth="1"/>
    <col min="269" max="269" width="12.28515625" style="10" customWidth="1"/>
    <col min="270" max="270" width="3.5703125" style="10" bestFit="1" customWidth="1"/>
    <col min="271" max="512" width="9.140625" style="10"/>
    <col min="513" max="513" width="3.85546875" style="10" bestFit="1" customWidth="1"/>
    <col min="514" max="514" width="13" style="10" bestFit="1" customWidth="1"/>
    <col min="515" max="515" width="12.7109375" style="10" customWidth="1"/>
    <col min="516" max="516" width="13.28515625" style="10" customWidth="1"/>
    <col min="517" max="517" width="11.85546875" style="10" customWidth="1"/>
    <col min="518" max="518" width="17.42578125" style="10" customWidth="1"/>
    <col min="519" max="519" width="10.7109375" style="10" customWidth="1"/>
    <col min="520" max="520" width="13.42578125" style="10" customWidth="1"/>
    <col min="521" max="521" width="16.7109375" style="10" bestFit="1" customWidth="1"/>
    <col min="522" max="522" width="13.7109375" style="10" bestFit="1" customWidth="1"/>
    <col min="523" max="523" width="11" style="10" bestFit="1" customWidth="1"/>
    <col min="524" max="524" width="12.42578125" style="10" customWidth="1"/>
    <col min="525" max="525" width="12.28515625" style="10" customWidth="1"/>
    <col min="526" max="526" width="3.5703125" style="10" bestFit="1" customWidth="1"/>
    <col min="527" max="768" width="9.140625" style="10"/>
    <col min="769" max="769" width="3.85546875" style="10" bestFit="1" customWidth="1"/>
    <col min="770" max="770" width="13" style="10" bestFit="1" customWidth="1"/>
    <col min="771" max="771" width="12.7109375" style="10" customWidth="1"/>
    <col min="772" max="772" width="13.28515625" style="10" customWidth="1"/>
    <col min="773" max="773" width="11.85546875" style="10" customWidth="1"/>
    <col min="774" max="774" width="17.42578125" style="10" customWidth="1"/>
    <col min="775" max="775" width="10.7109375" style="10" customWidth="1"/>
    <col min="776" max="776" width="13.42578125" style="10" customWidth="1"/>
    <col min="777" max="777" width="16.7109375" style="10" bestFit="1" customWidth="1"/>
    <col min="778" max="778" width="13.7109375" style="10" bestFit="1" customWidth="1"/>
    <col min="779" max="779" width="11" style="10" bestFit="1" customWidth="1"/>
    <col min="780" max="780" width="12.42578125" style="10" customWidth="1"/>
    <col min="781" max="781" width="12.28515625" style="10" customWidth="1"/>
    <col min="782" max="782" width="3.5703125" style="10" bestFit="1" customWidth="1"/>
    <col min="783" max="1024" width="9.140625" style="10"/>
    <col min="1025" max="1025" width="3.85546875" style="10" bestFit="1" customWidth="1"/>
    <col min="1026" max="1026" width="13" style="10" bestFit="1" customWidth="1"/>
    <col min="1027" max="1027" width="12.7109375" style="10" customWidth="1"/>
    <col min="1028" max="1028" width="13.28515625" style="10" customWidth="1"/>
    <col min="1029" max="1029" width="11.85546875" style="10" customWidth="1"/>
    <col min="1030" max="1030" width="17.42578125" style="10" customWidth="1"/>
    <col min="1031" max="1031" width="10.7109375" style="10" customWidth="1"/>
    <col min="1032" max="1032" width="13.42578125" style="10" customWidth="1"/>
    <col min="1033" max="1033" width="16.7109375" style="10" bestFit="1" customWidth="1"/>
    <col min="1034" max="1034" width="13.7109375" style="10" bestFit="1" customWidth="1"/>
    <col min="1035" max="1035" width="11" style="10" bestFit="1" customWidth="1"/>
    <col min="1036" max="1036" width="12.42578125" style="10" customWidth="1"/>
    <col min="1037" max="1037" width="12.28515625" style="10" customWidth="1"/>
    <col min="1038" max="1038" width="3.5703125" style="10" bestFit="1" customWidth="1"/>
    <col min="1039" max="1280" width="9.140625" style="10"/>
    <col min="1281" max="1281" width="3.85546875" style="10" bestFit="1" customWidth="1"/>
    <col min="1282" max="1282" width="13" style="10" bestFit="1" customWidth="1"/>
    <col min="1283" max="1283" width="12.7109375" style="10" customWidth="1"/>
    <col min="1284" max="1284" width="13.28515625" style="10" customWidth="1"/>
    <col min="1285" max="1285" width="11.85546875" style="10" customWidth="1"/>
    <col min="1286" max="1286" width="17.42578125" style="10" customWidth="1"/>
    <col min="1287" max="1287" width="10.7109375" style="10" customWidth="1"/>
    <col min="1288" max="1288" width="13.42578125" style="10" customWidth="1"/>
    <col min="1289" max="1289" width="16.7109375" style="10" bestFit="1" customWidth="1"/>
    <col min="1290" max="1290" width="13.7109375" style="10" bestFit="1" customWidth="1"/>
    <col min="1291" max="1291" width="11" style="10" bestFit="1" customWidth="1"/>
    <col min="1292" max="1292" width="12.42578125" style="10" customWidth="1"/>
    <col min="1293" max="1293" width="12.28515625" style="10" customWidth="1"/>
    <col min="1294" max="1294" width="3.5703125" style="10" bestFit="1" customWidth="1"/>
    <col min="1295" max="1536" width="9.140625" style="10"/>
    <col min="1537" max="1537" width="3.85546875" style="10" bestFit="1" customWidth="1"/>
    <col min="1538" max="1538" width="13" style="10" bestFit="1" customWidth="1"/>
    <col min="1539" max="1539" width="12.7109375" style="10" customWidth="1"/>
    <col min="1540" max="1540" width="13.28515625" style="10" customWidth="1"/>
    <col min="1541" max="1541" width="11.85546875" style="10" customWidth="1"/>
    <col min="1542" max="1542" width="17.42578125" style="10" customWidth="1"/>
    <col min="1543" max="1543" width="10.7109375" style="10" customWidth="1"/>
    <col min="1544" max="1544" width="13.42578125" style="10" customWidth="1"/>
    <col min="1545" max="1545" width="16.7109375" style="10" bestFit="1" customWidth="1"/>
    <col min="1546" max="1546" width="13.7109375" style="10" bestFit="1" customWidth="1"/>
    <col min="1547" max="1547" width="11" style="10" bestFit="1" customWidth="1"/>
    <col min="1548" max="1548" width="12.42578125" style="10" customWidth="1"/>
    <col min="1549" max="1549" width="12.28515625" style="10" customWidth="1"/>
    <col min="1550" max="1550" width="3.5703125" style="10" bestFit="1" customWidth="1"/>
    <col min="1551" max="1792" width="9.140625" style="10"/>
    <col min="1793" max="1793" width="3.85546875" style="10" bestFit="1" customWidth="1"/>
    <col min="1794" max="1794" width="13" style="10" bestFit="1" customWidth="1"/>
    <col min="1795" max="1795" width="12.7109375" style="10" customWidth="1"/>
    <col min="1796" max="1796" width="13.28515625" style="10" customWidth="1"/>
    <col min="1797" max="1797" width="11.85546875" style="10" customWidth="1"/>
    <col min="1798" max="1798" width="17.42578125" style="10" customWidth="1"/>
    <col min="1799" max="1799" width="10.7109375" style="10" customWidth="1"/>
    <col min="1800" max="1800" width="13.42578125" style="10" customWidth="1"/>
    <col min="1801" max="1801" width="16.7109375" style="10" bestFit="1" customWidth="1"/>
    <col min="1802" max="1802" width="13.7109375" style="10" bestFit="1" customWidth="1"/>
    <col min="1803" max="1803" width="11" style="10" bestFit="1" customWidth="1"/>
    <col min="1804" max="1804" width="12.42578125" style="10" customWidth="1"/>
    <col min="1805" max="1805" width="12.28515625" style="10" customWidth="1"/>
    <col min="1806" max="1806" width="3.5703125" style="10" bestFit="1" customWidth="1"/>
    <col min="1807" max="2048" width="9.140625" style="10"/>
    <col min="2049" max="2049" width="3.85546875" style="10" bestFit="1" customWidth="1"/>
    <col min="2050" max="2050" width="13" style="10" bestFit="1" customWidth="1"/>
    <col min="2051" max="2051" width="12.7109375" style="10" customWidth="1"/>
    <col min="2052" max="2052" width="13.28515625" style="10" customWidth="1"/>
    <col min="2053" max="2053" width="11.85546875" style="10" customWidth="1"/>
    <col min="2054" max="2054" width="17.42578125" style="10" customWidth="1"/>
    <col min="2055" max="2055" width="10.7109375" style="10" customWidth="1"/>
    <col min="2056" max="2056" width="13.42578125" style="10" customWidth="1"/>
    <col min="2057" max="2057" width="16.7109375" style="10" bestFit="1" customWidth="1"/>
    <col min="2058" max="2058" width="13.7109375" style="10" bestFit="1" customWidth="1"/>
    <col min="2059" max="2059" width="11" style="10" bestFit="1" customWidth="1"/>
    <col min="2060" max="2060" width="12.42578125" style="10" customWidth="1"/>
    <col min="2061" max="2061" width="12.28515625" style="10" customWidth="1"/>
    <col min="2062" max="2062" width="3.5703125" style="10" bestFit="1" customWidth="1"/>
    <col min="2063" max="2304" width="9.140625" style="10"/>
    <col min="2305" max="2305" width="3.85546875" style="10" bestFit="1" customWidth="1"/>
    <col min="2306" max="2306" width="13" style="10" bestFit="1" customWidth="1"/>
    <col min="2307" max="2307" width="12.7109375" style="10" customWidth="1"/>
    <col min="2308" max="2308" width="13.28515625" style="10" customWidth="1"/>
    <col min="2309" max="2309" width="11.85546875" style="10" customWidth="1"/>
    <col min="2310" max="2310" width="17.42578125" style="10" customWidth="1"/>
    <col min="2311" max="2311" width="10.7109375" style="10" customWidth="1"/>
    <col min="2312" max="2312" width="13.42578125" style="10" customWidth="1"/>
    <col min="2313" max="2313" width="16.7109375" style="10" bestFit="1" customWidth="1"/>
    <col min="2314" max="2314" width="13.7109375" style="10" bestFit="1" customWidth="1"/>
    <col min="2315" max="2315" width="11" style="10" bestFit="1" customWidth="1"/>
    <col min="2316" max="2316" width="12.42578125" style="10" customWidth="1"/>
    <col min="2317" max="2317" width="12.28515625" style="10" customWidth="1"/>
    <col min="2318" max="2318" width="3.5703125" style="10" bestFit="1" customWidth="1"/>
    <col min="2319" max="2560" width="9.140625" style="10"/>
    <col min="2561" max="2561" width="3.85546875" style="10" bestFit="1" customWidth="1"/>
    <col min="2562" max="2562" width="13" style="10" bestFit="1" customWidth="1"/>
    <col min="2563" max="2563" width="12.7109375" style="10" customWidth="1"/>
    <col min="2564" max="2564" width="13.28515625" style="10" customWidth="1"/>
    <col min="2565" max="2565" width="11.85546875" style="10" customWidth="1"/>
    <col min="2566" max="2566" width="17.42578125" style="10" customWidth="1"/>
    <col min="2567" max="2567" width="10.7109375" style="10" customWidth="1"/>
    <col min="2568" max="2568" width="13.42578125" style="10" customWidth="1"/>
    <col min="2569" max="2569" width="16.7109375" style="10" bestFit="1" customWidth="1"/>
    <col min="2570" max="2570" width="13.7109375" style="10" bestFit="1" customWidth="1"/>
    <col min="2571" max="2571" width="11" style="10" bestFit="1" customWidth="1"/>
    <col min="2572" max="2572" width="12.42578125" style="10" customWidth="1"/>
    <col min="2573" max="2573" width="12.28515625" style="10" customWidth="1"/>
    <col min="2574" max="2574" width="3.5703125" style="10" bestFit="1" customWidth="1"/>
    <col min="2575" max="2816" width="9.140625" style="10"/>
    <col min="2817" max="2817" width="3.85546875" style="10" bestFit="1" customWidth="1"/>
    <col min="2818" max="2818" width="13" style="10" bestFit="1" customWidth="1"/>
    <col min="2819" max="2819" width="12.7109375" style="10" customWidth="1"/>
    <col min="2820" max="2820" width="13.28515625" style="10" customWidth="1"/>
    <col min="2821" max="2821" width="11.85546875" style="10" customWidth="1"/>
    <col min="2822" max="2822" width="17.42578125" style="10" customWidth="1"/>
    <col min="2823" max="2823" width="10.7109375" style="10" customWidth="1"/>
    <col min="2824" max="2824" width="13.42578125" style="10" customWidth="1"/>
    <col min="2825" max="2825" width="16.7109375" style="10" bestFit="1" customWidth="1"/>
    <col min="2826" max="2826" width="13.7109375" style="10" bestFit="1" customWidth="1"/>
    <col min="2827" max="2827" width="11" style="10" bestFit="1" customWidth="1"/>
    <col min="2828" max="2828" width="12.42578125" style="10" customWidth="1"/>
    <col min="2829" max="2829" width="12.28515625" style="10" customWidth="1"/>
    <col min="2830" max="2830" width="3.5703125" style="10" bestFit="1" customWidth="1"/>
    <col min="2831" max="3072" width="9.140625" style="10"/>
    <col min="3073" max="3073" width="3.85546875" style="10" bestFit="1" customWidth="1"/>
    <col min="3074" max="3074" width="13" style="10" bestFit="1" customWidth="1"/>
    <col min="3075" max="3075" width="12.7109375" style="10" customWidth="1"/>
    <col min="3076" max="3076" width="13.28515625" style="10" customWidth="1"/>
    <col min="3077" max="3077" width="11.85546875" style="10" customWidth="1"/>
    <col min="3078" max="3078" width="17.42578125" style="10" customWidth="1"/>
    <col min="3079" max="3079" width="10.7109375" style="10" customWidth="1"/>
    <col min="3080" max="3080" width="13.42578125" style="10" customWidth="1"/>
    <col min="3081" max="3081" width="16.7109375" style="10" bestFit="1" customWidth="1"/>
    <col min="3082" max="3082" width="13.7109375" style="10" bestFit="1" customWidth="1"/>
    <col min="3083" max="3083" width="11" style="10" bestFit="1" customWidth="1"/>
    <col min="3084" max="3084" width="12.42578125" style="10" customWidth="1"/>
    <col min="3085" max="3085" width="12.28515625" style="10" customWidth="1"/>
    <col min="3086" max="3086" width="3.5703125" style="10" bestFit="1" customWidth="1"/>
    <col min="3087" max="3328" width="9.140625" style="10"/>
    <col min="3329" max="3329" width="3.85546875" style="10" bestFit="1" customWidth="1"/>
    <col min="3330" max="3330" width="13" style="10" bestFit="1" customWidth="1"/>
    <col min="3331" max="3331" width="12.7109375" style="10" customWidth="1"/>
    <col min="3332" max="3332" width="13.28515625" style="10" customWidth="1"/>
    <col min="3333" max="3333" width="11.85546875" style="10" customWidth="1"/>
    <col min="3334" max="3334" width="17.42578125" style="10" customWidth="1"/>
    <col min="3335" max="3335" width="10.7109375" style="10" customWidth="1"/>
    <col min="3336" max="3336" width="13.42578125" style="10" customWidth="1"/>
    <col min="3337" max="3337" width="16.7109375" style="10" bestFit="1" customWidth="1"/>
    <col min="3338" max="3338" width="13.7109375" style="10" bestFit="1" customWidth="1"/>
    <col min="3339" max="3339" width="11" style="10" bestFit="1" customWidth="1"/>
    <col min="3340" max="3340" width="12.42578125" style="10" customWidth="1"/>
    <col min="3341" max="3341" width="12.28515625" style="10" customWidth="1"/>
    <col min="3342" max="3342" width="3.5703125" style="10" bestFit="1" customWidth="1"/>
    <col min="3343" max="3584" width="9.140625" style="10"/>
    <col min="3585" max="3585" width="3.85546875" style="10" bestFit="1" customWidth="1"/>
    <col min="3586" max="3586" width="13" style="10" bestFit="1" customWidth="1"/>
    <col min="3587" max="3587" width="12.7109375" style="10" customWidth="1"/>
    <col min="3588" max="3588" width="13.28515625" style="10" customWidth="1"/>
    <col min="3589" max="3589" width="11.85546875" style="10" customWidth="1"/>
    <col min="3590" max="3590" width="17.42578125" style="10" customWidth="1"/>
    <col min="3591" max="3591" width="10.7109375" style="10" customWidth="1"/>
    <col min="3592" max="3592" width="13.42578125" style="10" customWidth="1"/>
    <col min="3593" max="3593" width="16.7109375" style="10" bestFit="1" customWidth="1"/>
    <col min="3594" max="3594" width="13.7109375" style="10" bestFit="1" customWidth="1"/>
    <col min="3595" max="3595" width="11" style="10" bestFit="1" customWidth="1"/>
    <col min="3596" max="3596" width="12.42578125" style="10" customWidth="1"/>
    <col min="3597" max="3597" width="12.28515625" style="10" customWidth="1"/>
    <col min="3598" max="3598" width="3.5703125" style="10" bestFit="1" customWidth="1"/>
    <col min="3599" max="3840" width="9.140625" style="10"/>
    <col min="3841" max="3841" width="3.85546875" style="10" bestFit="1" customWidth="1"/>
    <col min="3842" max="3842" width="13" style="10" bestFit="1" customWidth="1"/>
    <col min="3843" max="3843" width="12.7109375" style="10" customWidth="1"/>
    <col min="3844" max="3844" width="13.28515625" style="10" customWidth="1"/>
    <col min="3845" max="3845" width="11.85546875" style="10" customWidth="1"/>
    <col min="3846" max="3846" width="17.42578125" style="10" customWidth="1"/>
    <col min="3847" max="3847" width="10.7109375" style="10" customWidth="1"/>
    <col min="3848" max="3848" width="13.42578125" style="10" customWidth="1"/>
    <col min="3849" max="3849" width="16.7109375" style="10" bestFit="1" customWidth="1"/>
    <col min="3850" max="3850" width="13.7109375" style="10" bestFit="1" customWidth="1"/>
    <col min="3851" max="3851" width="11" style="10" bestFit="1" customWidth="1"/>
    <col min="3852" max="3852" width="12.42578125" style="10" customWidth="1"/>
    <col min="3853" max="3853" width="12.28515625" style="10" customWidth="1"/>
    <col min="3854" max="3854" width="3.5703125" style="10" bestFit="1" customWidth="1"/>
    <col min="3855" max="4096" width="9.140625" style="10"/>
    <col min="4097" max="4097" width="3.85546875" style="10" bestFit="1" customWidth="1"/>
    <col min="4098" max="4098" width="13" style="10" bestFit="1" customWidth="1"/>
    <col min="4099" max="4099" width="12.7109375" style="10" customWidth="1"/>
    <col min="4100" max="4100" width="13.28515625" style="10" customWidth="1"/>
    <col min="4101" max="4101" width="11.85546875" style="10" customWidth="1"/>
    <col min="4102" max="4102" width="17.42578125" style="10" customWidth="1"/>
    <col min="4103" max="4103" width="10.7109375" style="10" customWidth="1"/>
    <col min="4104" max="4104" width="13.42578125" style="10" customWidth="1"/>
    <col min="4105" max="4105" width="16.7109375" style="10" bestFit="1" customWidth="1"/>
    <col min="4106" max="4106" width="13.7109375" style="10" bestFit="1" customWidth="1"/>
    <col min="4107" max="4107" width="11" style="10" bestFit="1" customWidth="1"/>
    <col min="4108" max="4108" width="12.42578125" style="10" customWidth="1"/>
    <col min="4109" max="4109" width="12.28515625" style="10" customWidth="1"/>
    <col min="4110" max="4110" width="3.5703125" style="10" bestFit="1" customWidth="1"/>
    <col min="4111" max="4352" width="9.140625" style="10"/>
    <col min="4353" max="4353" width="3.85546875" style="10" bestFit="1" customWidth="1"/>
    <col min="4354" max="4354" width="13" style="10" bestFit="1" customWidth="1"/>
    <col min="4355" max="4355" width="12.7109375" style="10" customWidth="1"/>
    <col min="4356" max="4356" width="13.28515625" style="10" customWidth="1"/>
    <col min="4357" max="4357" width="11.85546875" style="10" customWidth="1"/>
    <col min="4358" max="4358" width="17.42578125" style="10" customWidth="1"/>
    <col min="4359" max="4359" width="10.7109375" style="10" customWidth="1"/>
    <col min="4360" max="4360" width="13.42578125" style="10" customWidth="1"/>
    <col min="4361" max="4361" width="16.7109375" style="10" bestFit="1" customWidth="1"/>
    <col min="4362" max="4362" width="13.7109375" style="10" bestFit="1" customWidth="1"/>
    <col min="4363" max="4363" width="11" style="10" bestFit="1" customWidth="1"/>
    <col min="4364" max="4364" width="12.42578125" style="10" customWidth="1"/>
    <col min="4365" max="4365" width="12.28515625" style="10" customWidth="1"/>
    <col min="4366" max="4366" width="3.5703125" style="10" bestFit="1" customWidth="1"/>
    <col min="4367" max="4608" width="9.140625" style="10"/>
    <col min="4609" max="4609" width="3.85546875" style="10" bestFit="1" customWidth="1"/>
    <col min="4610" max="4610" width="13" style="10" bestFit="1" customWidth="1"/>
    <col min="4611" max="4611" width="12.7109375" style="10" customWidth="1"/>
    <col min="4612" max="4612" width="13.28515625" style="10" customWidth="1"/>
    <col min="4613" max="4613" width="11.85546875" style="10" customWidth="1"/>
    <col min="4614" max="4614" width="17.42578125" style="10" customWidth="1"/>
    <col min="4615" max="4615" width="10.7109375" style="10" customWidth="1"/>
    <col min="4616" max="4616" width="13.42578125" style="10" customWidth="1"/>
    <col min="4617" max="4617" width="16.7109375" style="10" bestFit="1" customWidth="1"/>
    <col min="4618" max="4618" width="13.7109375" style="10" bestFit="1" customWidth="1"/>
    <col min="4619" max="4619" width="11" style="10" bestFit="1" customWidth="1"/>
    <col min="4620" max="4620" width="12.42578125" style="10" customWidth="1"/>
    <col min="4621" max="4621" width="12.28515625" style="10" customWidth="1"/>
    <col min="4622" max="4622" width="3.5703125" style="10" bestFit="1" customWidth="1"/>
    <col min="4623" max="4864" width="9.140625" style="10"/>
    <col min="4865" max="4865" width="3.85546875" style="10" bestFit="1" customWidth="1"/>
    <col min="4866" max="4866" width="13" style="10" bestFit="1" customWidth="1"/>
    <col min="4867" max="4867" width="12.7109375" style="10" customWidth="1"/>
    <col min="4868" max="4868" width="13.28515625" style="10" customWidth="1"/>
    <col min="4869" max="4869" width="11.85546875" style="10" customWidth="1"/>
    <col min="4870" max="4870" width="17.42578125" style="10" customWidth="1"/>
    <col min="4871" max="4871" width="10.7109375" style="10" customWidth="1"/>
    <col min="4872" max="4872" width="13.42578125" style="10" customWidth="1"/>
    <col min="4873" max="4873" width="16.7109375" style="10" bestFit="1" customWidth="1"/>
    <col min="4874" max="4874" width="13.7109375" style="10" bestFit="1" customWidth="1"/>
    <col min="4875" max="4875" width="11" style="10" bestFit="1" customWidth="1"/>
    <col min="4876" max="4876" width="12.42578125" style="10" customWidth="1"/>
    <col min="4877" max="4877" width="12.28515625" style="10" customWidth="1"/>
    <col min="4878" max="4878" width="3.5703125" style="10" bestFit="1" customWidth="1"/>
    <col min="4879" max="5120" width="9.140625" style="10"/>
    <col min="5121" max="5121" width="3.85546875" style="10" bestFit="1" customWidth="1"/>
    <col min="5122" max="5122" width="13" style="10" bestFit="1" customWidth="1"/>
    <col min="5123" max="5123" width="12.7109375" style="10" customWidth="1"/>
    <col min="5124" max="5124" width="13.28515625" style="10" customWidth="1"/>
    <col min="5125" max="5125" width="11.85546875" style="10" customWidth="1"/>
    <col min="5126" max="5126" width="17.42578125" style="10" customWidth="1"/>
    <col min="5127" max="5127" width="10.7109375" style="10" customWidth="1"/>
    <col min="5128" max="5128" width="13.42578125" style="10" customWidth="1"/>
    <col min="5129" max="5129" width="16.7109375" style="10" bestFit="1" customWidth="1"/>
    <col min="5130" max="5130" width="13.7109375" style="10" bestFit="1" customWidth="1"/>
    <col min="5131" max="5131" width="11" style="10" bestFit="1" customWidth="1"/>
    <col min="5132" max="5132" width="12.42578125" style="10" customWidth="1"/>
    <col min="5133" max="5133" width="12.28515625" style="10" customWidth="1"/>
    <col min="5134" max="5134" width="3.5703125" style="10" bestFit="1" customWidth="1"/>
    <col min="5135" max="5376" width="9.140625" style="10"/>
    <col min="5377" max="5377" width="3.85546875" style="10" bestFit="1" customWidth="1"/>
    <col min="5378" max="5378" width="13" style="10" bestFit="1" customWidth="1"/>
    <col min="5379" max="5379" width="12.7109375" style="10" customWidth="1"/>
    <col min="5380" max="5380" width="13.28515625" style="10" customWidth="1"/>
    <col min="5381" max="5381" width="11.85546875" style="10" customWidth="1"/>
    <col min="5382" max="5382" width="17.42578125" style="10" customWidth="1"/>
    <col min="5383" max="5383" width="10.7109375" style="10" customWidth="1"/>
    <col min="5384" max="5384" width="13.42578125" style="10" customWidth="1"/>
    <col min="5385" max="5385" width="16.7109375" style="10" bestFit="1" customWidth="1"/>
    <col min="5386" max="5386" width="13.7109375" style="10" bestFit="1" customWidth="1"/>
    <col min="5387" max="5387" width="11" style="10" bestFit="1" customWidth="1"/>
    <col min="5388" max="5388" width="12.42578125" style="10" customWidth="1"/>
    <col min="5389" max="5389" width="12.28515625" style="10" customWidth="1"/>
    <col min="5390" max="5390" width="3.5703125" style="10" bestFit="1" customWidth="1"/>
    <col min="5391" max="5632" width="9.140625" style="10"/>
    <col min="5633" max="5633" width="3.85546875" style="10" bestFit="1" customWidth="1"/>
    <col min="5634" max="5634" width="13" style="10" bestFit="1" customWidth="1"/>
    <col min="5635" max="5635" width="12.7109375" style="10" customWidth="1"/>
    <col min="5636" max="5636" width="13.28515625" style="10" customWidth="1"/>
    <col min="5637" max="5637" width="11.85546875" style="10" customWidth="1"/>
    <col min="5638" max="5638" width="17.42578125" style="10" customWidth="1"/>
    <col min="5639" max="5639" width="10.7109375" style="10" customWidth="1"/>
    <col min="5640" max="5640" width="13.42578125" style="10" customWidth="1"/>
    <col min="5641" max="5641" width="16.7109375" style="10" bestFit="1" customWidth="1"/>
    <col min="5642" max="5642" width="13.7109375" style="10" bestFit="1" customWidth="1"/>
    <col min="5643" max="5643" width="11" style="10" bestFit="1" customWidth="1"/>
    <col min="5644" max="5644" width="12.42578125" style="10" customWidth="1"/>
    <col min="5645" max="5645" width="12.28515625" style="10" customWidth="1"/>
    <col min="5646" max="5646" width="3.5703125" style="10" bestFit="1" customWidth="1"/>
    <col min="5647" max="5888" width="9.140625" style="10"/>
    <col min="5889" max="5889" width="3.85546875" style="10" bestFit="1" customWidth="1"/>
    <col min="5890" max="5890" width="13" style="10" bestFit="1" customWidth="1"/>
    <col min="5891" max="5891" width="12.7109375" style="10" customWidth="1"/>
    <col min="5892" max="5892" width="13.28515625" style="10" customWidth="1"/>
    <col min="5893" max="5893" width="11.85546875" style="10" customWidth="1"/>
    <col min="5894" max="5894" width="17.42578125" style="10" customWidth="1"/>
    <col min="5895" max="5895" width="10.7109375" style="10" customWidth="1"/>
    <col min="5896" max="5896" width="13.42578125" style="10" customWidth="1"/>
    <col min="5897" max="5897" width="16.7109375" style="10" bestFit="1" customWidth="1"/>
    <col min="5898" max="5898" width="13.7109375" style="10" bestFit="1" customWidth="1"/>
    <col min="5899" max="5899" width="11" style="10" bestFit="1" customWidth="1"/>
    <col min="5900" max="5900" width="12.42578125" style="10" customWidth="1"/>
    <col min="5901" max="5901" width="12.28515625" style="10" customWidth="1"/>
    <col min="5902" max="5902" width="3.5703125" style="10" bestFit="1" customWidth="1"/>
    <col min="5903" max="6144" width="9.140625" style="10"/>
    <col min="6145" max="6145" width="3.85546875" style="10" bestFit="1" customWidth="1"/>
    <col min="6146" max="6146" width="13" style="10" bestFit="1" customWidth="1"/>
    <col min="6147" max="6147" width="12.7109375" style="10" customWidth="1"/>
    <col min="6148" max="6148" width="13.28515625" style="10" customWidth="1"/>
    <col min="6149" max="6149" width="11.85546875" style="10" customWidth="1"/>
    <col min="6150" max="6150" width="17.42578125" style="10" customWidth="1"/>
    <col min="6151" max="6151" width="10.7109375" style="10" customWidth="1"/>
    <col min="6152" max="6152" width="13.42578125" style="10" customWidth="1"/>
    <col min="6153" max="6153" width="16.7109375" style="10" bestFit="1" customWidth="1"/>
    <col min="6154" max="6154" width="13.7109375" style="10" bestFit="1" customWidth="1"/>
    <col min="6155" max="6155" width="11" style="10" bestFit="1" customWidth="1"/>
    <col min="6156" max="6156" width="12.42578125" style="10" customWidth="1"/>
    <col min="6157" max="6157" width="12.28515625" style="10" customWidth="1"/>
    <col min="6158" max="6158" width="3.5703125" style="10" bestFit="1" customWidth="1"/>
    <col min="6159" max="6400" width="9.140625" style="10"/>
    <col min="6401" max="6401" width="3.85546875" style="10" bestFit="1" customWidth="1"/>
    <col min="6402" max="6402" width="13" style="10" bestFit="1" customWidth="1"/>
    <col min="6403" max="6403" width="12.7109375" style="10" customWidth="1"/>
    <col min="6404" max="6404" width="13.28515625" style="10" customWidth="1"/>
    <col min="6405" max="6405" width="11.85546875" style="10" customWidth="1"/>
    <col min="6406" max="6406" width="17.42578125" style="10" customWidth="1"/>
    <col min="6407" max="6407" width="10.7109375" style="10" customWidth="1"/>
    <col min="6408" max="6408" width="13.42578125" style="10" customWidth="1"/>
    <col min="6409" max="6409" width="16.7109375" style="10" bestFit="1" customWidth="1"/>
    <col min="6410" max="6410" width="13.7109375" style="10" bestFit="1" customWidth="1"/>
    <col min="6411" max="6411" width="11" style="10" bestFit="1" customWidth="1"/>
    <col min="6412" max="6412" width="12.42578125" style="10" customWidth="1"/>
    <col min="6413" max="6413" width="12.28515625" style="10" customWidth="1"/>
    <col min="6414" max="6414" width="3.5703125" style="10" bestFit="1" customWidth="1"/>
    <col min="6415" max="6656" width="9.140625" style="10"/>
    <col min="6657" max="6657" width="3.85546875" style="10" bestFit="1" customWidth="1"/>
    <col min="6658" max="6658" width="13" style="10" bestFit="1" customWidth="1"/>
    <col min="6659" max="6659" width="12.7109375" style="10" customWidth="1"/>
    <col min="6660" max="6660" width="13.28515625" style="10" customWidth="1"/>
    <col min="6661" max="6661" width="11.85546875" style="10" customWidth="1"/>
    <col min="6662" max="6662" width="17.42578125" style="10" customWidth="1"/>
    <col min="6663" max="6663" width="10.7109375" style="10" customWidth="1"/>
    <col min="6664" max="6664" width="13.42578125" style="10" customWidth="1"/>
    <col min="6665" max="6665" width="16.7109375" style="10" bestFit="1" customWidth="1"/>
    <col min="6666" max="6666" width="13.7109375" style="10" bestFit="1" customWidth="1"/>
    <col min="6667" max="6667" width="11" style="10" bestFit="1" customWidth="1"/>
    <col min="6668" max="6668" width="12.42578125" style="10" customWidth="1"/>
    <col min="6669" max="6669" width="12.28515625" style="10" customWidth="1"/>
    <col min="6670" max="6670" width="3.5703125" style="10" bestFit="1" customWidth="1"/>
    <col min="6671" max="6912" width="9.140625" style="10"/>
    <col min="6913" max="6913" width="3.85546875" style="10" bestFit="1" customWidth="1"/>
    <col min="6914" max="6914" width="13" style="10" bestFit="1" customWidth="1"/>
    <col min="6915" max="6915" width="12.7109375" style="10" customWidth="1"/>
    <col min="6916" max="6916" width="13.28515625" style="10" customWidth="1"/>
    <col min="6917" max="6917" width="11.85546875" style="10" customWidth="1"/>
    <col min="6918" max="6918" width="17.42578125" style="10" customWidth="1"/>
    <col min="6919" max="6919" width="10.7109375" style="10" customWidth="1"/>
    <col min="6920" max="6920" width="13.42578125" style="10" customWidth="1"/>
    <col min="6921" max="6921" width="16.7109375" style="10" bestFit="1" customWidth="1"/>
    <col min="6922" max="6922" width="13.7109375" style="10" bestFit="1" customWidth="1"/>
    <col min="6923" max="6923" width="11" style="10" bestFit="1" customWidth="1"/>
    <col min="6924" max="6924" width="12.42578125" style="10" customWidth="1"/>
    <col min="6925" max="6925" width="12.28515625" style="10" customWidth="1"/>
    <col min="6926" max="6926" width="3.5703125" style="10" bestFit="1" customWidth="1"/>
    <col min="6927" max="7168" width="9.140625" style="10"/>
    <col min="7169" max="7169" width="3.85546875" style="10" bestFit="1" customWidth="1"/>
    <col min="7170" max="7170" width="13" style="10" bestFit="1" customWidth="1"/>
    <col min="7171" max="7171" width="12.7109375" style="10" customWidth="1"/>
    <col min="7172" max="7172" width="13.28515625" style="10" customWidth="1"/>
    <col min="7173" max="7173" width="11.85546875" style="10" customWidth="1"/>
    <col min="7174" max="7174" width="17.42578125" style="10" customWidth="1"/>
    <col min="7175" max="7175" width="10.7109375" style="10" customWidth="1"/>
    <col min="7176" max="7176" width="13.42578125" style="10" customWidth="1"/>
    <col min="7177" max="7177" width="16.7109375" style="10" bestFit="1" customWidth="1"/>
    <col min="7178" max="7178" width="13.7109375" style="10" bestFit="1" customWidth="1"/>
    <col min="7179" max="7179" width="11" style="10" bestFit="1" customWidth="1"/>
    <col min="7180" max="7180" width="12.42578125" style="10" customWidth="1"/>
    <col min="7181" max="7181" width="12.28515625" style="10" customWidth="1"/>
    <col min="7182" max="7182" width="3.5703125" style="10" bestFit="1" customWidth="1"/>
    <col min="7183" max="7424" width="9.140625" style="10"/>
    <col min="7425" max="7425" width="3.85546875" style="10" bestFit="1" customWidth="1"/>
    <col min="7426" max="7426" width="13" style="10" bestFit="1" customWidth="1"/>
    <col min="7427" max="7427" width="12.7109375" style="10" customWidth="1"/>
    <col min="7428" max="7428" width="13.28515625" style="10" customWidth="1"/>
    <col min="7429" max="7429" width="11.85546875" style="10" customWidth="1"/>
    <col min="7430" max="7430" width="17.42578125" style="10" customWidth="1"/>
    <col min="7431" max="7431" width="10.7109375" style="10" customWidth="1"/>
    <col min="7432" max="7432" width="13.42578125" style="10" customWidth="1"/>
    <col min="7433" max="7433" width="16.7109375" style="10" bestFit="1" customWidth="1"/>
    <col min="7434" max="7434" width="13.7109375" style="10" bestFit="1" customWidth="1"/>
    <col min="7435" max="7435" width="11" style="10" bestFit="1" customWidth="1"/>
    <col min="7436" max="7436" width="12.42578125" style="10" customWidth="1"/>
    <col min="7437" max="7437" width="12.28515625" style="10" customWidth="1"/>
    <col min="7438" max="7438" width="3.5703125" style="10" bestFit="1" customWidth="1"/>
    <col min="7439" max="7680" width="9.140625" style="10"/>
    <col min="7681" max="7681" width="3.85546875" style="10" bestFit="1" customWidth="1"/>
    <col min="7682" max="7682" width="13" style="10" bestFit="1" customWidth="1"/>
    <col min="7683" max="7683" width="12.7109375" style="10" customWidth="1"/>
    <col min="7684" max="7684" width="13.28515625" style="10" customWidth="1"/>
    <col min="7685" max="7685" width="11.85546875" style="10" customWidth="1"/>
    <col min="7686" max="7686" width="17.42578125" style="10" customWidth="1"/>
    <col min="7687" max="7687" width="10.7109375" style="10" customWidth="1"/>
    <col min="7688" max="7688" width="13.42578125" style="10" customWidth="1"/>
    <col min="7689" max="7689" width="16.7109375" style="10" bestFit="1" customWidth="1"/>
    <col min="7690" max="7690" width="13.7109375" style="10" bestFit="1" customWidth="1"/>
    <col min="7691" max="7691" width="11" style="10" bestFit="1" customWidth="1"/>
    <col min="7692" max="7692" width="12.42578125" style="10" customWidth="1"/>
    <col min="7693" max="7693" width="12.28515625" style="10" customWidth="1"/>
    <col min="7694" max="7694" width="3.5703125" style="10" bestFit="1" customWidth="1"/>
    <col min="7695" max="7936" width="9.140625" style="10"/>
    <col min="7937" max="7937" width="3.85546875" style="10" bestFit="1" customWidth="1"/>
    <col min="7938" max="7938" width="13" style="10" bestFit="1" customWidth="1"/>
    <col min="7939" max="7939" width="12.7109375" style="10" customWidth="1"/>
    <col min="7940" max="7940" width="13.28515625" style="10" customWidth="1"/>
    <col min="7941" max="7941" width="11.85546875" style="10" customWidth="1"/>
    <col min="7942" max="7942" width="17.42578125" style="10" customWidth="1"/>
    <col min="7943" max="7943" width="10.7109375" style="10" customWidth="1"/>
    <col min="7944" max="7944" width="13.42578125" style="10" customWidth="1"/>
    <col min="7945" max="7945" width="16.7109375" style="10" bestFit="1" customWidth="1"/>
    <col min="7946" max="7946" width="13.7109375" style="10" bestFit="1" customWidth="1"/>
    <col min="7947" max="7947" width="11" style="10" bestFit="1" customWidth="1"/>
    <col min="7948" max="7948" width="12.42578125" style="10" customWidth="1"/>
    <col min="7949" max="7949" width="12.28515625" style="10" customWidth="1"/>
    <col min="7950" max="7950" width="3.5703125" style="10" bestFit="1" customWidth="1"/>
    <col min="7951" max="8192" width="9.140625" style="10"/>
    <col min="8193" max="8193" width="3.85546875" style="10" bestFit="1" customWidth="1"/>
    <col min="8194" max="8194" width="13" style="10" bestFit="1" customWidth="1"/>
    <col min="8195" max="8195" width="12.7109375" style="10" customWidth="1"/>
    <col min="8196" max="8196" width="13.28515625" style="10" customWidth="1"/>
    <col min="8197" max="8197" width="11.85546875" style="10" customWidth="1"/>
    <col min="8198" max="8198" width="17.42578125" style="10" customWidth="1"/>
    <col min="8199" max="8199" width="10.7109375" style="10" customWidth="1"/>
    <col min="8200" max="8200" width="13.42578125" style="10" customWidth="1"/>
    <col min="8201" max="8201" width="16.7109375" style="10" bestFit="1" customWidth="1"/>
    <col min="8202" max="8202" width="13.7109375" style="10" bestFit="1" customWidth="1"/>
    <col min="8203" max="8203" width="11" style="10" bestFit="1" customWidth="1"/>
    <col min="8204" max="8204" width="12.42578125" style="10" customWidth="1"/>
    <col min="8205" max="8205" width="12.28515625" style="10" customWidth="1"/>
    <col min="8206" max="8206" width="3.5703125" style="10" bestFit="1" customWidth="1"/>
    <col min="8207" max="8448" width="9.140625" style="10"/>
    <col min="8449" max="8449" width="3.85546875" style="10" bestFit="1" customWidth="1"/>
    <col min="8450" max="8450" width="13" style="10" bestFit="1" customWidth="1"/>
    <col min="8451" max="8451" width="12.7109375" style="10" customWidth="1"/>
    <col min="8452" max="8452" width="13.28515625" style="10" customWidth="1"/>
    <col min="8453" max="8453" width="11.85546875" style="10" customWidth="1"/>
    <col min="8454" max="8454" width="17.42578125" style="10" customWidth="1"/>
    <col min="8455" max="8455" width="10.7109375" style="10" customWidth="1"/>
    <col min="8456" max="8456" width="13.42578125" style="10" customWidth="1"/>
    <col min="8457" max="8457" width="16.7109375" style="10" bestFit="1" customWidth="1"/>
    <col min="8458" max="8458" width="13.7109375" style="10" bestFit="1" customWidth="1"/>
    <col min="8459" max="8459" width="11" style="10" bestFit="1" customWidth="1"/>
    <col min="8460" max="8460" width="12.42578125" style="10" customWidth="1"/>
    <col min="8461" max="8461" width="12.28515625" style="10" customWidth="1"/>
    <col min="8462" max="8462" width="3.5703125" style="10" bestFit="1" customWidth="1"/>
    <col min="8463" max="8704" width="9.140625" style="10"/>
    <col min="8705" max="8705" width="3.85546875" style="10" bestFit="1" customWidth="1"/>
    <col min="8706" max="8706" width="13" style="10" bestFit="1" customWidth="1"/>
    <col min="8707" max="8707" width="12.7109375" style="10" customWidth="1"/>
    <col min="8708" max="8708" width="13.28515625" style="10" customWidth="1"/>
    <col min="8709" max="8709" width="11.85546875" style="10" customWidth="1"/>
    <col min="8710" max="8710" width="17.42578125" style="10" customWidth="1"/>
    <col min="8711" max="8711" width="10.7109375" style="10" customWidth="1"/>
    <col min="8712" max="8712" width="13.42578125" style="10" customWidth="1"/>
    <col min="8713" max="8713" width="16.7109375" style="10" bestFit="1" customWidth="1"/>
    <col min="8714" max="8714" width="13.7109375" style="10" bestFit="1" customWidth="1"/>
    <col min="8715" max="8715" width="11" style="10" bestFit="1" customWidth="1"/>
    <col min="8716" max="8716" width="12.42578125" style="10" customWidth="1"/>
    <col min="8717" max="8717" width="12.28515625" style="10" customWidth="1"/>
    <col min="8718" max="8718" width="3.5703125" style="10" bestFit="1" customWidth="1"/>
    <col min="8719" max="8960" width="9.140625" style="10"/>
    <col min="8961" max="8961" width="3.85546875" style="10" bestFit="1" customWidth="1"/>
    <col min="8962" max="8962" width="13" style="10" bestFit="1" customWidth="1"/>
    <col min="8963" max="8963" width="12.7109375" style="10" customWidth="1"/>
    <col min="8964" max="8964" width="13.28515625" style="10" customWidth="1"/>
    <col min="8965" max="8965" width="11.85546875" style="10" customWidth="1"/>
    <col min="8966" max="8966" width="17.42578125" style="10" customWidth="1"/>
    <col min="8967" max="8967" width="10.7109375" style="10" customWidth="1"/>
    <col min="8968" max="8968" width="13.42578125" style="10" customWidth="1"/>
    <col min="8969" max="8969" width="16.7109375" style="10" bestFit="1" customWidth="1"/>
    <col min="8970" max="8970" width="13.7109375" style="10" bestFit="1" customWidth="1"/>
    <col min="8971" max="8971" width="11" style="10" bestFit="1" customWidth="1"/>
    <col min="8972" max="8972" width="12.42578125" style="10" customWidth="1"/>
    <col min="8973" max="8973" width="12.28515625" style="10" customWidth="1"/>
    <col min="8974" max="8974" width="3.5703125" style="10" bestFit="1" customWidth="1"/>
    <col min="8975" max="9216" width="9.140625" style="10"/>
    <col min="9217" max="9217" width="3.85546875" style="10" bestFit="1" customWidth="1"/>
    <col min="9218" max="9218" width="13" style="10" bestFit="1" customWidth="1"/>
    <col min="9219" max="9219" width="12.7109375" style="10" customWidth="1"/>
    <col min="9220" max="9220" width="13.28515625" style="10" customWidth="1"/>
    <col min="9221" max="9221" width="11.85546875" style="10" customWidth="1"/>
    <col min="9222" max="9222" width="17.42578125" style="10" customWidth="1"/>
    <col min="9223" max="9223" width="10.7109375" style="10" customWidth="1"/>
    <col min="9224" max="9224" width="13.42578125" style="10" customWidth="1"/>
    <col min="9225" max="9225" width="16.7109375" style="10" bestFit="1" customWidth="1"/>
    <col min="9226" max="9226" width="13.7109375" style="10" bestFit="1" customWidth="1"/>
    <col min="9227" max="9227" width="11" style="10" bestFit="1" customWidth="1"/>
    <col min="9228" max="9228" width="12.42578125" style="10" customWidth="1"/>
    <col min="9229" max="9229" width="12.28515625" style="10" customWidth="1"/>
    <col min="9230" max="9230" width="3.5703125" style="10" bestFit="1" customWidth="1"/>
    <col min="9231" max="9472" width="9.140625" style="10"/>
    <col min="9473" max="9473" width="3.85546875" style="10" bestFit="1" customWidth="1"/>
    <col min="9474" max="9474" width="13" style="10" bestFit="1" customWidth="1"/>
    <col min="9475" max="9475" width="12.7109375" style="10" customWidth="1"/>
    <col min="9476" max="9476" width="13.28515625" style="10" customWidth="1"/>
    <col min="9477" max="9477" width="11.85546875" style="10" customWidth="1"/>
    <col min="9478" max="9478" width="17.42578125" style="10" customWidth="1"/>
    <col min="9479" max="9479" width="10.7109375" style="10" customWidth="1"/>
    <col min="9480" max="9480" width="13.42578125" style="10" customWidth="1"/>
    <col min="9481" max="9481" width="16.7109375" style="10" bestFit="1" customWidth="1"/>
    <col min="9482" max="9482" width="13.7109375" style="10" bestFit="1" customWidth="1"/>
    <col min="9483" max="9483" width="11" style="10" bestFit="1" customWidth="1"/>
    <col min="9484" max="9484" width="12.42578125" style="10" customWidth="1"/>
    <col min="9485" max="9485" width="12.28515625" style="10" customWidth="1"/>
    <col min="9486" max="9486" width="3.5703125" style="10" bestFit="1" customWidth="1"/>
    <col min="9487" max="9728" width="9.140625" style="10"/>
    <col min="9729" max="9729" width="3.85546875" style="10" bestFit="1" customWidth="1"/>
    <col min="9730" max="9730" width="13" style="10" bestFit="1" customWidth="1"/>
    <col min="9731" max="9731" width="12.7109375" style="10" customWidth="1"/>
    <col min="9732" max="9732" width="13.28515625" style="10" customWidth="1"/>
    <col min="9733" max="9733" width="11.85546875" style="10" customWidth="1"/>
    <col min="9734" max="9734" width="17.42578125" style="10" customWidth="1"/>
    <col min="9735" max="9735" width="10.7109375" style="10" customWidth="1"/>
    <col min="9736" max="9736" width="13.42578125" style="10" customWidth="1"/>
    <col min="9737" max="9737" width="16.7109375" style="10" bestFit="1" customWidth="1"/>
    <col min="9738" max="9738" width="13.7109375" style="10" bestFit="1" customWidth="1"/>
    <col min="9739" max="9739" width="11" style="10" bestFit="1" customWidth="1"/>
    <col min="9740" max="9740" width="12.42578125" style="10" customWidth="1"/>
    <col min="9741" max="9741" width="12.28515625" style="10" customWidth="1"/>
    <col min="9742" max="9742" width="3.5703125" style="10" bestFit="1" customWidth="1"/>
    <col min="9743" max="9984" width="9.140625" style="10"/>
    <col min="9985" max="9985" width="3.85546875" style="10" bestFit="1" customWidth="1"/>
    <col min="9986" max="9986" width="13" style="10" bestFit="1" customWidth="1"/>
    <col min="9987" max="9987" width="12.7109375" style="10" customWidth="1"/>
    <col min="9988" max="9988" width="13.28515625" style="10" customWidth="1"/>
    <col min="9989" max="9989" width="11.85546875" style="10" customWidth="1"/>
    <col min="9990" max="9990" width="17.42578125" style="10" customWidth="1"/>
    <col min="9991" max="9991" width="10.7109375" style="10" customWidth="1"/>
    <col min="9992" max="9992" width="13.42578125" style="10" customWidth="1"/>
    <col min="9993" max="9993" width="16.7109375" style="10" bestFit="1" customWidth="1"/>
    <col min="9994" max="9994" width="13.7109375" style="10" bestFit="1" customWidth="1"/>
    <col min="9995" max="9995" width="11" style="10" bestFit="1" customWidth="1"/>
    <col min="9996" max="9996" width="12.42578125" style="10" customWidth="1"/>
    <col min="9997" max="9997" width="12.28515625" style="10" customWidth="1"/>
    <col min="9998" max="9998" width="3.5703125" style="10" bestFit="1" customWidth="1"/>
    <col min="9999" max="10240" width="9.140625" style="10"/>
    <col min="10241" max="10241" width="3.85546875" style="10" bestFit="1" customWidth="1"/>
    <col min="10242" max="10242" width="13" style="10" bestFit="1" customWidth="1"/>
    <col min="10243" max="10243" width="12.7109375" style="10" customWidth="1"/>
    <col min="10244" max="10244" width="13.28515625" style="10" customWidth="1"/>
    <col min="10245" max="10245" width="11.85546875" style="10" customWidth="1"/>
    <col min="10246" max="10246" width="17.42578125" style="10" customWidth="1"/>
    <col min="10247" max="10247" width="10.7109375" style="10" customWidth="1"/>
    <col min="10248" max="10248" width="13.42578125" style="10" customWidth="1"/>
    <col min="10249" max="10249" width="16.7109375" style="10" bestFit="1" customWidth="1"/>
    <col min="10250" max="10250" width="13.7109375" style="10" bestFit="1" customWidth="1"/>
    <col min="10251" max="10251" width="11" style="10" bestFit="1" customWidth="1"/>
    <col min="10252" max="10252" width="12.42578125" style="10" customWidth="1"/>
    <col min="10253" max="10253" width="12.28515625" style="10" customWidth="1"/>
    <col min="10254" max="10254" width="3.5703125" style="10" bestFit="1" customWidth="1"/>
    <col min="10255" max="10496" width="9.140625" style="10"/>
    <col min="10497" max="10497" width="3.85546875" style="10" bestFit="1" customWidth="1"/>
    <col min="10498" max="10498" width="13" style="10" bestFit="1" customWidth="1"/>
    <col min="10499" max="10499" width="12.7109375" style="10" customWidth="1"/>
    <col min="10500" max="10500" width="13.28515625" style="10" customWidth="1"/>
    <col min="10501" max="10501" width="11.85546875" style="10" customWidth="1"/>
    <col min="10502" max="10502" width="17.42578125" style="10" customWidth="1"/>
    <col min="10503" max="10503" width="10.7109375" style="10" customWidth="1"/>
    <col min="10504" max="10504" width="13.42578125" style="10" customWidth="1"/>
    <col min="10505" max="10505" width="16.7109375" style="10" bestFit="1" customWidth="1"/>
    <col min="10506" max="10506" width="13.7109375" style="10" bestFit="1" customWidth="1"/>
    <col min="10507" max="10507" width="11" style="10" bestFit="1" customWidth="1"/>
    <col min="10508" max="10508" width="12.42578125" style="10" customWidth="1"/>
    <col min="10509" max="10509" width="12.28515625" style="10" customWidth="1"/>
    <col min="10510" max="10510" width="3.5703125" style="10" bestFit="1" customWidth="1"/>
    <col min="10511" max="10752" width="9.140625" style="10"/>
    <col min="10753" max="10753" width="3.85546875" style="10" bestFit="1" customWidth="1"/>
    <col min="10754" max="10754" width="13" style="10" bestFit="1" customWidth="1"/>
    <col min="10755" max="10755" width="12.7109375" style="10" customWidth="1"/>
    <col min="10756" max="10756" width="13.28515625" style="10" customWidth="1"/>
    <col min="10757" max="10757" width="11.85546875" style="10" customWidth="1"/>
    <col min="10758" max="10758" width="17.42578125" style="10" customWidth="1"/>
    <col min="10759" max="10759" width="10.7109375" style="10" customWidth="1"/>
    <col min="10760" max="10760" width="13.42578125" style="10" customWidth="1"/>
    <col min="10761" max="10761" width="16.7109375" style="10" bestFit="1" customWidth="1"/>
    <col min="10762" max="10762" width="13.7109375" style="10" bestFit="1" customWidth="1"/>
    <col min="10763" max="10763" width="11" style="10" bestFit="1" customWidth="1"/>
    <col min="10764" max="10764" width="12.42578125" style="10" customWidth="1"/>
    <col min="10765" max="10765" width="12.28515625" style="10" customWidth="1"/>
    <col min="10766" max="10766" width="3.5703125" style="10" bestFit="1" customWidth="1"/>
    <col min="10767" max="11008" width="9.140625" style="10"/>
    <col min="11009" max="11009" width="3.85546875" style="10" bestFit="1" customWidth="1"/>
    <col min="11010" max="11010" width="13" style="10" bestFit="1" customWidth="1"/>
    <col min="11011" max="11011" width="12.7109375" style="10" customWidth="1"/>
    <col min="11012" max="11012" width="13.28515625" style="10" customWidth="1"/>
    <col min="11013" max="11013" width="11.85546875" style="10" customWidth="1"/>
    <col min="11014" max="11014" width="17.42578125" style="10" customWidth="1"/>
    <col min="11015" max="11015" width="10.7109375" style="10" customWidth="1"/>
    <col min="11016" max="11016" width="13.42578125" style="10" customWidth="1"/>
    <col min="11017" max="11017" width="16.7109375" style="10" bestFit="1" customWidth="1"/>
    <col min="11018" max="11018" width="13.7109375" style="10" bestFit="1" customWidth="1"/>
    <col min="11019" max="11019" width="11" style="10" bestFit="1" customWidth="1"/>
    <col min="11020" max="11020" width="12.42578125" style="10" customWidth="1"/>
    <col min="11021" max="11021" width="12.28515625" style="10" customWidth="1"/>
    <col min="11022" max="11022" width="3.5703125" style="10" bestFit="1" customWidth="1"/>
    <col min="11023" max="11264" width="9.140625" style="10"/>
    <col min="11265" max="11265" width="3.85546875" style="10" bestFit="1" customWidth="1"/>
    <col min="11266" max="11266" width="13" style="10" bestFit="1" customWidth="1"/>
    <col min="11267" max="11267" width="12.7109375" style="10" customWidth="1"/>
    <col min="11268" max="11268" width="13.28515625" style="10" customWidth="1"/>
    <col min="11269" max="11269" width="11.85546875" style="10" customWidth="1"/>
    <col min="11270" max="11270" width="17.42578125" style="10" customWidth="1"/>
    <col min="11271" max="11271" width="10.7109375" style="10" customWidth="1"/>
    <col min="11272" max="11272" width="13.42578125" style="10" customWidth="1"/>
    <col min="11273" max="11273" width="16.7109375" style="10" bestFit="1" customWidth="1"/>
    <col min="11274" max="11274" width="13.7109375" style="10" bestFit="1" customWidth="1"/>
    <col min="11275" max="11275" width="11" style="10" bestFit="1" customWidth="1"/>
    <col min="11276" max="11276" width="12.42578125" style="10" customWidth="1"/>
    <col min="11277" max="11277" width="12.28515625" style="10" customWidth="1"/>
    <col min="11278" max="11278" width="3.5703125" style="10" bestFit="1" customWidth="1"/>
    <col min="11279" max="11520" width="9.140625" style="10"/>
    <col min="11521" max="11521" width="3.85546875" style="10" bestFit="1" customWidth="1"/>
    <col min="11522" max="11522" width="13" style="10" bestFit="1" customWidth="1"/>
    <col min="11523" max="11523" width="12.7109375" style="10" customWidth="1"/>
    <col min="11524" max="11524" width="13.28515625" style="10" customWidth="1"/>
    <col min="11525" max="11525" width="11.85546875" style="10" customWidth="1"/>
    <col min="11526" max="11526" width="17.42578125" style="10" customWidth="1"/>
    <col min="11527" max="11527" width="10.7109375" style="10" customWidth="1"/>
    <col min="11528" max="11528" width="13.42578125" style="10" customWidth="1"/>
    <col min="11529" max="11529" width="16.7109375" style="10" bestFit="1" customWidth="1"/>
    <col min="11530" max="11530" width="13.7109375" style="10" bestFit="1" customWidth="1"/>
    <col min="11531" max="11531" width="11" style="10" bestFit="1" customWidth="1"/>
    <col min="11532" max="11532" width="12.42578125" style="10" customWidth="1"/>
    <col min="11533" max="11533" width="12.28515625" style="10" customWidth="1"/>
    <col min="11534" max="11534" width="3.5703125" style="10" bestFit="1" customWidth="1"/>
    <col min="11535" max="11776" width="9.140625" style="10"/>
    <col min="11777" max="11777" width="3.85546875" style="10" bestFit="1" customWidth="1"/>
    <col min="11778" max="11778" width="13" style="10" bestFit="1" customWidth="1"/>
    <col min="11779" max="11779" width="12.7109375" style="10" customWidth="1"/>
    <col min="11780" max="11780" width="13.28515625" style="10" customWidth="1"/>
    <col min="11781" max="11781" width="11.85546875" style="10" customWidth="1"/>
    <col min="11782" max="11782" width="17.42578125" style="10" customWidth="1"/>
    <col min="11783" max="11783" width="10.7109375" style="10" customWidth="1"/>
    <col min="11784" max="11784" width="13.42578125" style="10" customWidth="1"/>
    <col min="11785" max="11785" width="16.7109375" style="10" bestFit="1" customWidth="1"/>
    <col min="11786" max="11786" width="13.7109375" style="10" bestFit="1" customWidth="1"/>
    <col min="11787" max="11787" width="11" style="10" bestFit="1" customWidth="1"/>
    <col min="11788" max="11788" width="12.42578125" style="10" customWidth="1"/>
    <col min="11789" max="11789" width="12.28515625" style="10" customWidth="1"/>
    <col min="11790" max="11790" width="3.5703125" style="10" bestFit="1" customWidth="1"/>
    <col min="11791" max="12032" width="9.140625" style="10"/>
    <col min="12033" max="12033" width="3.85546875" style="10" bestFit="1" customWidth="1"/>
    <col min="12034" max="12034" width="13" style="10" bestFit="1" customWidth="1"/>
    <col min="12035" max="12035" width="12.7109375" style="10" customWidth="1"/>
    <col min="12036" max="12036" width="13.28515625" style="10" customWidth="1"/>
    <col min="12037" max="12037" width="11.85546875" style="10" customWidth="1"/>
    <col min="12038" max="12038" width="17.42578125" style="10" customWidth="1"/>
    <col min="12039" max="12039" width="10.7109375" style="10" customWidth="1"/>
    <col min="12040" max="12040" width="13.42578125" style="10" customWidth="1"/>
    <col min="12041" max="12041" width="16.7109375" style="10" bestFit="1" customWidth="1"/>
    <col min="12042" max="12042" width="13.7109375" style="10" bestFit="1" customWidth="1"/>
    <col min="12043" max="12043" width="11" style="10" bestFit="1" customWidth="1"/>
    <col min="12044" max="12044" width="12.42578125" style="10" customWidth="1"/>
    <col min="12045" max="12045" width="12.28515625" style="10" customWidth="1"/>
    <col min="12046" max="12046" width="3.5703125" style="10" bestFit="1" customWidth="1"/>
    <col min="12047" max="12288" width="9.140625" style="10"/>
    <col min="12289" max="12289" width="3.85546875" style="10" bestFit="1" customWidth="1"/>
    <col min="12290" max="12290" width="13" style="10" bestFit="1" customWidth="1"/>
    <col min="12291" max="12291" width="12.7109375" style="10" customWidth="1"/>
    <col min="12292" max="12292" width="13.28515625" style="10" customWidth="1"/>
    <col min="12293" max="12293" width="11.85546875" style="10" customWidth="1"/>
    <col min="12294" max="12294" width="17.42578125" style="10" customWidth="1"/>
    <col min="12295" max="12295" width="10.7109375" style="10" customWidth="1"/>
    <col min="12296" max="12296" width="13.42578125" style="10" customWidth="1"/>
    <col min="12297" max="12297" width="16.7109375" style="10" bestFit="1" customWidth="1"/>
    <col min="12298" max="12298" width="13.7109375" style="10" bestFit="1" customWidth="1"/>
    <col min="12299" max="12299" width="11" style="10" bestFit="1" customWidth="1"/>
    <col min="12300" max="12300" width="12.42578125" style="10" customWidth="1"/>
    <col min="12301" max="12301" width="12.28515625" style="10" customWidth="1"/>
    <col min="12302" max="12302" width="3.5703125" style="10" bestFit="1" customWidth="1"/>
    <col min="12303" max="12544" width="9.140625" style="10"/>
    <col min="12545" max="12545" width="3.85546875" style="10" bestFit="1" customWidth="1"/>
    <col min="12546" max="12546" width="13" style="10" bestFit="1" customWidth="1"/>
    <col min="12547" max="12547" width="12.7109375" style="10" customWidth="1"/>
    <col min="12548" max="12548" width="13.28515625" style="10" customWidth="1"/>
    <col min="12549" max="12549" width="11.85546875" style="10" customWidth="1"/>
    <col min="12550" max="12550" width="17.42578125" style="10" customWidth="1"/>
    <col min="12551" max="12551" width="10.7109375" style="10" customWidth="1"/>
    <col min="12552" max="12552" width="13.42578125" style="10" customWidth="1"/>
    <col min="12553" max="12553" width="16.7109375" style="10" bestFit="1" customWidth="1"/>
    <col min="12554" max="12554" width="13.7109375" style="10" bestFit="1" customWidth="1"/>
    <col min="12555" max="12555" width="11" style="10" bestFit="1" customWidth="1"/>
    <col min="12556" max="12556" width="12.42578125" style="10" customWidth="1"/>
    <col min="12557" max="12557" width="12.28515625" style="10" customWidth="1"/>
    <col min="12558" max="12558" width="3.5703125" style="10" bestFit="1" customWidth="1"/>
    <col min="12559" max="12800" width="9.140625" style="10"/>
    <col min="12801" max="12801" width="3.85546875" style="10" bestFit="1" customWidth="1"/>
    <col min="12802" max="12802" width="13" style="10" bestFit="1" customWidth="1"/>
    <col min="12803" max="12803" width="12.7109375" style="10" customWidth="1"/>
    <col min="12804" max="12804" width="13.28515625" style="10" customWidth="1"/>
    <col min="12805" max="12805" width="11.85546875" style="10" customWidth="1"/>
    <col min="12806" max="12806" width="17.42578125" style="10" customWidth="1"/>
    <col min="12807" max="12807" width="10.7109375" style="10" customWidth="1"/>
    <col min="12808" max="12808" width="13.42578125" style="10" customWidth="1"/>
    <col min="12809" max="12809" width="16.7109375" style="10" bestFit="1" customWidth="1"/>
    <col min="12810" max="12810" width="13.7109375" style="10" bestFit="1" customWidth="1"/>
    <col min="12811" max="12811" width="11" style="10" bestFit="1" customWidth="1"/>
    <col min="12812" max="12812" width="12.42578125" style="10" customWidth="1"/>
    <col min="12813" max="12813" width="12.28515625" style="10" customWidth="1"/>
    <col min="12814" max="12814" width="3.5703125" style="10" bestFit="1" customWidth="1"/>
    <col min="12815" max="13056" width="9.140625" style="10"/>
    <col min="13057" max="13057" width="3.85546875" style="10" bestFit="1" customWidth="1"/>
    <col min="13058" max="13058" width="13" style="10" bestFit="1" customWidth="1"/>
    <col min="13059" max="13059" width="12.7109375" style="10" customWidth="1"/>
    <col min="13060" max="13060" width="13.28515625" style="10" customWidth="1"/>
    <col min="13061" max="13061" width="11.85546875" style="10" customWidth="1"/>
    <col min="13062" max="13062" width="17.42578125" style="10" customWidth="1"/>
    <col min="13063" max="13063" width="10.7109375" style="10" customWidth="1"/>
    <col min="13064" max="13064" width="13.42578125" style="10" customWidth="1"/>
    <col min="13065" max="13065" width="16.7109375" style="10" bestFit="1" customWidth="1"/>
    <col min="13066" max="13066" width="13.7109375" style="10" bestFit="1" customWidth="1"/>
    <col min="13067" max="13067" width="11" style="10" bestFit="1" customWidth="1"/>
    <col min="13068" max="13068" width="12.42578125" style="10" customWidth="1"/>
    <col min="13069" max="13069" width="12.28515625" style="10" customWidth="1"/>
    <col min="13070" max="13070" width="3.5703125" style="10" bestFit="1" customWidth="1"/>
    <col min="13071" max="13312" width="9.140625" style="10"/>
    <col min="13313" max="13313" width="3.85546875" style="10" bestFit="1" customWidth="1"/>
    <col min="13314" max="13314" width="13" style="10" bestFit="1" customWidth="1"/>
    <col min="13315" max="13315" width="12.7109375" style="10" customWidth="1"/>
    <col min="13316" max="13316" width="13.28515625" style="10" customWidth="1"/>
    <col min="13317" max="13317" width="11.85546875" style="10" customWidth="1"/>
    <col min="13318" max="13318" width="17.42578125" style="10" customWidth="1"/>
    <col min="13319" max="13319" width="10.7109375" style="10" customWidth="1"/>
    <col min="13320" max="13320" width="13.42578125" style="10" customWidth="1"/>
    <col min="13321" max="13321" width="16.7109375" style="10" bestFit="1" customWidth="1"/>
    <col min="13322" max="13322" width="13.7109375" style="10" bestFit="1" customWidth="1"/>
    <col min="13323" max="13323" width="11" style="10" bestFit="1" customWidth="1"/>
    <col min="13324" max="13324" width="12.42578125" style="10" customWidth="1"/>
    <col min="13325" max="13325" width="12.28515625" style="10" customWidth="1"/>
    <col min="13326" max="13326" width="3.5703125" style="10" bestFit="1" customWidth="1"/>
    <col min="13327" max="13568" width="9.140625" style="10"/>
    <col min="13569" max="13569" width="3.85546875" style="10" bestFit="1" customWidth="1"/>
    <col min="13570" max="13570" width="13" style="10" bestFit="1" customWidth="1"/>
    <col min="13571" max="13571" width="12.7109375" style="10" customWidth="1"/>
    <col min="13572" max="13572" width="13.28515625" style="10" customWidth="1"/>
    <col min="13573" max="13573" width="11.85546875" style="10" customWidth="1"/>
    <col min="13574" max="13574" width="17.42578125" style="10" customWidth="1"/>
    <col min="13575" max="13575" width="10.7109375" style="10" customWidth="1"/>
    <col min="13576" max="13576" width="13.42578125" style="10" customWidth="1"/>
    <col min="13577" max="13577" width="16.7109375" style="10" bestFit="1" customWidth="1"/>
    <col min="13578" max="13578" width="13.7109375" style="10" bestFit="1" customWidth="1"/>
    <col min="13579" max="13579" width="11" style="10" bestFit="1" customWidth="1"/>
    <col min="13580" max="13580" width="12.42578125" style="10" customWidth="1"/>
    <col min="13581" max="13581" width="12.28515625" style="10" customWidth="1"/>
    <col min="13582" max="13582" width="3.5703125" style="10" bestFit="1" customWidth="1"/>
    <col min="13583" max="13824" width="9.140625" style="10"/>
    <col min="13825" max="13825" width="3.85546875" style="10" bestFit="1" customWidth="1"/>
    <col min="13826" max="13826" width="13" style="10" bestFit="1" customWidth="1"/>
    <col min="13827" max="13827" width="12.7109375" style="10" customWidth="1"/>
    <col min="13828" max="13828" width="13.28515625" style="10" customWidth="1"/>
    <col min="13829" max="13829" width="11.85546875" style="10" customWidth="1"/>
    <col min="13830" max="13830" width="17.42578125" style="10" customWidth="1"/>
    <col min="13831" max="13831" width="10.7109375" style="10" customWidth="1"/>
    <col min="13832" max="13832" width="13.42578125" style="10" customWidth="1"/>
    <col min="13833" max="13833" width="16.7109375" style="10" bestFit="1" customWidth="1"/>
    <col min="13834" max="13834" width="13.7109375" style="10" bestFit="1" customWidth="1"/>
    <col min="13835" max="13835" width="11" style="10" bestFit="1" customWidth="1"/>
    <col min="13836" max="13836" width="12.42578125" style="10" customWidth="1"/>
    <col min="13837" max="13837" width="12.28515625" style="10" customWidth="1"/>
    <col min="13838" max="13838" width="3.5703125" style="10" bestFit="1" customWidth="1"/>
    <col min="13839" max="14080" width="9.140625" style="10"/>
    <col min="14081" max="14081" width="3.85546875" style="10" bestFit="1" customWidth="1"/>
    <col min="14082" max="14082" width="13" style="10" bestFit="1" customWidth="1"/>
    <col min="14083" max="14083" width="12.7109375" style="10" customWidth="1"/>
    <col min="14084" max="14084" width="13.28515625" style="10" customWidth="1"/>
    <col min="14085" max="14085" width="11.85546875" style="10" customWidth="1"/>
    <col min="14086" max="14086" width="17.42578125" style="10" customWidth="1"/>
    <col min="14087" max="14087" width="10.7109375" style="10" customWidth="1"/>
    <col min="14088" max="14088" width="13.42578125" style="10" customWidth="1"/>
    <col min="14089" max="14089" width="16.7109375" style="10" bestFit="1" customWidth="1"/>
    <col min="14090" max="14090" width="13.7109375" style="10" bestFit="1" customWidth="1"/>
    <col min="14091" max="14091" width="11" style="10" bestFit="1" customWidth="1"/>
    <col min="14092" max="14092" width="12.42578125" style="10" customWidth="1"/>
    <col min="14093" max="14093" width="12.28515625" style="10" customWidth="1"/>
    <col min="14094" max="14094" width="3.5703125" style="10" bestFit="1" customWidth="1"/>
    <col min="14095" max="14336" width="9.140625" style="10"/>
    <col min="14337" max="14337" width="3.85546875" style="10" bestFit="1" customWidth="1"/>
    <col min="14338" max="14338" width="13" style="10" bestFit="1" customWidth="1"/>
    <col min="14339" max="14339" width="12.7109375" style="10" customWidth="1"/>
    <col min="14340" max="14340" width="13.28515625" style="10" customWidth="1"/>
    <col min="14341" max="14341" width="11.85546875" style="10" customWidth="1"/>
    <col min="14342" max="14342" width="17.42578125" style="10" customWidth="1"/>
    <col min="14343" max="14343" width="10.7109375" style="10" customWidth="1"/>
    <col min="14344" max="14344" width="13.42578125" style="10" customWidth="1"/>
    <col min="14345" max="14345" width="16.7109375" style="10" bestFit="1" customWidth="1"/>
    <col min="14346" max="14346" width="13.7109375" style="10" bestFit="1" customWidth="1"/>
    <col min="14347" max="14347" width="11" style="10" bestFit="1" customWidth="1"/>
    <col min="14348" max="14348" width="12.42578125" style="10" customWidth="1"/>
    <col min="14349" max="14349" width="12.28515625" style="10" customWidth="1"/>
    <col min="14350" max="14350" width="3.5703125" style="10" bestFit="1" customWidth="1"/>
    <col min="14351" max="14592" width="9.140625" style="10"/>
    <col min="14593" max="14593" width="3.85546875" style="10" bestFit="1" customWidth="1"/>
    <col min="14594" max="14594" width="13" style="10" bestFit="1" customWidth="1"/>
    <col min="14595" max="14595" width="12.7109375" style="10" customWidth="1"/>
    <col min="14596" max="14596" width="13.28515625" style="10" customWidth="1"/>
    <col min="14597" max="14597" width="11.85546875" style="10" customWidth="1"/>
    <col min="14598" max="14598" width="17.42578125" style="10" customWidth="1"/>
    <col min="14599" max="14599" width="10.7109375" style="10" customWidth="1"/>
    <col min="14600" max="14600" width="13.42578125" style="10" customWidth="1"/>
    <col min="14601" max="14601" width="16.7109375" style="10" bestFit="1" customWidth="1"/>
    <col min="14602" max="14602" width="13.7109375" style="10" bestFit="1" customWidth="1"/>
    <col min="14603" max="14603" width="11" style="10" bestFit="1" customWidth="1"/>
    <col min="14604" max="14604" width="12.42578125" style="10" customWidth="1"/>
    <col min="14605" max="14605" width="12.28515625" style="10" customWidth="1"/>
    <col min="14606" max="14606" width="3.5703125" style="10" bestFit="1" customWidth="1"/>
    <col min="14607" max="14848" width="9.140625" style="10"/>
    <col min="14849" max="14849" width="3.85546875" style="10" bestFit="1" customWidth="1"/>
    <col min="14850" max="14850" width="13" style="10" bestFit="1" customWidth="1"/>
    <col min="14851" max="14851" width="12.7109375" style="10" customWidth="1"/>
    <col min="14852" max="14852" width="13.28515625" style="10" customWidth="1"/>
    <col min="14853" max="14853" width="11.85546875" style="10" customWidth="1"/>
    <col min="14854" max="14854" width="17.42578125" style="10" customWidth="1"/>
    <col min="14855" max="14855" width="10.7109375" style="10" customWidth="1"/>
    <col min="14856" max="14856" width="13.42578125" style="10" customWidth="1"/>
    <col min="14857" max="14857" width="16.7109375" style="10" bestFit="1" customWidth="1"/>
    <col min="14858" max="14858" width="13.7109375" style="10" bestFit="1" customWidth="1"/>
    <col min="14859" max="14859" width="11" style="10" bestFit="1" customWidth="1"/>
    <col min="14860" max="14860" width="12.42578125" style="10" customWidth="1"/>
    <col min="14861" max="14861" width="12.28515625" style="10" customWidth="1"/>
    <col min="14862" max="14862" width="3.5703125" style="10" bestFit="1" customWidth="1"/>
    <col min="14863" max="15104" width="9.140625" style="10"/>
    <col min="15105" max="15105" width="3.85546875" style="10" bestFit="1" customWidth="1"/>
    <col min="15106" max="15106" width="13" style="10" bestFit="1" customWidth="1"/>
    <col min="15107" max="15107" width="12.7109375" style="10" customWidth="1"/>
    <col min="15108" max="15108" width="13.28515625" style="10" customWidth="1"/>
    <col min="15109" max="15109" width="11.85546875" style="10" customWidth="1"/>
    <col min="15110" max="15110" width="17.42578125" style="10" customWidth="1"/>
    <col min="15111" max="15111" width="10.7109375" style="10" customWidth="1"/>
    <col min="15112" max="15112" width="13.42578125" style="10" customWidth="1"/>
    <col min="15113" max="15113" width="16.7109375" style="10" bestFit="1" customWidth="1"/>
    <col min="15114" max="15114" width="13.7109375" style="10" bestFit="1" customWidth="1"/>
    <col min="15115" max="15115" width="11" style="10" bestFit="1" customWidth="1"/>
    <col min="15116" max="15116" width="12.42578125" style="10" customWidth="1"/>
    <col min="15117" max="15117" width="12.28515625" style="10" customWidth="1"/>
    <col min="15118" max="15118" width="3.5703125" style="10" bestFit="1" customWidth="1"/>
    <col min="15119" max="15360" width="9.140625" style="10"/>
    <col min="15361" max="15361" width="3.85546875" style="10" bestFit="1" customWidth="1"/>
    <col min="15362" max="15362" width="13" style="10" bestFit="1" customWidth="1"/>
    <col min="15363" max="15363" width="12.7109375" style="10" customWidth="1"/>
    <col min="15364" max="15364" width="13.28515625" style="10" customWidth="1"/>
    <col min="15365" max="15365" width="11.85546875" style="10" customWidth="1"/>
    <col min="15366" max="15366" width="17.42578125" style="10" customWidth="1"/>
    <col min="15367" max="15367" width="10.7109375" style="10" customWidth="1"/>
    <col min="15368" max="15368" width="13.42578125" style="10" customWidth="1"/>
    <col min="15369" max="15369" width="16.7109375" style="10" bestFit="1" customWidth="1"/>
    <col min="15370" max="15370" width="13.7109375" style="10" bestFit="1" customWidth="1"/>
    <col min="15371" max="15371" width="11" style="10" bestFit="1" customWidth="1"/>
    <col min="15372" max="15372" width="12.42578125" style="10" customWidth="1"/>
    <col min="15373" max="15373" width="12.28515625" style="10" customWidth="1"/>
    <col min="15374" max="15374" width="3.5703125" style="10" bestFit="1" customWidth="1"/>
    <col min="15375" max="15616" width="9.140625" style="10"/>
    <col min="15617" max="15617" width="3.85546875" style="10" bestFit="1" customWidth="1"/>
    <col min="15618" max="15618" width="13" style="10" bestFit="1" customWidth="1"/>
    <col min="15619" max="15619" width="12.7109375" style="10" customWidth="1"/>
    <col min="15620" max="15620" width="13.28515625" style="10" customWidth="1"/>
    <col min="15621" max="15621" width="11.85546875" style="10" customWidth="1"/>
    <col min="15622" max="15622" width="17.42578125" style="10" customWidth="1"/>
    <col min="15623" max="15623" width="10.7109375" style="10" customWidth="1"/>
    <col min="15624" max="15624" width="13.42578125" style="10" customWidth="1"/>
    <col min="15625" max="15625" width="16.7109375" style="10" bestFit="1" customWidth="1"/>
    <col min="15626" max="15626" width="13.7109375" style="10" bestFit="1" customWidth="1"/>
    <col min="15627" max="15627" width="11" style="10" bestFit="1" customWidth="1"/>
    <col min="15628" max="15628" width="12.42578125" style="10" customWidth="1"/>
    <col min="15629" max="15629" width="12.28515625" style="10" customWidth="1"/>
    <col min="15630" max="15630" width="3.5703125" style="10" bestFit="1" customWidth="1"/>
    <col min="15631" max="15872" width="9.140625" style="10"/>
    <col min="15873" max="15873" width="3.85546875" style="10" bestFit="1" customWidth="1"/>
    <col min="15874" max="15874" width="13" style="10" bestFit="1" customWidth="1"/>
    <col min="15875" max="15875" width="12.7109375" style="10" customWidth="1"/>
    <col min="15876" max="15876" width="13.28515625" style="10" customWidth="1"/>
    <col min="15877" max="15877" width="11.85546875" style="10" customWidth="1"/>
    <col min="15878" max="15878" width="17.42578125" style="10" customWidth="1"/>
    <col min="15879" max="15879" width="10.7109375" style="10" customWidth="1"/>
    <col min="15880" max="15880" width="13.42578125" style="10" customWidth="1"/>
    <col min="15881" max="15881" width="16.7109375" style="10" bestFit="1" customWidth="1"/>
    <col min="15882" max="15882" width="13.7109375" style="10" bestFit="1" customWidth="1"/>
    <col min="15883" max="15883" width="11" style="10" bestFit="1" customWidth="1"/>
    <col min="15884" max="15884" width="12.42578125" style="10" customWidth="1"/>
    <col min="15885" max="15885" width="12.28515625" style="10" customWidth="1"/>
    <col min="15886" max="15886" width="3.5703125" style="10" bestFit="1" customWidth="1"/>
    <col min="15887" max="16128" width="9.140625" style="10"/>
    <col min="16129" max="16129" width="3.85546875" style="10" bestFit="1" customWidth="1"/>
    <col min="16130" max="16130" width="13" style="10" bestFit="1" customWidth="1"/>
    <col min="16131" max="16131" width="12.7109375" style="10" customWidth="1"/>
    <col min="16132" max="16132" width="13.28515625" style="10" customWidth="1"/>
    <col min="16133" max="16133" width="11.85546875" style="10" customWidth="1"/>
    <col min="16134" max="16134" width="17.42578125" style="10" customWidth="1"/>
    <col min="16135" max="16135" width="10.7109375" style="10" customWidth="1"/>
    <col min="16136" max="16136" width="13.42578125" style="10" customWidth="1"/>
    <col min="16137" max="16137" width="16.7109375" style="10" bestFit="1" customWidth="1"/>
    <col min="16138" max="16138" width="13.7109375" style="10" bestFit="1" customWidth="1"/>
    <col min="16139" max="16139" width="11" style="10" bestFit="1" customWidth="1"/>
    <col min="16140" max="16140" width="12.42578125" style="10" customWidth="1"/>
    <col min="16141" max="16141" width="12.28515625" style="10" customWidth="1"/>
    <col min="16142" max="16142" width="3.5703125" style="10" bestFit="1" customWidth="1"/>
    <col min="16143" max="16384" width="9.140625" style="10"/>
  </cols>
  <sheetData>
    <row r="1" spans="1:14" ht="12.75" customHeight="1" x14ac:dyDescent="0.2">
      <c r="A1" s="78" t="s">
        <v>42</v>
      </c>
      <c r="B1" s="78"/>
      <c r="C1" s="78"/>
      <c r="D1" s="78"/>
      <c r="E1" s="78"/>
      <c r="F1" s="79"/>
      <c r="G1" s="80"/>
      <c r="H1" s="81"/>
      <c r="I1" s="78"/>
      <c r="J1" s="78"/>
      <c r="K1" s="78"/>
      <c r="L1" s="78"/>
      <c r="M1" s="79"/>
      <c r="N1" s="80"/>
    </row>
    <row r="2" spans="1:14" ht="12.75" customHeight="1" x14ac:dyDescent="0.2">
      <c r="A2" s="93" t="s">
        <v>519</v>
      </c>
      <c r="B2" s="78"/>
      <c r="C2" s="78"/>
      <c r="D2" s="78"/>
      <c r="E2" s="78"/>
      <c r="F2" s="79"/>
      <c r="G2" s="80"/>
      <c r="H2" s="81"/>
      <c r="I2" s="78"/>
      <c r="J2" s="78"/>
      <c r="K2" s="78"/>
      <c r="L2" s="78"/>
      <c r="M2" s="79"/>
      <c r="N2" s="80"/>
    </row>
    <row r="3" spans="1:14" ht="12.75" customHeight="1" x14ac:dyDescent="0.2">
      <c r="A3" s="94" t="s">
        <v>496</v>
      </c>
      <c r="B3" s="78"/>
      <c r="C3" s="78"/>
      <c r="D3" s="105"/>
      <c r="E3" s="78"/>
      <c r="F3" s="79"/>
      <c r="G3" s="80"/>
      <c r="H3" s="100"/>
      <c r="I3" s="78"/>
      <c r="J3" s="78"/>
      <c r="K3" s="78"/>
      <c r="L3" s="78"/>
      <c r="M3" s="78"/>
      <c r="N3" s="78"/>
    </row>
    <row r="4" spans="1:14" ht="10.5" customHeight="1" x14ac:dyDescent="0.2">
      <c r="A4" s="94"/>
      <c r="B4" s="78"/>
      <c r="C4" s="78"/>
      <c r="D4" s="105"/>
      <c r="E4" s="78"/>
      <c r="F4" s="79"/>
      <c r="G4" s="80"/>
      <c r="H4" s="100"/>
      <c r="I4" s="78"/>
      <c r="J4" s="78"/>
      <c r="K4" s="78"/>
      <c r="L4" s="78"/>
      <c r="M4" s="78"/>
      <c r="N4" s="78"/>
    </row>
    <row r="5" spans="1:14" ht="15" customHeight="1" x14ac:dyDescent="0.2">
      <c r="A5" s="78"/>
      <c r="B5" s="78"/>
      <c r="C5" s="78"/>
      <c r="D5" s="78"/>
      <c r="E5" s="78"/>
      <c r="F5" s="91"/>
      <c r="G5" s="78"/>
      <c r="H5" s="78"/>
      <c r="I5" s="78"/>
      <c r="J5" s="78"/>
      <c r="K5" s="78"/>
      <c r="L5" s="106" t="s">
        <v>245</v>
      </c>
      <c r="M5" s="86"/>
      <c r="N5" s="78"/>
    </row>
    <row r="6" spans="1:14" ht="26.1" customHeight="1" x14ac:dyDescent="0.2">
      <c r="A6" s="78"/>
      <c r="B6" s="78"/>
      <c r="C6" s="78"/>
      <c r="D6" s="78"/>
      <c r="E6" s="78"/>
      <c r="F6" s="107" t="s">
        <v>245</v>
      </c>
      <c r="G6" s="78"/>
      <c r="H6" s="16" t="s">
        <v>282</v>
      </c>
      <c r="I6" s="16"/>
      <c r="J6" s="16"/>
      <c r="K6" s="16"/>
      <c r="L6" s="223" t="s">
        <v>247</v>
      </c>
      <c r="M6" s="223"/>
      <c r="N6" s="78"/>
    </row>
    <row r="7" spans="1:14" s="89" customFormat="1" ht="51" x14ac:dyDescent="0.2">
      <c r="A7" s="87" t="s">
        <v>49</v>
      </c>
      <c r="B7" s="87" t="s">
        <v>51</v>
      </c>
      <c r="C7" s="92" t="s">
        <v>312</v>
      </c>
      <c r="D7" s="88" t="s">
        <v>498</v>
      </c>
      <c r="E7" s="216" t="s">
        <v>509</v>
      </c>
      <c r="F7" s="88" t="s">
        <v>313</v>
      </c>
      <c r="G7" s="87" t="s">
        <v>102</v>
      </c>
      <c r="H7" s="20" t="s">
        <v>293</v>
      </c>
      <c r="I7" s="20" t="s">
        <v>53</v>
      </c>
      <c r="J7" s="20" t="s">
        <v>54</v>
      </c>
      <c r="K7" s="20" t="s">
        <v>294</v>
      </c>
      <c r="L7" s="87" t="s">
        <v>256</v>
      </c>
      <c r="M7" s="87" t="s">
        <v>257</v>
      </c>
      <c r="N7" s="87" t="s">
        <v>49</v>
      </c>
    </row>
    <row r="8" spans="1:14" x14ac:dyDescent="0.2">
      <c r="A8" s="11">
        <v>1</v>
      </c>
      <c r="B8" s="11" t="s">
        <v>194</v>
      </c>
      <c r="C8" s="52">
        <v>0</v>
      </c>
      <c r="D8" s="52">
        <v>0</v>
      </c>
      <c r="E8" s="52">
        <v>4584</v>
      </c>
      <c r="F8" s="52">
        <v>4584</v>
      </c>
      <c r="G8" s="52">
        <f t="shared" ref="G8:G45" si="0">(C8+D8+E8)</f>
        <v>4584</v>
      </c>
      <c r="H8" s="52">
        <v>0</v>
      </c>
      <c r="I8" s="52">
        <v>0</v>
      </c>
      <c r="J8" s="52">
        <v>0</v>
      </c>
      <c r="K8" s="52">
        <v>0</v>
      </c>
      <c r="L8" s="52">
        <v>0</v>
      </c>
      <c r="M8" s="52">
        <v>0</v>
      </c>
      <c r="N8" s="78">
        <v>1</v>
      </c>
    </row>
    <row r="9" spans="1:14" x14ac:dyDescent="0.2">
      <c r="A9" s="11">
        <v>2</v>
      </c>
      <c r="B9" s="11" t="s">
        <v>195</v>
      </c>
      <c r="C9" s="52">
        <v>0</v>
      </c>
      <c r="D9" s="52">
        <v>0</v>
      </c>
      <c r="E9" s="52">
        <v>0</v>
      </c>
      <c r="F9" s="52">
        <v>0</v>
      </c>
      <c r="G9" s="52">
        <f t="shared" si="0"/>
        <v>0</v>
      </c>
      <c r="H9" s="52">
        <v>0</v>
      </c>
      <c r="I9" s="52">
        <v>0</v>
      </c>
      <c r="J9" s="52">
        <v>0</v>
      </c>
      <c r="K9" s="52">
        <v>0</v>
      </c>
      <c r="L9" s="52">
        <v>0</v>
      </c>
      <c r="M9" s="52">
        <v>0</v>
      </c>
      <c r="N9" s="78">
        <v>2</v>
      </c>
    </row>
    <row r="10" spans="1:14" x14ac:dyDescent="0.2">
      <c r="A10" s="11">
        <v>3</v>
      </c>
      <c r="B10" s="11" t="s">
        <v>112</v>
      </c>
      <c r="C10" s="52">
        <v>0</v>
      </c>
      <c r="D10" s="52">
        <v>0</v>
      </c>
      <c r="E10" s="52">
        <v>21494</v>
      </c>
      <c r="F10" s="52">
        <v>21494</v>
      </c>
      <c r="G10" s="52">
        <f t="shared" si="0"/>
        <v>21494</v>
      </c>
      <c r="H10" s="52">
        <v>0</v>
      </c>
      <c r="I10" s="52">
        <v>0</v>
      </c>
      <c r="J10" s="52">
        <v>0</v>
      </c>
      <c r="K10" s="52">
        <v>0</v>
      </c>
      <c r="L10" s="52">
        <v>0</v>
      </c>
      <c r="M10" s="52">
        <v>0</v>
      </c>
      <c r="N10" s="78">
        <v>3</v>
      </c>
    </row>
    <row r="11" spans="1:14" x14ac:dyDescent="0.2">
      <c r="A11" s="11">
        <v>4</v>
      </c>
      <c r="B11" s="11" t="s">
        <v>196</v>
      </c>
      <c r="C11" s="52">
        <v>0</v>
      </c>
      <c r="D11" s="52">
        <v>0</v>
      </c>
      <c r="E11" s="52">
        <v>18586</v>
      </c>
      <c r="F11" s="52">
        <v>18586</v>
      </c>
      <c r="G11" s="52">
        <f t="shared" si="0"/>
        <v>18586</v>
      </c>
      <c r="H11" s="52">
        <v>0</v>
      </c>
      <c r="I11" s="52">
        <v>0</v>
      </c>
      <c r="J11" s="52">
        <v>0</v>
      </c>
      <c r="K11" s="52">
        <v>0</v>
      </c>
      <c r="L11" s="52">
        <v>0</v>
      </c>
      <c r="M11" s="52">
        <v>0</v>
      </c>
      <c r="N11" s="78">
        <v>4</v>
      </c>
    </row>
    <row r="12" spans="1:14" x14ac:dyDescent="0.2">
      <c r="A12" s="11">
        <v>5</v>
      </c>
      <c r="B12" s="11" t="s">
        <v>197</v>
      </c>
      <c r="C12" s="52">
        <v>0</v>
      </c>
      <c r="D12" s="52">
        <v>0</v>
      </c>
      <c r="E12" s="52">
        <v>34134</v>
      </c>
      <c r="F12" s="52">
        <v>31634</v>
      </c>
      <c r="G12" s="52">
        <f t="shared" si="0"/>
        <v>34134</v>
      </c>
      <c r="H12" s="52">
        <v>0</v>
      </c>
      <c r="I12" s="52">
        <v>0</v>
      </c>
      <c r="J12" s="52">
        <v>0</v>
      </c>
      <c r="K12" s="52">
        <v>0</v>
      </c>
      <c r="L12" s="52">
        <v>0</v>
      </c>
      <c r="M12" s="52">
        <v>0</v>
      </c>
      <c r="N12" s="78">
        <v>5</v>
      </c>
    </row>
    <row r="13" spans="1:14" x14ac:dyDescent="0.2">
      <c r="A13" s="11">
        <v>6</v>
      </c>
      <c r="B13" s="11" t="s">
        <v>198</v>
      </c>
      <c r="C13" s="52">
        <v>0</v>
      </c>
      <c r="D13" s="52">
        <v>0</v>
      </c>
      <c r="E13" s="52">
        <v>21438</v>
      </c>
      <c r="F13" s="52">
        <v>21438</v>
      </c>
      <c r="G13" s="52">
        <f t="shared" si="0"/>
        <v>21438</v>
      </c>
      <c r="H13" s="52">
        <v>0</v>
      </c>
      <c r="I13" s="52">
        <v>0</v>
      </c>
      <c r="J13" s="52">
        <v>0</v>
      </c>
      <c r="K13" s="52">
        <v>0</v>
      </c>
      <c r="L13" s="52">
        <v>0</v>
      </c>
      <c r="M13" s="52">
        <v>0</v>
      </c>
      <c r="N13" s="78">
        <v>6</v>
      </c>
    </row>
    <row r="14" spans="1:14" x14ac:dyDescent="0.2">
      <c r="A14" s="11">
        <v>7</v>
      </c>
      <c r="B14" s="11" t="s">
        <v>199</v>
      </c>
      <c r="C14" s="52">
        <v>0</v>
      </c>
      <c r="D14" s="52">
        <v>0</v>
      </c>
      <c r="E14" s="52">
        <v>0</v>
      </c>
      <c r="F14" s="52">
        <v>0</v>
      </c>
      <c r="G14" s="52">
        <f t="shared" si="0"/>
        <v>0</v>
      </c>
      <c r="H14" s="52">
        <v>0</v>
      </c>
      <c r="I14" s="52">
        <v>0</v>
      </c>
      <c r="J14" s="52">
        <v>0</v>
      </c>
      <c r="K14" s="52">
        <v>0</v>
      </c>
      <c r="L14" s="52">
        <v>0</v>
      </c>
      <c r="M14" s="52">
        <v>0</v>
      </c>
      <c r="N14" s="78">
        <v>7</v>
      </c>
    </row>
    <row r="15" spans="1:14" x14ac:dyDescent="0.2">
      <c r="A15" s="11">
        <v>8</v>
      </c>
      <c r="B15" s="11" t="s">
        <v>200</v>
      </c>
      <c r="C15" s="52">
        <v>0</v>
      </c>
      <c r="D15" s="52">
        <v>0</v>
      </c>
      <c r="E15" s="52">
        <v>3472</v>
      </c>
      <c r="F15" s="52">
        <v>3472</v>
      </c>
      <c r="G15" s="52">
        <f t="shared" si="0"/>
        <v>3472</v>
      </c>
      <c r="H15" s="52">
        <v>0</v>
      </c>
      <c r="I15" s="52">
        <v>0</v>
      </c>
      <c r="J15" s="52">
        <v>0</v>
      </c>
      <c r="K15" s="52">
        <v>0</v>
      </c>
      <c r="L15" s="52">
        <v>0</v>
      </c>
      <c r="M15" s="52">
        <v>0</v>
      </c>
      <c r="N15" s="78">
        <v>8</v>
      </c>
    </row>
    <row r="16" spans="1:14" x14ac:dyDescent="0.2">
      <c r="A16" s="11">
        <v>9</v>
      </c>
      <c r="B16" s="11" t="s">
        <v>201</v>
      </c>
      <c r="C16" s="52">
        <v>0</v>
      </c>
      <c r="D16" s="52">
        <v>0</v>
      </c>
      <c r="E16" s="52">
        <v>0</v>
      </c>
      <c r="F16" s="52">
        <v>0</v>
      </c>
      <c r="G16" s="52">
        <f t="shared" si="0"/>
        <v>0</v>
      </c>
      <c r="H16" s="52">
        <v>0</v>
      </c>
      <c r="I16" s="52">
        <v>0</v>
      </c>
      <c r="J16" s="52">
        <v>0</v>
      </c>
      <c r="K16" s="52">
        <v>0</v>
      </c>
      <c r="L16" s="52">
        <v>0</v>
      </c>
      <c r="M16" s="52">
        <v>0</v>
      </c>
      <c r="N16" s="78">
        <v>9</v>
      </c>
    </row>
    <row r="17" spans="1:14" x14ac:dyDescent="0.2">
      <c r="A17" s="11">
        <v>10</v>
      </c>
      <c r="B17" s="11" t="s">
        <v>202</v>
      </c>
      <c r="C17" s="52">
        <v>0</v>
      </c>
      <c r="D17" s="52">
        <v>0</v>
      </c>
      <c r="E17" s="52">
        <v>1212</v>
      </c>
      <c r="F17" s="52">
        <v>1212</v>
      </c>
      <c r="G17" s="52">
        <f t="shared" si="0"/>
        <v>1212</v>
      </c>
      <c r="H17" s="52">
        <v>0</v>
      </c>
      <c r="I17" s="52">
        <v>0</v>
      </c>
      <c r="J17" s="52">
        <v>0</v>
      </c>
      <c r="K17" s="52">
        <v>0</v>
      </c>
      <c r="L17" s="52">
        <v>0</v>
      </c>
      <c r="M17" s="52">
        <v>0</v>
      </c>
      <c r="N17" s="78">
        <v>10</v>
      </c>
    </row>
    <row r="18" spans="1:14" x14ac:dyDescent="0.2">
      <c r="A18" s="11">
        <v>11</v>
      </c>
      <c r="B18" s="11" t="s">
        <v>203</v>
      </c>
      <c r="C18" s="52">
        <v>0</v>
      </c>
      <c r="D18" s="52">
        <v>0</v>
      </c>
      <c r="E18" s="52">
        <v>63925</v>
      </c>
      <c r="F18" s="52">
        <v>59645</v>
      </c>
      <c r="G18" s="52">
        <f t="shared" si="0"/>
        <v>63925</v>
      </c>
      <c r="H18" s="52">
        <v>0</v>
      </c>
      <c r="I18" s="52">
        <v>0</v>
      </c>
      <c r="J18" s="52">
        <v>0</v>
      </c>
      <c r="K18" s="52">
        <v>0</v>
      </c>
      <c r="L18" s="52">
        <v>0</v>
      </c>
      <c r="M18" s="52">
        <v>0</v>
      </c>
      <c r="N18" s="78">
        <v>11</v>
      </c>
    </row>
    <row r="19" spans="1:14" x14ac:dyDescent="0.2">
      <c r="A19" s="11">
        <v>12</v>
      </c>
      <c r="B19" s="10" t="s">
        <v>204</v>
      </c>
      <c r="C19" s="52">
        <v>0</v>
      </c>
      <c r="D19" s="52">
        <v>0</v>
      </c>
      <c r="E19" s="52">
        <v>6228</v>
      </c>
      <c r="F19" s="52">
        <v>6228</v>
      </c>
      <c r="G19" s="52">
        <f t="shared" si="0"/>
        <v>6228</v>
      </c>
      <c r="H19" s="52">
        <v>0</v>
      </c>
      <c r="I19" s="52">
        <v>0</v>
      </c>
      <c r="J19" s="52">
        <v>0</v>
      </c>
      <c r="K19" s="52">
        <v>0</v>
      </c>
      <c r="L19" s="52">
        <v>0</v>
      </c>
      <c r="M19" s="52">
        <v>0</v>
      </c>
      <c r="N19" s="78">
        <v>12</v>
      </c>
    </row>
    <row r="20" spans="1:14" x14ac:dyDescent="0.2">
      <c r="A20" s="11">
        <v>13</v>
      </c>
      <c r="B20" s="11" t="s">
        <v>205</v>
      </c>
      <c r="C20" s="52">
        <v>0</v>
      </c>
      <c r="D20" s="52">
        <v>0</v>
      </c>
      <c r="E20" s="52">
        <v>23994</v>
      </c>
      <c r="F20" s="52">
        <v>19194</v>
      </c>
      <c r="G20" s="52">
        <f t="shared" si="0"/>
        <v>23994</v>
      </c>
      <c r="H20" s="52">
        <v>0</v>
      </c>
      <c r="I20" s="52">
        <v>0</v>
      </c>
      <c r="J20" s="52">
        <v>0</v>
      </c>
      <c r="K20" s="52">
        <v>0</v>
      </c>
      <c r="L20" s="52">
        <v>0</v>
      </c>
      <c r="M20" s="52">
        <v>0</v>
      </c>
      <c r="N20" s="78">
        <v>13</v>
      </c>
    </row>
    <row r="21" spans="1:14" x14ac:dyDescent="0.2">
      <c r="A21" s="11">
        <v>14</v>
      </c>
      <c r="B21" s="11" t="s">
        <v>126</v>
      </c>
      <c r="C21" s="52">
        <v>0</v>
      </c>
      <c r="D21" s="52">
        <v>0</v>
      </c>
      <c r="E21" s="52">
        <v>15694</v>
      </c>
      <c r="F21" s="52">
        <v>15694</v>
      </c>
      <c r="G21" s="52">
        <f t="shared" si="0"/>
        <v>15694</v>
      </c>
      <c r="H21" s="52">
        <v>0</v>
      </c>
      <c r="I21" s="52">
        <v>0</v>
      </c>
      <c r="J21" s="52">
        <v>0</v>
      </c>
      <c r="K21" s="52">
        <v>0</v>
      </c>
      <c r="L21" s="52">
        <v>0</v>
      </c>
      <c r="M21" s="52">
        <v>0</v>
      </c>
      <c r="N21" s="78">
        <v>14</v>
      </c>
    </row>
    <row r="22" spans="1:14" x14ac:dyDescent="0.2">
      <c r="A22" s="11">
        <v>15</v>
      </c>
      <c r="B22" s="11" t="s">
        <v>206</v>
      </c>
      <c r="C22" s="52">
        <v>0</v>
      </c>
      <c r="D22" s="52">
        <v>0</v>
      </c>
      <c r="E22" s="52">
        <v>27054</v>
      </c>
      <c r="F22" s="52">
        <v>27054</v>
      </c>
      <c r="G22" s="52">
        <f t="shared" si="0"/>
        <v>27054</v>
      </c>
      <c r="H22" s="52">
        <v>0</v>
      </c>
      <c r="I22" s="52">
        <v>0</v>
      </c>
      <c r="J22" s="52">
        <v>0</v>
      </c>
      <c r="K22" s="52">
        <v>0</v>
      </c>
      <c r="L22" s="52">
        <v>0</v>
      </c>
      <c r="M22" s="52">
        <v>0</v>
      </c>
      <c r="N22" s="78">
        <v>15</v>
      </c>
    </row>
    <row r="23" spans="1:14" x14ac:dyDescent="0.2">
      <c r="A23" s="11">
        <v>16</v>
      </c>
      <c r="B23" s="11" t="s">
        <v>207</v>
      </c>
      <c r="C23" s="52">
        <v>0</v>
      </c>
      <c r="D23" s="52">
        <v>0</v>
      </c>
      <c r="E23" s="52">
        <v>0</v>
      </c>
      <c r="F23" s="52">
        <v>0</v>
      </c>
      <c r="G23" s="52">
        <f t="shared" si="0"/>
        <v>0</v>
      </c>
      <c r="H23" s="52">
        <v>0</v>
      </c>
      <c r="I23" s="52">
        <v>0</v>
      </c>
      <c r="J23" s="52">
        <v>0</v>
      </c>
      <c r="K23" s="52">
        <v>0</v>
      </c>
      <c r="L23" s="52">
        <v>0</v>
      </c>
      <c r="M23" s="52">
        <v>0</v>
      </c>
      <c r="N23" s="78">
        <v>16</v>
      </c>
    </row>
    <row r="24" spans="1:14" x14ac:dyDescent="0.2">
      <c r="A24" s="11">
        <v>17</v>
      </c>
      <c r="B24" s="11" t="s">
        <v>208</v>
      </c>
      <c r="C24" s="52">
        <v>0</v>
      </c>
      <c r="D24" s="52">
        <v>0</v>
      </c>
      <c r="E24" s="52">
        <v>10694</v>
      </c>
      <c r="F24" s="52">
        <v>10694</v>
      </c>
      <c r="G24" s="52">
        <f t="shared" si="0"/>
        <v>10694</v>
      </c>
      <c r="H24" s="52">
        <v>0</v>
      </c>
      <c r="I24" s="52">
        <v>0</v>
      </c>
      <c r="J24" s="52">
        <v>0</v>
      </c>
      <c r="K24" s="52">
        <v>0</v>
      </c>
      <c r="L24" s="52">
        <v>0</v>
      </c>
      <c r="M24" s="52">
        <v>0</v>
      </c>
      <c r="N24" s="78">
        <v>17</v>
      </c>
    </row>
    <row r="25" spans="1:14" x14ac:dyDescent="0.2">
      <c r="A25" s="11">
        <v>18</v>
      </c>
      <c r="B25" s="11" t="s">
        <v>209</v>
      </c>
      <c r="C25" s="52">
        <v>0</v>
      </c>
      <c r="D25" s="52">
        <v>0</v>
      </c>
      <c r="E25" s="52">
        <v>108705</v>
      </c>
      <c r="F25" s="52">
        <v>108705</v>
      </c>
      <c r="G25" s="52">
        <f t="shared" si="0"/>
        <v>108705</v>
      </c>
      <c r="H25" s="52">
        <v>0</v>
      </c>
      <c r="I25" s="52">
        <v>0</v>
      </c>
      <c r="J25" s="52">
        <v>0</v>
      </c>
      <c r="K25" s="52">
        <v>0</v>
      </c>
      <c r="L25" s="52">
        <v>0</v>
      </c>
      <c r="M25" s="52">
        <v>0</v>
      </c>
      <c r="N25" s="78">
        <v>18</v>
      </c>
    </row>
    <row r="26" spans="1:14" x14ac:dyDescent="0.2">
      <c r="A26" s="11">
        <v>19</v>
      </c>
      <c r="B26" s="11" t="s">
        <v>210</v>
      </c>
      <c r="C26" s="52">
        <v>0</v>
      </c>
      <c r="D26" s="52">
        <v>0</v>
      </c>
      <c r="E26" s="52">
        <v>24302</v>
      </c>
      <c r="F26" s="52">
        <v>24302</v>
      </c>
      <c r="G26" s="52">
        <f t="shared" si="0"/>
        <v>24302</v>
      </c>
      <c r="H26" s="52">
        <v>0</v>
      </c>
      <c r="I26" s="52">
        <v>0</v>
      </c>
      <c r="J26" s="52">
        <v>0</v>
      </c>
      <c r="K26" s="52">
        <v>0</v>
      </c>
      <c r="L26" s="52">
        <v>0</v>
      </c>
      <c r="M26" s="52">
        <v>0</v>
      </c>
      <c r="N26" s="78">
        <v>19</v>
      </c>
    </row>
    <row r="27" spans="1:14" x14ac:dyDescent="0.2">
      <c r="A27" s="11">
        <v>20</v>
      </c>
      <c r="B27" s="11" t="s">
        <v>211</v>
      </c>
      <c r="C27" s="52">
        <v>0</v>
      </c>
      <c r="D27" s="52">
        <v>0</v>
      </c>
      <c r="E27" s="52">
        <v>17725</v>
      </c>
      <c r="F27" s="52">
        <v>17725</v>
      </c>
      <c r="G27" s="52">
        <f t="shared" si="0"/>
        <v>17725</v>
      </c>
      <c r="H27" s="52">
        <v>0</v>
      </c>
      <c r="I27" s="52">
        <v>0</v>
      </c>
      <c r="J27" s="52">
        <v>0</v>
      </c>
      <c r="K27" s="52">
        <v>0</v>
      </c>
      <c r="L27" s="52">
        <v>0</v>
      </c>
      <c r="M27" s="52">
        <v>0</v>
      </c>
      <c r="N27" s="78">
        <v>20</v>
      </c>
    </row>
    <row r="28" spans="1:14" x14ac:dyDescent="0.2">
      <c r="A28" s="11">
        <v>21</v>
      </c>
      <c r="B28" s="11" t="s">
        <v>212</v>
      </c>
      <c r="C28" s="52">
        <v>0</v>
      </c>
      <c r="D28" s="52">
        <v>0</v>
      </c>
      <c r="E28" s="52">
        <v>0</v>
      </c>
      <c r="F28" s="52">
        <v>0</v>
      </c>
      <c r="G28" s="52">
        <f t="shared" si="0"/>
        <v>0</v>
      </c>
      <c r="H28" s="52">
        <v>0</v>
      </c>
      <c r="I28" s="52">
        <v>0</v>
      </c>
      <c r="J28" s="52">
        <v>0</v>
      </c>
      <c r="K28" s="52">
        <v>0</v>
      </c>
      <c r="L28" s="52">
        <v>0</v>
      </c>
      <c r="M28" s="52">
        <v>0</v>
      </c>
      <c r="N28" s="78">
        <v>21</v>
      </c>
    </row>
    <row r="29" spans="1:14" x14ac:dyDescent="0.2">
      <c r="A29" s="11">
        <v>22</v>
      </c>
      <c r="B29" s="10" t="s">
        <v>166</v>
      </c>
      <c r="C29" s="52">
        <v>0</v>
      </c>
      <c r="D29" s="52">
        <v>0</v>
      </c>
      <c r="E29" s="52">
        <v>0</v>
      </c>
      <c r="F29" s="52">
        <v>0</v>
      </c>
      <c r="G29" s="52">
        <f t="shared" si="0"/>
        <v>0</v>
      </c>
      <c r="H29" s="52">
        <v>0</v>
      </c>
      <c r="I29" s="52">
        <v>0</v>
      </c>
      <c r="J29" s="52">
        <v>0</v>
      </c>
      <c r="K29" s="52">
        <v>0</v>
      </c>
      <c r="L29" s="52">
        <v>0</v>
      </c>
      <c r="M29" s="52">
        <v>0</v>
      </c>
      <c r="N29" s="78">
        <v>22</v>
      </c>
    </row>
    <row r="30" spans="1:14" x14ac:dyDescent="0.2">
      <c r="A30" s="11">
        <v>23</v>
      </c>
      <c r="B30" s="11" t="s">
        <v>174</v>
      </c>
      <c r="C30" s="52">
        <v>4000</v>
      </c>
      <c r="D30" s="52">
        <v>4200</v>
      </c>
      <c r="E30" s="52">
        <v>22601</v>
      </c>
      <c r="F30" s="52">
        <v>22601</v>
      </c>
      <c r="G30" s="52">
        <f t="shared" si="0"/>
        <v>30801</v>
      </c>
      <c r="H30" s="52">
        <v>0</v>
      </c>
      <c r="I30" s="52">
        <v>0</v>
      </c>
      <c r="J30" s="52">
        <v>0</v>
      </c>
      <c r="K30" s="52">
        <v>0</v>
      </c>
      <c r="L30" s="52">
        <v>0</v>
      </c>
      <c r="M30" s="52">
        <v>0</v>
      </c>
      <c r="N30" s="78">
        <v>23</v>
      </c>
    </row>
    <row r="31" spans="1:14" x14ac:dyDescent="0.2">
      <c r="A31" s="11">
        <v>24</v>
      </c>
      <c r="B31" s="13" t="s">
        <v>213</v>
      </c>
      <c r="C31" s="52">
        <v>0</v>
      </c>
      <c r="D31" s="52">
        <v>0</v>
      </c>
      <c r="E31" s="52">
        <v>70655</v>
      </c>
      <c r="F31" s="52">
        <v>70655</v>
      </c>
      <c r="G31" s="52">
        <f t="shared" si="0"/>
        <v>70655</v>
      </c>
      <c r="H31" s="52">
        <v>0</v>
      </c>
      <c r="I31" s="52">
        <v>0</v>
      </c>
      <c r="J31" s="52">
        <v>0</v>
      </c>
      <c r="K31" s="52">
        <v>0</v>
      </c>
      <c r="L31" s="52">
        <v>0</v>
      </c>
      <c r="M31" s="52">
        <v>0</v>
      </c>
      <c r="N31" s="78">
        <v>24</v>
      </c>
    </row>
    <row r="32" spans="1:14" x14ac:dyDescent="0.2">
      <c r="A32" s="11">
        <v>25</v>
      </c>
      <c r="B32" s="11" t="s">
        <v>214</v>
      </c>
      <c r="C32" s="52">
        <v>0</v>
      </c>
      <c r="D32" s="52">
        <v>0</v>
      </c>
      <c r="E32" s="52">
        <v>4158</v>
      </c>
      <c r="F32" s="52">
        <v>4158</v>
      </c>
      <c r="G32" s="52">
        <f t="shared" si="0"/>
        <v>4158</v>
      </c>
      <c r="H32" s="52">
        <v>0</v>
      </c>
      <c r="I32" s="52">
        <v>0</v>
      </c>
      <c r="J32" s="52">
        <v>0</v>
      </c>
      <c r="K32" s="52">
        <v>0</v>
      </c>
      <c r="L32" s="52">
        <v>0</v>
      </c>
      <c r="M32" s="52">
        <v>0</v>
      </c>
      <c r="N32" s="78">
        <v>25</v>
      </c>
    </row>
    <row r="33" spans="1:14" x14ac:dyDescent="0.2">
      <c r="A33" s="11">
        <v>26</v>
      </c>
      <c r="B33" s="11" t="s">
        <v>215</v>
      </c>
      <c r="C33" s="52">
        <v>0</v>
      </c>
      <c r="D33" s="52">
        <v>0</v>
      </c>
      <c r="E33" s="52">
        <v>3126</v>
      </c>
      <c r="F33" s="52">
        <v>3126</v>
      </c>
      <c r="G33" s="52">
        <f t="shared" si="0"/>
        <v>3126</v>
      </c>
      <c r="H33" s="52">
        <v>0</v>
      </c>
      <c r="I33" s="52">
        <v>0</v>
      </c>
      <c r="J33" s="52">
        <v>0</v>
      </c>
      <c r="K33" s="52">
        <v>0</v>
      </c>
      <c r="L33" s="52">
        <v>0</v>
      </c>
      <c r="M33" s="52">
        <v>0</v>
      </c>
      <c r="N33" s="78">
        <v>26</v>
      </c>
    </row>
    <row r="34" spans="1:14" x14ac:dyDescent="0.2">
      <c r="A34" s="11">
        <v>27</v>
      </c>
      <c r="B34" s="11" t="s">
        <v>216</v>
      </c>
      <c r="C34" s="52">
        <v>0</v>
      </c>
      <c r="D34" s="52">
        <v>0</v>
      </c>
      <c r="E34" s="52">
        <v>37106</v>
      </c>
      <c r="F34" s="52">
        <v>37106</v>
      </c>
      <c r="G34" s="52">
        <f t="shared" si="0"/>
        <v>37106</v>
      </c>
      <c r="H34" s="52">
        <v>0</v>
      </c>
      <c r="I34" s="52">
        <v>0</v>
      </c>
      <c r="J34" s="52">
        <v>0</v>
      </c>
      <c r="K34" s="52">
        <v>0</v>
      </c>
      <c r="L34" s="52">
        <v>0</v>
      </c>
      <c r="M34" s="52">
        <v>0</v>
      </c>
      <c r="N34" s="78">
        <v>27</v>
      </c>
    </row>
    <row r="35" spans="1:14" x14ac:dyDescent="0.2">
      <c r="A35" s="11">
        <v>28</v>
      </c>
      <c r="B35" s="11" t="s">
        <v>217</v>
      </c>
      <c r="C35" s="52">
        <v>0</v>
      </c>
      <c r="D35" s="52">
        <v>0</v>
      </c>
      <c r="E35" s="52">
        <v>0</v>
      </c>
      <c r="F35" s="52">
        <v>0</v>
      </c>
      <c r="G35" s="52">
        <f t="shared" si="0"/>
        <v>0</v>
      </c>
      <c r="H35" s="52">
        <v>0</v>
      </c>
      <c r="I35" s="52">
        <v>0</v>
      </c>
      <c r="J35" s="52">
        <v>0</v>
      </c>
      <c r="K35" s="52">
        <v>0</v>
      </c>
      <c r="L35" s="52">
        <v>0</v>
      </c>
      <c r="M35" s="52">
        <v>0</v>
      </c>
      <c r="N35" s="78">
        <v>28</v>
      </c>
    </row>
    <row r="36" spans="1:14" x14ac:dyDescent="0.2">
      <c r="A36" s="11">
        <v>29</v>
      </c>
      <c r="B36" s="11" t="s">
        <v>218</v>
      </c>
      <c r="C36" s="52">
        <v>0</v>
      </c>
      <c r="D36" s="52">
        <v>0</v>
      </c>
      <c r="E36" s="52">
        <v>0</v>
      </c>
      <c r="F36" s="52">
        <v>0</v>
      </c>
      <c r="G36" s="52">
        <f t="shared" si="0"/>
        <v>0</v>
      </c>
      <c r="H36" s="52">
        <v>0</v>
      </c>
      <c r="I36" s="52">
        <v>0</v>
      </c>
      <c r="J36" s="52">
        <v>0</v>
      </c>
      <c r="K36" s="52">
        <v>0</v>
      </c>
      <c r="L36" s="52">
        <v>0</v>
      </c>
      <c r="M36" s="52">
        <v>0</v>
      </c>
      <c r="N36" s="78">
        <v>29</v>
      </c>
    </row>
    <row r="37" spans="1:14" x14ac:dyDescent="0.2">
      <c r="A37" s="11">
        <v>30</v>
      </c>
      <c r="B37" s="11" t="s">
        <v>219</v>
      </c>
      <c r="C37" s="52">
        <v>0</v>
      </c>
      <c r="D37" s="52">
        <v>0</v>
      </c>
      <c r="E37" s="52">
        <v>11721</v>
      </c>
      <c r="F37" s="52">
        <v>11721</v>
      </c>
      <c r="G37" s="52">
        <f t="shared" si="0"/>
        <v>11721</v>
      </c>
      <c r="H37" s="52">
        <v>0</v>
      </c>
      <c r="I37" s="52">
        <v>0</v>
      </c>
      <c r="J37" s="52">
        <v>0</v>
      </c>
      <c r="K37" s="52">
        <v>0</v>
      </c>
      <c r="L37" s="52">
        <v>0</v>
      </c>
      <c r="M37" s="52">
        <v>0</v>
      </c>
      <c r="N37" s="78">
        <v>30</v>
      </c>
    </row>
    <row r="38" spans="1:14" x14ac:dyDescent="0.2">
      <c r="A38" s="11">
        <v>31</v>
      </c>
      <c r="B38" s="11" t="s">
        <v>187</v>
      </c>
      <c r="C38" s="52">
        <v>0</v>
      </c>
      <c r="D38" s="52">
        <v>0</v>
      </c>
      <c r="E38" s="52">
        <v>11324</v>
      </c>
      <c r="F38" s="52">
        <v>11324</v>
      </c>
      <c r="G38" s="52">
        <f t="shared" si="0"/>
        <v>11324</v>
      </c>
      <c r="H38" s="52">
        <v>0</v>
      </c>
      <c r="I38" s="52">
        <v>0</v>
      </c>
      <c r="J38" s="52">
        <v>0</v>
      </c>
      <c r="K38" s="52">
        <v>0</v>
      </c>
      <c r="L38" s="52">
        <v>0</v>
      </c>
      <c r="M38" s="52">
        <v>0</v>
      </c>
      <c r="N38" s="78">
        <v>31</v>
      </c>
    </row>
    <row r="39" spans="1:14" x14ac:dyDescent="0.2">
      <c r="A39" s="11">
        <v>32</v>
      </c>
      <c r="B39" s="11" t="s">
        <v>220</v>
      </c>
      <c r="C39" s="52">
        <v>0</v>
      </c>
      <c r="D39" s="52">
        <v>0</v>
      </c>
      <c r="E39" s="52">
        <v>223435</v>
      </c>
      <c r="F39" s="52">
        <v>223435</v>
      </c>
      <c r="G39" s="52">
        <f t="shared" si="0"/>
        <v>223435</v>
      </c>
      <c r="H39" s="52">
        <v>0</v>
      </c>
      <c r="I39" s="52">
        <v>0</v>
      </c>
      <c r="J39" s="52">
        <v>0</v>
      </c>
      <c r="K39" s="52">
        <v>0</v>
      </c>
      <c r="L39" s="52">
        <v>0</v>
      </c>
      <c r="M39" s="52">
        <v>0</v>
      </c>
      <c r="N39" s="78">
        <v>32</v>
      </c>
    </row>
    <row r="40" spans="1:14" x14ac:dyDescent="0.2">
      <c r="A40" s="11">
        <v>33</v>
      </c>
      <c r="B40" s="11" t="s">
        <v>221</v>
      </c>
      <c r="C40" s="52">
        <v>0</v>
      </c>
      <c r="D40" s="52">
        <v>0</v>
      </c>
      <c r="E40" s="52">
        <v>7723</v>
      </c>
      <c r="F40" s="52">
        <v>7723</v>
      </c>
      <c r="G40" s="52">
        <f t="shared" si="0"/>
        <v>7723</v>
      </c>
      <c r="H40" s="52">
        <v>0</v>
      </c>
      <c r="I40" s="52">
        <v>0</v>
      </c>
      <c r="J40" s="52">
        <v>0</v>
      </c>
      <c r="K40" s="52">
        <v>0</v>
      </c>
      <c r="L40" s="52">
        <v>0</v>
      </c>
      <c r="M40" s="52">
        <v>0</v>
      </c>
      <c r="N40" s="78">
        <v>33</v>
      </c>
    </row>
    <row r="41" spans="1:14" x14ac:dyDescent="0.2">
      <c r="A41" s="11">
        <v>34</v>
      </c>
      <c r="B41" s="11" t="s">
        <v>222</v>
      </c>
      <c r="C41" s="52">
        <v>0</v>
      </c>
      <c r="D41" s="52">
        <v>0</v>
      </c>
      <c r="E41" s="52">
        <v>179366</v>
      </c>
      <c r="F41" s="52">
        <v>17432</v>
      </c>
      <c r="G41" s="52">
        <f t="shared" si="0"/>
        <v>179366</v>
      </c>
      <c r="H41" s="52">
        <v>0</v>
      </c>
      <c r="I41" s="52">
        <v>0</v>
      </c>
      <c r="J41" s="52">
        <v>0</v>
      </c>
      <c r="K41" s="52">
        <v>0</v>
      </c>
      <c r="L41" s="52">
        <v>0</v>
      </c>
      <c r="M41" s="52">
        <v>0</v>
      </c>
      <c r="N41" s="78">
        <v>34</v>
      </c>
    </row>
    <row r="42" spans="1:14" x14ac:dyDescent="0.2">
      <c r="A42" s="11">
        <v>35</v>
      </c>
      <c r="B42" s="11" t="s">
        <v>223</v>
      </c>
      <c r="C42" s="52">
        <v>0</v>
      </c>
      <c r="D42" s="52">
        <v>0</v>
      </c>
      <c r="E42" s="52">
        <v>4573</v>
      </c>
      <c r="F42" s="52">
        <v>4573</v>
      </c>
      <c r="G42" s="52">
        <f t="shared" si="0"/>
        <v>4573</v>
      </c>
      <c r="H42" s="52">
        <v>0</v>
      </c>
      <c r="I42" s="52">
        <v>0</v>
      </c>
      <c r="J42" s="52">
        <v>0</v>
      </c>
      <c r="K42" s="52">
        <v>0</v>
      </c>
      <c r="L42" s="52">
        <v>0</v>
      </c>
      <c r="M42" s="52">
        <v>0</v>
      </c>
      <c r="N42" s="78">
        <v>35</v>
      </c>
    </row>
    <row r="43" spans="1:14" x14ac:dyDescent="0.2">
      <c r="A43" s="11">
        <v>36</v>
      </c>
      <c r="B43" s="11" t="s">
        <v>191</v>
      </c>
      <c r="C43" s="52">
        <v>0</v>
      </c>
      <c r="D43" s="52">
        <v>0</v>
      </c>
      <c r="E43" s="52">
        <v>10455</v>
      </c>
      <c r="F43" s="52">
        <v>10455</v>
      </c>
      <c r="G43" s="52">
        <f>(C43+D43+E43)</f>
        <v>10455</v>
      </c>
      <c r="H43" s="52">
        <v>0</v>
      </c>
      <c r="I43" s="52">
        <v>0</v>
      </c>
      <c r="J43" s="52">
        <v>0</v>
      </c>
      <c r="K43" s="52">
        <v>0</v>
      </c>
      <c r="L43" s="52">
        <v>0</v>
      </c>
      <c r="M43" s="52">
        <v>0</v>
      </c>
      <c r="N43" s="78">
        <v>36</v>
      </c>
    </row>
    <row r="44" spans="1:14" x14ac:dyDescent="0.2">
      <c r="A44" s="11">
        <v>37</v>
      </c>
      <c r="B44" s="11" t="s">
        <v>224</v>
      </c>
      <c r="C44" s="52">
        <v>0</v>
      </c>
      <c r="D44" s="52">
        <v>0</v>
      </c>
      <c r="E44" s="52">
        <v>3470</v>
      </c>
      <c r="F44" s="52">
        <v>3470</v>
      </c>
      <c r="G44" s="52">
        <f>(C44+D44+E44)</f>
        <v>3470</v>
      </c>
      <c r="H44" s="52">
        <v>0</v>
      </c>
      <c r="I44" s="52">
        <v>0</v>
      </c>
      <c r="J44" s="52">
        <v>0</v>
      </c>
      <c r="K44" s="52">
        <v>0</v>
      </c>
      <c r="L44" s="52">
        <v>0</v>
      </c>
      <c r="M44" s="52">
        <v>0</v>
      </c>
      <c r="N44" s="78">
        <v>37</v>
      </c>
    </row>
    <row r="45" spans="1:14" x14ac:dyDescent="0.2">
      <c r="A45" s="24">
        <v>38</v>
      </c>
      <c r="B45" s="10" t="s">
        <v>225</v>
      </c>
      <c r="C45" s="54">
        <v>0</v>
      </c>
      <c r="D45" s="54">
        <v>0</v>
      </c>
      <c r="E45" s="54">
        <v>12091</v>
      </c>
      <c r="F45" s="54">
        <v>10598</v>
      </c>
      <c r="G45" s="54">
        <f t="shared" si="0"/>
        <v>12091</v>
      </c>
      <c r="H45" s="54">
        <v>0</v>
      </c>
      <c r="I45" s="54">
        <v>0</v>
      </c>
      <c r="J45" s="54">
        <v>0</v>
      </c>
      <c r="K45" s="54">
        <v>0</v>
      </c>
      <c r="L45" s="54">
        <v>0</v>
      </c>
      <c r="M45" s="54">
        <v>0</v>
      </c>
      <c r="N45" s="90">
        <v>38</v>
      </c>
    </row>
    <row r="46" spans="1:14" x14ac:dyDescent="0.2">
      <c r="A46" s="90">
        <f>A45</f>
        <v>38</v>
      </c>
      <c r="B46" s="91" t="s">
        <v>102</v>
      </c>
      <c r="C46" s="56">
        <f t="shared" ref="C46:M46" si="1">SUM(C8:C45)</f>
        <v>4000</v>
      </c>
      <c r="D46" s="56">
        <f t="shared" si="1"/>
        <v>4200</v>
      </c>
      <c r="E46" s="56">
        <f t="shared" si="1"/>
        <v>1005045</v>
      </c>
      <c r="F46" s="56">
        <f t="shared" si="1"/>
        <v>830038</v>
      </c>
      <c r="G46" s="56">
        <f t="shared" si="1"/>
        <v>1013245</v>
      </c>
      <c r="H46" s="56">
        <f t="shared" si="1"/>
        <v>0</v>
      </c>
      <c r="I46" s="56">
        <f t="shared" si="1"/>
        <v>0</v>
      </c>
      <c r="J46" s="56">
        <f t="shared" si="1"/>
        <v>0</v>
      </c>
      <c r="K46" s="56">
        <f t="shared" si="1"/>
        <v>0</v>
      </c>
      <c r="L46" s="56">
        <f t="shared" si="1"/>
        <v>0</v>
      </c>
      <c r="M46" s="56">
        <f t="shared" si="1"/>
        <v>0</v>
      </c>
      <c r="N46" s="90">
        <f>N45</f>
        <v>38</v>
      </c>
    </row>
    <row r="47" spans="1:14" x14ac:dyDescent="0.2">
      <c r="A47" s="78"/>
      <c r="B47" s="78"/>
      <c r="C47" s="78"/>
      <c r="D47" s="78"/>
      <c r="E47" s="78"/>
      <c r="F47" s="78"/>
      <c r="G47" s="78"/>
      <c r="H47" s="78"/>
      <c r="I47" s="78"/>
      <c r="J47" s="78"/>
      <c r="K47" s="78"/>
      <c r="L47" s="78"/>
      <c r="M47" s="78"/>
      <c r="N47" s="78"/>
    </row>
    <row r="48" spans="1:14" x14ac:dyDescent="0.2">
      <c r="A48" s="78"/>
      <c r="B48" s="78"/>
      <c r="C48" s="78"/>
      <c r="D48" s="78"/>
      <c r="E48" s="78"/>
      <c r="F48" s="78"/>
      <c r="G48" s="78"/>
      <c r="H48" s="78"/>
      <c r="I48" s="78"/>
      <c r="J48" s="78"/>
      <c r="K48" s="78"/>
      <c r="L48" s="78"/>
      <c r="M48" s="78"/>
      <c r="N48" s="78"/>
    </row>
    <row r="49" spans="1:14" x14ac:dyDescent="0.2">
      <c r="A49" s="78"/>
      <c r="B49" s="78"/>
      <c r="C49" s="78"/>
      <c r="D49" s="78"/>
      <c r="E49" s="78"/>
      <c r="F49" s="78"/>
      <c r="G49" s="78"/>
      <c r="H49" s="78"/>
      <c r="I49" s="78"/>
      <c r="J49" s="78"/>
      <c r="K49" s="78"/>
      <c r="L49" s="78"/>
      <c r="M49" s="78"/>
      <c r="N49" s="78"/>
    </row>
  </sheetData>
  <mergeCells count="1">
    <mergeCell ref="L6:M6"/>
  </mergeCells>
  <printOptions gridLines="1"/>
  <pageMargins left="0.75" right="0.75" top="0.5" bottom="0.5" header="0.5" footer="0.5"/>
  <pageSetup paperSize="5" scale="87" fitToWidth="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O47"/>
  <sheetViews>
    <sheetView zoomScaleNormal="100" workbookViewId="0"/>
  </sheetViews>
  <sheetFormatPr defaultColWidth="7.5703125" defaultRowHeight="9.75" customHeight="1" x14ac:dyDescent="0.2"/>
  <cols>
    <col min="1" max="1" width="4" style="10" customWidth="1"/>
    <col min="2" max="2" width="14.140625" style="10" bestFit="1" customWidth="1"/>
    <col min="3" max="3" width="14.5703125" style="10" bestFit="1" customWidth="1"/>
    <col min="4" max="4" width="17.42578125" style="10" customWidth="1"/>
    <col min="5" max="5" width="15.140625" style="10" customWidth="1"/>
    <col min="6" max="6" width="13.140625" style="10" bestFit="1" customWidth="1"/>
    <col min="7" max="7" width="17.140625" style="10" bestFit="1" customWidth="1"/>
    <col min="8" max="8" width="12.42578125" style="10" bestFit="1" customWidth="1"/>
    <col min="9" max="10" width="14.5703125" style="10" bestFit="1" customWidth="1"/>
    <col min="11" max="11" width="13.140625" style="10" bestFit="1" customWidth="1"/>
    <col min="12" max="12" width="12.140625" style="10" bestFit="1" customWidth="1"/>
    <col min="13" max="13" width="15.140625" style="10" customWidth="1"/>
    <col min="14" max="14" width="16" style="10" customWidth="1"/>
    <col min="15" max="15" width="3.5703125" style="10" bestFit="1" customWidth="1"/>
    <col min="16" max="256" width="7.5703125" style="10"/>
    <col min="257" max="257" width="4" style="10" customWidth="1"/>
    <col min="258" max="258" width="14.140625" style="10" bestFit="1" customWidth="1"/>
    <col min="259" max="259" width="14.5703125" style="10" bestFit="1" customWidth="1"/>
    <col min="260" max="260" width="17.42578125" style="10" customWidth="1"/>
    <col min="261" max="261" width="15.140625" style="10" customWidth="1"/>
    <col min="262" max="262" width="13.140625" style="10" bestFit="1" customWidth="1"/>
    <col min="263" max="263" width="17.140625" style="10" bestFit="1" customWidth="1"/>
    <col min="264" max="264" width="12.42578125" style="10" bestFit="1" customWidth="1"/>
    <col min="265" max="266" width="14.5703125" style="10" bestFit="1" customWidth="1"/>
    <col min="267" max="267" width="13.140625" style="10" bestFit="1" customWidth="1"/>
    <col min="268" max="268" width="12.140625" style="10" bestFit="1" customWidth="1"/>
    <col min="269" max="269" width="15.140625" style="10" customWidth="1"/>
    <col min="270" max="270" width="14.7109375" style="10" bestFit="1" customWidth="1"/>
    <col min="271" max="271" width="3.5703125" style="10" bestFit="1" customWidth="1"/>
    <col min="272" max="512" width="7.5703125" style="10"/>
    <col min="513" max="513" width="4" style="10" customWidth="1"/>
    <col min="514" max="514" width="14.140625" style="10" bestFit="1" customWidth="1"/>
    <col min="515" max="515" width="14.5703125" style="10" bestFit="1" customWidth="1"/>
    <col min="516" max="516" width="17.42578125" style="10" customWidth="1"/>
    <col min="517" max="517" width="15.140625" style="10" customWidth="1"/>
    <col min="518" max="518" width="13.140625" style="10" bestFit="1" customWidth="1"/>
    <col min="519" max="519" width="17.140625" style="10" bestFit="1" customWidth="1"/>
    <col min="520" max="520" width="12.42578125" style="10" bestFit="1" customWidth="1"/>
    <col min="521" max="522" width="14.5703125" style="10" bestFit="1" customWidth="1"/>
    <col min="523" max="523" width="13.140625" style="10" bestFit="1" customWidth="1"/>
    <col min="524" max="524" width="12.140625" style="10" bestFit="1" customWidth="1"/>
    <col min="525" max="525" width="15.140625" style="10" customWidth="1"/>
    <col min="526" max="526" width="14.7109375" style="10" bestFit="1" customWidth="1"/>
    <col min="527" max="527" width="3.5703125" style="10" bestFit="1" customWidth="1"/>
    <col min="528" max="768" width="7.5703125" style="10"/>
    <col min="769" max="769" width="4" style="10" customWidth="1"/>
    <col min="770" max="770" width="14.140625" style="10" bestFit="1" customWidth="1"/>
    <col min="771" max="771" width="14.5703125" style="10" bestFit="1" customWidth="1"/>
    <col min="772" max="772" width="17.42578125" style="10" customWidth="1"/>
    <col min="773" max="773" width="15.140625" style="10" customWidth="1"/>
    <col min="774" max="774" width="13.140625" style="10" bestFit="1" customWidth="1"/>
    <col min="775" max="775" width="17.140625" style="10" bestFit="1" customWidth="1"/>
    <col min="776" max="776" width="12.42578125" style="10" bestFit="1" customWidth="1"/>
    <col min="777" max="778" width="14.5703125" style="10" bestFit="1" customWidth="1"/>
    <col min="779" max="779" width="13.140625" style="10" bestFit="1" customWidth="1"/>
    <col min="780" max="780" width="12.140625" style="10" bestFit="1" customWidth="1"/>
    <col min="781" max="781" width="15.140625" style="10" customWidth="1"/>
    <col min="782" max="782" width="14.7109375" style="10" bestFit="1" customWidth="1"/>
    <col min="783" max="783" width="3.5703125" style="10" bestFit="1" customWidth="1"/>
    <col min="784" max="1024" width="7.5703125" style="10"/>
    <col min="1025" max="1025" width="4" style="10" customWidth="1"/>
    <col min="1026" max="1026" width="14.140625" style="10" bestFit="1" customWidth="1"/>
    <col min="1027" max="1027" width="14.5703125" style="10" bestFit="1" customWidth="1"/>
    <col min="1028" max="1028" width="17.42578125" style="10" customWidth="1"/>
    <col min="1029" max="1029" width="15.140625" style="10" customWidth="1"/>
    <col min="1030" max="1030" width="13.140625" style="10" bestFit="1" customWidth="1"/>
    <col min="1031" max="1031" width="17.140625" style="10" bestFit="1" customWidth="1"/>
    <col min="1032" max="1032" width="12.42578125" style="10" bestFit="1" customWidth="1"/>
    <col min="1033" max="1034" width="14.5703125" style="10" bestFit="1" customWidth="1"/>
    <col min="1035" max="1035" width="13.140625" style="10" bestFit="1" customWidth="1"/>
    <col min="1036" max="1036" width="12.140625" style="10" bestFit="1" customWidth="1"/>
    <col min="1037" max="1037" width="15.140625" style="10" customWidth="1"/>
    <col min="1038" max="1038" width="14.7109375" style="10" bestFit="1" customWidth="1"/>
    <col min="1039" max="1039" width="3.5703125" style="10" bestFit="1" customWidth="1"/>
    <col min="1040" max="1280" width="7.5703125" style="10"/>
    <col min="1281" max="1281" width="4" style="10" customWidth="1"/>
    <col min="1282" max="1282" width="14.140625" style="10" bestFit="1" customWidth="1"/>
    <col min="1283" max="1283" width="14.5703125" style="10" bestFit="1" customWidth="1"/>
    <col min="1284" max="1284" width="17.42578125" style="10" customWidth="1"/>
    <col min="1285" max="1285" width="15.140625" style="10" customWidth="1"/>
    <col min="1286" max="1286" width="13.140625" style="10" bestFit="1" customWidth="1"/>
    <col min="1287" max="1287" width="17.140625" style="10" bestFit="1" customWidth="1"/>
    <col min="1288" max="1288" width="12.42578125" style="10" bestFit="1" customWidth="1"/>
    <col min="1289" max="1290" width="14.5703125" style="10" bestFit="1" customWidth="1"/>
    <col min="1291" max="1291" width="13.140625" style="10" bestFit="1" customWidth="1"/>
    <col min="1292" max="1292" width="12.140625" style="10" bestFit="1" customWidth="1"/>
    <col min="1293" max="1293" width="15.140625" style="10" customWidth="1"/>
    <col min="1294" max="1294" width="14.7109375" style="10" bestFit="1" customWidth="1"/>
    <col min="1295" max="1295" width="3.5703125" style="10" bestFit="1" customWidth="1"/>
    <col min="1296" max="1536" width="7.5703125" style="10"/>
    <col min="1537" max="1537" width="4" style="10" customWidth="1"/>
    <col min="1538" max="1538" width="14.140625" style="10" bestFit="1" customWidth="1"/>
    <col min="1539" max="1539" width="14.5703125" style="10" bestFit="1" customWidth="1"/>
    <col min="1540" max="1540" width="17.42578125" style="10" customWidth="1"/>
    <col min="1541" max="1541" width="15.140625" style="10" customWidth="1"/>
    <col min="1542" max="1542" width="13.140625" style="10" bestFit="1" customWidth="1"/>
    <col min="1543" max="1543" width="17.140625" style="10" bestFit="1" customWidth="1"/>
    <col min="1544" max="1544" width="12.42578125" style="10" bestFit="1" customWidth="1"/>
    <col min="1545" max="1546" width="14.5703125" style="10" bestFit="1" customWidth="1"/>
    <col min="1547" max="1547" width="13.140625" style="10" bestFit="1" customWidth="1"/>
    <col min="1548" max="1548" width="12.140625" style="10" bestFit="1" customWidth="1"/>
    <col min="1549" max="1549" width="15.140625" style="10" customWidth="1"/>
    <col min="1550" max="1550" width="14.7109375" style="10" bestFit="1" customWidth="1"/>
    <col min="1551" max="1551" width="3.5703125" style="10" bestFit="1" customWidth="1"/>
    <col min="1552" max="1792" width="7.5703125" style="10"/>
    <col min="1793" max="1793" width="4" style="10" customWidth="1"/>
    <col min="1794" max="1794" width="14.140625" style="10" bestFit="1" customWidth="1"/>
    <col min="1795" max="1795" width="14.5703125" style="10" bestFit="1" customWidth="1"/>
    <col min="1796" max="1796" width="17.42578125" style="10" customWidth="1"/>
    <col min="1797" max="1797" width="15.140625" style="10" customWidth="1"/>
    <col min="1798" max="1798" width="13.140625" style="10" bestFit="1" customWidth="1"/>
    <col min="1799" max="1799" width="17.140625" style="10" bestFit="1" customWidth="1"/>
    <col min="1800" max="1800" width="12.42578125" style="10" bestFit="1" customWidth="1"/>
    <col min="1801" max="1802" width="14.5703125" style="10" bestFit="1" customWidth="1"/>
    <col min="1803" max="1803" width="13.140625" style="10" bestFit="1" customWidth="1"/>
    <col min="1804" max="1804" width="12.140625" style="10" bestFit="1" customWidth="1"/>
    <col min="1805" max="1805" width="15.140625" style="10" customWidth="1"/>
    <col min="1806" max="1806" width="14.7109375" style="10" bestFit="1" customWidth="1"/>
    <col min="1807" max="1807" width="3.5703125" style="10" bestFit="1" customWidth="1"/>
    <col min="1808" max="2048" width="7.5703125" style="10"/>
    <col min="2049" max="2049" width="4" style="10" customWidth="1"/>
    <col min="2050" max="2050" width="14.140625" style="10" bestFit="1" customWidth="1"/>
    <col min="2051" max="2051" width="14.5703125" style="10" bestFit="1" customWidth="1"/>
    <col min="2052" max="2052" width="17.42578125" style="10" customWidth="1"/>
    <col min="2053" max="2053" width="15.140625" style="10" customWidth="1"/>
    <col min="2054" max="2054" width="13.140625" style="10" bestFit="1" customWidth="1"/>
    <col min="2055" max="2055" width="17.140625" style="10" bestFit="1" customWidth="1"/>
    <col min="2056" max="2056" width="12.42578125" style="10" bestFit="1" customWidth="1"/>
    <col min="2057" max="2058" width="14.5703125" style="10" bestFit="1" customWidth="1"/>
    <col min="2059" max="2059" width="13.140625" style="10" bestFit="1" customWidth="1"/>
    <col min="2060" max="2060" width="12.140625" style="10" bestFit="1" customWidth="1"/>
    <col min="2061" max="2061" width="15.140625" style="10" customWidth="1"/>
    <col min="2062" max="2062" width="14.7109375" style="10" bestFit="1" customWidth="1"/>
    <col min="2063" max="2063" width="3.5703125" style="10" bestFit="1" customWidth="1"/>
    <col min="2064" max="2304" width="7.5703125" style="10"/>
    <col min="2305" max="2305" width="4" style="10" customWidth="1"/>
    <col min="2306" max="2306" width="14.140625" style="10" bestFit="1" customWidth="1"/>
    <col min="2307" max="2307" width="14.5703125" style="10" bestFit="1" customWidth="1"/>
    <col min="2308" max="2308" width="17.42578125" style="10" customWidth="1"/>
    <col min="2309" max="2309" width="15.140625" style="10" customWidth="1"/>
    <col min="2310" max="2310" width="13.140625" style="10" bestFit="1" customWidth="1"/>
    <col min="2311" max="2311" width="17.140625" style="10" bestFit="1" customWidth="1"/>
    <col min="2312" max="2312" width="12.42578125" style="10" bestFit="1" customWidth="1"/>
    <col min="2313" max="2314" width="14.5703125" style="10" bestFit="1" customWidth="1"/>
    <col min="2315" max="2315" width="13.140625" style="10" bestFit="1" customWidth="1"/>
    <col min="2316" max="2316" width="12.140625" style="10" bestFit="1" customWidth="1"/>
    <col min="2317" max="2317" width="15.140625" style="10" customWidth="1"/>
    <col min="2318" max="2318" width="14.7109375" style="10" bestFit="1" customWidth="1"/>
    <col min="2319" max="2319" width="3.5703125" style="10" bestFit="1" customWidth="1"/>
    <col min="2320" max="2560" width="7.5703125" style="10"/>
    <col min="2561" max="2561" width="4" style="10" customWidth="1"/>
    <col min="2562" max="2562" width="14.140625" style="10" bestFit="1" customWidth="1"/>
    <col min="2563" max="2563" width="14.5703125" style="10" bestFit="1" customWidth="1"/>
    <col min="2564" max="2564" width="17.42578125" style="10" customWidth="1"/>
    <col min="2565" max="2565" width="15.140625" style="10" customWidth="1"/>
    <col min="2566" max="2566" width="13.140625" style="10" bestFit="1" customWidth="1"/>
    <col min="2567" max="2567" width="17.140625" style="10" bestFit="1" customWidth="1"/>
    <col min="2568" max="2568" width="12.42578125" style="10" bestFit="1" customWidth="1"/>
    <col min="2569" max="2570" width="14.5703125" style="10" bestFit="1" customWidth="1"/>
    <col min="2571" max="2571" width="13.140625" style="10" bestFit="1" customWidth="1"/>
    <col min="2572" max="2572" width="12.140625" style="10" bestFit="1" customWidth="1"/>
    <col min="2573" max="2573" width="15.140625" style="10" customWidth="1"/>
    <col min="2574" max="2574" width="14.7109375" style="10" bestFit="1" customWidth="1"/>
    <col min="2575" max="2575" width="3.5703125" style="10" bestFit="1" customWidth="1"/>
    <col min="2576" max="2816" width="7.5703125" style="10"/>
    <col min="2817" max="2817" width="4" style="10" customWidth="1"/>
    <col min="2818" max="2818" width="14.140625" style="10" bestFit="1" customWidth="1"/>
    <col min="2819" max="2819" width="14.5703125" style="10" bestFit="1" customWidth="1"/>
    <col min="2820" max="2820" width="17.42578125" style="10" customWidth="1"/>
    <col min="2821" max="2821" width="15.140625" style="10" customWidth="1"/>
    <col min="2822" max="2822" width="13.140625" style="10" bestFit="1" customWidth="1"/>
    <col min="2823" max="2823" width="17.140625" style="10" bestFit="1" customWidth="1"/>
    <col min="2824" max="2824" width="12.42578125" style="10" bestFit="1" customWidth="1"/>
    <col min="2825" max="2826" width="14.5703125" style="10" bestFit="1" customWidth="1"/>
    <col min="2827" max="2827" width="13.140625" style="10" bestFit="1" customWidth="1"/>
    <col min="2828" max="2828" width="12.140625" style="10" bestFit="1" customWidth="1"/>
    <col min="2829" max="2829" width="15.140625" style="10" customWidth="1"/>
    <col min="2830" max="2830" width="14.7109375" style="10" bestFit="1" customWidth="1"/>
    <col min="2831" max="2831" width="3.5703125" style="10" bestFit="1" customWidth="1"/>
    <col min="2832" max="3072" width="7.5703125" style="10"/>
    <col min="3073" max="3073" width="4" style="10" customWidth="1"/>
    <col min="3074" max="3074" width="14.140625" style="10" bestFit="1" customWidth="1"/>
    <col min="3075" max="3075" width="14.5703125" style="10" bestFit="1" customWidth="1"/>
    <col min="3076" max="3076" width="17.42578125" style="10" customWidth="1"/>
    <col min="3077" max="3077" width="15.140625" style="10" customWidth="1"/>
    <col min="3078" max="3078" width="13.140625" style="10" bestFit="1" customWidth="1"/>
    <col min="3079" max="3079" width="17.140625" style="10" bestFit="1" customWidth="1"/>
    <col min="3080" max="3080" width="12.42578125" style="10" bestFit="1" customWidth="1"/>
    <col min="3081" max="3082" width="14.5703125" style="10" bestFit="1" customWidth="1"/>
    <col min="3083" max="3083" width="13.140625" style="10" bestFit="1" customWidth="1"/>
    <col min="3084" max="3084" width="12.140625" style="10" bestFit="1" customWidth="1"/>
    <col min="3085" max="3085" width="15.140625" style="10" customWidth="1"/>
    <col min="3086" max="3086" width="14.7109375" style="10" bestFit="1" customWidth="1"/>
    <col min="3087" max="3087" width="3.5703125" style="10" bestFit="1" customWidth="1"/>
    <col min="3088" max="3328" width="7.5703125" style="10"/>
    <col min="3329" max="3329" width="4" style="10" customWidth="1"/>
    <col min="3330" max="3330" width="14.140625" style="10" bestFit="1" customWidth="1"/>
    <col min="3331" max="3331" width="14.5703125" style="10" bestFit="1" customWidth="1"/>
    <col min="3332" max="3332" width="17.42578125" style="10" customWidth="1"/>
    <col min="3333" max="3333" width="15.140625" style="10" customWidth="1"/>
    <col min="3334" max="3334" width="13.140625" style="10" bestFit="1" customWidth="1"/>
    <col min="3335" max="3335" width="17.140625" style="10" bestFit="1" customWidth="1"/>
    <col min="3336" max="3336" width="12.42578125" style="10" bestFit="1" customWidth="1"/>
    <col min="3337" max="3338" width="14.5703125" style="10" bestFit="1" customWidth="1"/>
    <col min="3339" max="3339" width="13.140625" style="10" bestFit="1" customWidth="1"/>
    <col min="3340" max="3340" width="12.140625" style="10" bestFit="1" customWidth="1"/>
    <col min="3341" max="3341" width="15.140625" style="10" customWidth="1"/>
    <col min="3342" max="3342" width="14.7109375" style="10" bestFit="1" customWidth="1"/>
    <col min="3343" max="3343" width="3.5703125" style="10" bestFit="1" customWidth="1"/>
    <col min="3344" max="3584" width="7.5703125" style="10"/>
    <col min="3585" max="3585" width="4" style="10" customWidth="1"/>
    <col min="3586" max="3586" width="14.140625" style="10" bestFit="1" customWidth="1"/>
    <col min="3587" max="3587" width="14.5703125" style="10" bestFit="1" customWidth="1"/>
    <col min="3588" max="3588" width="17.42578125" style="10" customWidth="1"/>
    <col min="3589" max="3589" width="15.140625" style="10" customWidth="1"/>
    <col min="3590" max="3590" width="13.140625" style="10" bestFit="1" customWidth="1"/>
    <col min="3591" max="3591" width="17.140625" style="10" bestFit="1" customWidth="1"/>
    <col min="3592" max="3592" width="12.42578125" style="10" bestFit="1" customWidth="1"/>
    <col min="3593" max="3594" width="14.5703125" style="10" bestFit="1" customWidth="1"/>
    <col min="3595" max="3595" width="13.140625" style="10" bestFit="1" customWidth="1"/>
    <col min="3596" max="3596" width="12.140625" style="10" bestFit="1" customWidth="1"/>
    <col min="3597" max="3597" width="15.140625" style="10" customWidth="1"/>
    <col min="3598" max="3598" width="14.7109375" style="10" bestFit="1" customWidth="1"/>
    <col min="3599" max="3599" width="3.5703125" style="10" bestFit="1" customWidth="1"/>
    <col min="3600" max="3840" width="7.5703125" style="10"/>
    <col min="3841" max="3841" width="4" style="10" customWidth="1"/>
    <col min="3842" max="3842" width="14.140625" style="10" bestFit="1" customWidth="1"/>
    <col min="3843" max="3843" width="14.5703125" style="10" bestFit="1" customWidth="1"/>
    <col min="3844" max="3844" width="17.42578125" style="10" customWidth="1"/>
    <col min="3845" max="3845" width="15.140625" style="10" customWidth="1"/>
    <col min="3846" max="3846" width="13.140625" style="10" bestFit="1" customWidth="1"/>
    <col min="3847" max="3847" width="17.140625" style="10" bestFit="1" customWidth="1"/>
    <col min="3848" max="3848" width="12.42578125" style="10" bestFit="1" customWidth="1"/>
    <col min="3849" max="3850" width="14.5703125" style="10" bestFit="1" customWidth="1"/>
    <col min="3851" max="3851" width="13.140625" style="10" bestFit="1" customWidth="1"/>
    <col min="3852" max="3852" width="12.140625" style="10" bestFit="1" customWidth="1"/>
    <col min="3853" max="3853" width="15.140625" style="10" customWidth="1"/>
    <col min="3854" max="3854" width="14.7109375" style="10" bestFit="1" customWidth="1"/>
    <col min="3855" max="3855" width="3.5703125" style="10" bestFit="1" customWidth="1"/>
    <col min="3856" max="4096" width="7.5703125" style="10"/>
    <col min="4097" max="4097" width="4" style="10" customWidth="1"/>
    <col min="4098" max="4098" width="14.140625" style="10" bestFit="1" customWidth="1"/>
    <col min="4099" max="4099" width="14.5703125" style="10" bestFit="1" customWidth="1"/>
    <col min="4100" max="4100" width="17.42578125" style="10" customWidth="1"/>
    <col min="4101" max="4101" width="15.140625" style="10" customWidth="1"/>
    <col min="4102" max="4102" width="13.140625" style="10" bestFit="1" customWidth="1"/>
    <col min="4103" max="4103" width="17.140625" style="10" bestFit="1" customWidth="1"/>
    <col min="4104" max="4104" width="12.42578125" style="10" bestFit="1" customWidth="1"/>
    <col min="4105" max="4106" width="14.5703125" style="10" bestFit="1" customWidth="1"/>
    <col min="4107" max="4107" width="13.140625" style="10" bestFit="1" customWidth="1"/>
    <col min="4108" max="4108" width="12.140625" style="10" bestFit="1" customWidth="1"/>
    <col min="4109" max="4109" width="15.140625" style="10" customWidth="1"/>
    <col min="4110" max="4110" width="14.7109375" style="10" bestFit="1" customWidth="1"/>
    <col min="4111" max="4111" width="3.5703125" style="10" bestFit="1" customWidth="1"/>
    <col min="4112" max="4352" width="7.5703125" style="10"/>
    <col min="4353" max="4353" width="4" style="10" customWidth="1"/>
    <col min="4354" max="4354" width="14.140625" style="10" bestFit="1" customWidth="1"/>
    <col min="4355" max="4355" width="14.5703125" style="10" bestFit="1" customWidth="1"/>
    <col min="4356" max="4356" width="17.42578125" style="10" customWidth="1"/>
    <col min="4357" max="4357" width="15.140625" style="10" customWidth="1"/>
    <col min="4358" max="4358" width="13.140625" style="10" bestFit="1" customWidth="1"/>
    <col min="4359" max="4359" width="17.140625" style="10" bestFit="1" customWidth="1"/>
    <col min="4360" max="4360" width="12.42578125" style="10" bestFit="1" customWidth="1"/>
    <col min="4361" max="4362" width="14.5703125" style="10" bestFit="1" customWidth="1"/>
    <col min="4363" max="4363" width="13.140625" style="10" bestFit="1" customWidth="1"/>
    <col min="4364" max="4364" width="12.140625" style="10" bestFit="1" customWidth="1"/>
    <col min="4365" max="4365" width="15.140625" style="10" customWidth="1"/>
    <col min="4366" max="4366" width="14.7109375" style="10" bestFit="1" customWidth="1"/>
    <col min="4367" max="4367" width="3.5703125" style="10" bestFit="1" customWidth="1"/>
    <col min="4368" max="4608" width="7.5703125" style="10"/>
    <col min="4609" max="4609" width="4" style="10" customWidth="1"/>
    <col min="4610" max="4610" width="14.140625" style="10" bestFit="1" customWidth="1"/>
    <col min="4611" max="4611" width="14.5703125" style="10" bestFit="1" customWidth="1"/>
    <col min="4612" max="4612" width="17.42578125" style="10" customWidth="1"/>
    <col min="4613" max="4613" width="15.140625" style="10" customWidth="1"/>
    <col min="4614" max="4614" width="13.140625" style="10" bestFit="1" customWidth="1"/>
    <col min="4615" max="4615" width="17.140625" style="10" bestFit="1" customWidth="1"/>
    <col min="4616" max="4616" width="12.42578125" style="10" bestFit="1" customWidth="1"/>
    <col min="4617" max="4618" width="14.5703125" style="10" bestFit="1" customWidth="1"/>
    <col min="4619" max="4619" width="13.140625" style="10" bestFit="1" customWidth="1"/>
    <col min="4620" max="4620" width="12.140625" style="10" bestFit="1" customWidth="1"/>
    <col min="4621" max="4621" width="15.140625" style="10" customWidth="1"/>
    <col min="4622" max="4622" width="14.7109375" style="10" bestFit="1" customWidth="1"/>
    <col min="4623" max="4623" width="3.5703125" style="10" bestFit="1" customWidth="1"/>
    <col min="4624" max="4864" width="7.5703125" style="10"/>
    <col min="4865" max="4865" width="4" style="10" customWidth="1"/>
    <col min="4866" max="4866" width="14.140625" style="10" bestFit="1" customWidth="1"/>
    <col min="4867" max="4867" width="14.5703125" style="10" bestFit="1" customWidth="1"/>
    <col min="4868" max="4868" width="17.42578125" style="10" customWidth="1"/>
    <col min="4869" max="4869" width="15.140625" style="10" customWidth="1"/>
    <col min="4870" max="4870" width="13.140625" style="10" bestFit="1" customWidth="1"/>
    <col min="4871" max="4871" width="17.140625" style="10" bestFit="1" customWidth="1"/>
    <col min="4872" max="4872" width="12.42578125" style="10" bestFit="1" customWidth="1"/>
    <col min="4873" max="4874" width="14.5703125" style="10" bestFit="1" customWidth="1"/>
    <col min="4875" max="4875" width="13.140625" style="10" bestFit="1" customWidth="1"/>
    <col min="4876" max="4876" width="12.140625" style="10" bestFit="1" customWidth="1"/>
    <col min="4877" max="4877" width="15.140625" style="10" customWidth="1"/>
    <col min="4878" max="4878" width="14.7109375" style="10" bestFit="1" customWidth="1"/>
    <col min="4879" max="4879" width="3.5703125" style="10" bestFit="1" customWidth="1"/>
    <col min="4880" max="5120" width="7.5703125" style="10"/>
    <col min="5121" max="5121" width="4" style="10" customWidth="1"/>
    <col min="5122" max="5122" width="14.140625" style="10" bestFit="1" customWidth="1"/>
    <col min="5123" max="5123" width="14.5703125" style="10" bestFit="1" customWidth="1"/>
    <col min="5124" max="5124" width="17.42578125" style="10" customWidth="1"/>
    <col min="5125" max="5125" width="15.140625" style="10" customWidth="1"/>
    <col min="5126" max="5126" width="13.140625" style="10" bestFit="1" customWidth="1"/>
    <col min="5127" max="5127" width="17.140625" style="10" bestFit="1" customWidth="1"/>
    <col min="5128" max="5128" width="12.42578125" style="10" bestFit="1" customWidth="1"/>
    <col min="5129" max="5130" width="14.5703125" style="10" bestFit="1" customWidth="1"/>
    <col min="5131" max="5131" width="13.140625" style="10" bestFit="1" customWidth="1"/>
    <col min="5132" max="5132" width="12.140625" style="10" bestFit="1" customWidth="1"/>
    <col min="5133" max="5133" width="15.140625" style="10" customWidth="1"/>
    <col min="5134" max="5134" width="14.7109375" style="10" bestFit="1" customWidth="1"/>
    <col min="5135" max="5135" width="3.5703125" style="10" bestFit="1" customWidth="1"/>
    <col min="5136" max="5376" width="7.5703125" style="10"/>
    <col min="5377" max="5377" width="4" style="10" customWidth="1"/>
    <col min="5378" max="5378" width="14.140625" style="10" bestFit="1" customWidth="1"/>
    <col min="5379" max="5379" width="14.5703125" style="10" bestFit="1" customWidth="1"/>
    <col min="5380" max="5380" width="17.42578125" style="10" customWidth="1"/>
    <col min="5381" max="5381" width="15.140625" style="10" customWidth="1"/>
    <col min="5382" max="5382" width="13.140625" style="10" bestFit="1" customWidth="1"/>
    <col min="5383" max="5383" width="17.140625" style="10" bestFit="1" customWidth="1"/>
    <col min="5384" max="5384" width="12.42578125" style="10" bestFit="1" customWidth="1"/>
    <col min="5385" max="5386" width="14.5703125" style="10" bestFit="1" customWidth="1"/>
    <col min="5387" max="5387" width="13.140625" style="10" bestFit="1" customWidth="1"/>
    <col min="5388" max="5388" width="12.140625" style="10" bestFit="1" customWidth="1"/>
    <col min="5389" max="5389" width="15.140625" style="10" customWidth="1"/>
    <col min="5390" max="5390" width="14.7109375" style="10" bestFit="1" customWidth="1"/>
    <col min="5391" max="5391" width="3.5703125" style="10" bestFit="1" customWidth="1"/>
    <col min="5392" max="5632" width="7.5703125" style="10"/>
    <col min="5633" max="5633" width="4" style="10" customWidth="1"/>
    <col min="5634" max="5634" width="14.140625" style="10" bestFit="1" customWidth="1"/>
    <col min="5635" max="5635" width="14.5703125" style="10" bestFit="1" customWidth="1"/>
    <col min="5636" max="5636" width="17.42578125" style="10" customWidth="1"/>
    <col min="5637" max="5637" width="15.140625" style="10" customWidth="1"/>
    <col min="5638" max="5638" width="13.140625" style="10" bestFit="1" customWidth="1"/>
    <col min="5639" max="5639" width="17.140625" style="10" bestFit="1" customWidth="1"/>
    <col min="5640" max="5640" width="12.42578125" style="10" bestFit="1" customWidth="1"/>
    <col min="5641" max="5642" width="14.5703125" style="10" bestFit="1" customWidth="1"/>
    <col min="5643" max="5643" width="13.140625" style="10" bestFit="1" customWidth="1"/>
    <col min="5644" max="5644" width="12.140625" style="10" bestFit="1" customWidth="1"/>
    <col min="5645" max="5645" width="15.140625" style="10" customWidth="1"/>
    <col min="5646" max="5646" width="14.7109375" style="10" bestFit="1" customWidth="1"/>
    <col min="5647" max="5647" width="3.5703125" style="10" bestFit="1" customWidth="1"/>
    <col min="5648" max="5888" width="7.5703125" style="10"/>
    <col min="5889" max="5889" width="4" style="10" customWidth="1"/>
    <col min="5890" max="5890" width="14.140625" style="10" bestFit="1" customWidth="1"/>
    <col min="5891" max="5891" width="14.5703125" style="10" bestFit="1" customWidth="1"/>
    <col min="5892" max="5892" width="17.42578125" style="10" customWidth="1"/>
    <col min="5893" max="5893" width="15.140625" style="10" customWidth="1"/>
    <col min="5894" max="5894" width="13.140625" style="10" bestFit="1" customWidth="1"/>
    <col min="5895" max="5895" width="17.140625" style="10" bestFit="1" customWidth="1"/>
    <col min="5896" max="5896" width="12.42578125" style="10" bestFit="1" customWidth="1"/>
    <col min="5897" max="5898" width="14.5703125" style="10" bestFit="1" customWidth="1"/>
    <col min="5899" max="5899" width="13.140625" style="10" bestFit="1" customWidth="1"/>
    <col min="5900" max="5900" width="12.140625" style="10" bestFit="1" customWidth="1"/>
    <col min="5901" max="5901" width="15.140625" style="10" customWidth="1"/>
    <col min="5902" max="5902" width="14.7109375" style="10" bestFit="1" customWidth="1"/>
    <col min="5903" max="5903" width="3.5703125" style="10" bestFit="1" customWidth="1"/>
    <col min="5904" max="6144" width="7.5703125" style="10"/>
    <col min="6145" max="6145" width="4" style="10" customWidth="1"/>
    <col min="6146" max="6146" width="14.140625" style="10" bestFit="1" customWidth="1"/>
    <col min="6147" max="6147" width="14.5703125" style="10" bestFit="1" customWidth="1"/>
    <col min="6148" max="6148" width="17.42578125" style="10" customWidth="1"/>
    <col min="6149" max="6149" width="15.140625" style="10" customWidth="1"/>
    <col min="6150" max="6150" width="13.140625" style="10" bestFit="1" customWidth="1"/>
    <col min="6151" max="6151" width="17.140625" style="10" bestFit="1" customWidth="1"/>
    <col min="6152" max="6152" width="12.42578125" style="10" bestFit="1" customWidth="1"/>
    <col min="6153" max="6154" width="14.5703125" style="10" bestFit="1" customWidth="1"/>
    <col min="6155" max="6155" width="13.140625" style="10" bestFit="1" customWidth="1"/>
    <col min="6156" max="6156" width="12.140625" style="10" bestFit="1" customWidth="1"/>
    <col min="6157" max="6157" width="15.140625" style="10" customWidth="1"/>
    <col min="6158" max="6158" width="14.7109375" style="10" bestFit="1" customWidth="1"/>
    <col min="6159" max="6159" width="3.5703125" style="10" bestFit="1" customWidth="1"/>
    <col min="6160" max="6400" width="7.5703125" style="10"/>
    <col min="6401" max="6401" width="4" style="10" customWidth="1"/>
    <col min="6402" max="6402" width="14.140625" style="10" bestFit="1" customWidth="1"/>
    <col min="6403" max="6403" width="14.5703125" style="10" bestFit="1" customWidth="1"/>
    <col min="6404" max="6404" width="17.42578125" style="10" customWidth="1"/>
    <col min="6405" max="6405" width="15.140625" style="10" customWidth="1"/>
    <col min="6406" max="6406" width="13.140625" style="10" bestFit="1" customWidth="1"/>
    <col min="6407" max="6407" width="17.140625" style="10" bestFit="1" customWidth="1"/>
    <col min="6408" max="6408" width="12.42578125" style="10" bestFit="1" customWidth="1"/>
    <col min="6409" max="6410" width="14.5703125" style="10" bestFit="1" customWidth="1"/>
    <col min="6411" max="6411" width="13.140625" style="10" bestFit="1" customWidth="1"/>
    <col min="6412" max="6412" width="12.140625" style="10" bestFit="1" customWidth="1"/>
    <col min="6413" max="6413" width="15.140625" style="10" customWidth="1"/>
    <col min="6414" max="6414" width="14.7109375" style="10" bestFit="1" customWidth="1"/>
    <col min="6415" max="6415" width="3.5703125" style="10" bestFit="1" customWidth="1"/>
    <col min="6416" max="6656" width="7.5703125" style="10"/>
    <col min="6657" max="6657" width="4" style="10" customWidth="1"/>
    <col min="6658" max="6658" width="14.140625" style="10" bestFit="1" customWidth="1"/>
    <col min="6659" max="6659" width="14.5703125" style="10" bestFit="1" customWidth="1"/>
    <col min="6660" max="6660" width="17.42578125" style="10" customWidth="1"/>
    <col min="6661" max="6661" width="15.140625" style="10" customWidth="1"/>
    <col min="6662" max="6662" width="13.140625" style="10" bestFit="1" customWidth="1"/>
    <col min="6663" max="6663" width="17.140625" style="10" bestFit="1" customWidth="1"/>
    <col min="6664" max="6664" width="12.42578125" style="10" bestFit="1" customWidth="1"/>
    <col min="6665" max="6666" width="14.5703125" style="10" bestFit="1" customWidth="1"/>
    <col min="6667" max="6667" width="13.140625" style="10" bestFit="1" customWidth="1"/>
    <col min="6668" max="6668" width="12.140625" style="10" bestFit="1" customWidth="1"/>
    <col min="6669" max="6669" width="15.140625" style="10" customWidth="1"/>
    <col min="6670" max="6670" width="14.7109375" style="10" bestFit="1" customWidth="1"/>
    <col min="6671" max="6671" width="3.5703125" style="10" bestFit="1" customWidth="1"/>
    <col min="6672" max="6912" width="7.5703125" style="10"/>
    <col min="6913" max="6913" width="4" style="10" customWidth="1"/>
    <col min="6914" max="6914" width="14.140625" style="10" bestFit="1" customWidth="1"/>
    <col min="6915" max="6915" width="14.5703125" style="10" bestFit="1" customWidth="1"/>
    <col min="6916" max="6916" width="17.42578125" style="10" customWidth="1"/>
    <col min="6917" max="6917" width="15.140625" style="10" customWidth="1"/>
    <col min="6918" max="6918" width="13.140625" style="10" bestFit="1" customWidth="1"/>
    <col min="6919" max="6919" width="17.140625" style="10" bestFit="1" customWidth="1"/>
    <col min="6920" max="6920" width="12.42578125" style="10" bestFit="1" customWidth="1"/>
    <col min="6921" max="6922" width="14.5703125" style="10" bestFit="1" customWidth="1"/>
    <col min="6923" max="6923" width="13.140625" style="10" bestFit="1" customWidth="1"/>
    <col min="6924" max="6924" width="12.140625" style="10" bestFit="1" customWidth="1"/>
    <col min="6925" max="6925" width="15.140625" style="10" customWidth="1"/>
    <col min="6926" max="6926" width="14.7109375" style="10" bestFit="1" customWidth="1"/>
    <col min="6927" max="6927" width="3.5703125" style="10" bestFit="1" customWidth="1"/>
    <col min="6928" max="7168" width="7.5703125" style="10"/>
    <col min="7169" max="7169" width="4" style="10" customWidth="1"/>
    <col min="7170" max="7170" width="14.140625" style="10" bestFit="1" customWidth="1"/>
    <col min="7171" max="7171" width="14.5703125" style="10" bestFit="1" customWidth="1"/>
    <col min="7172" max="7172" width="17.42578125" style="10" customWidth="1"/>
    <col min="7173" max="7173" width="15.140625" style="10" customWidth="1"/>
    <col min="7174" max="7174" width="13.140625" style="10" bestFit="1" customWidth="1"/>
    <col min="7175" max="7175" width="17.140625" style="10" bestFit="1" customWidth="1"/>
    <col min="7176" max="7176" width="12.42578125" style="10" bestFit="1" customWidth="1"/>
    <col min="7177" max="7178" width="14.5703125" style="10" bestFit="1" customWidth="1"/>
    <col min="7179" max="7179" width="13.140625" style="10" bestFit="1" customWidth="1"/>
    <col min="7180" max="7180" width="12.140625" style="10" bestFit="1" customWidth="1"/>
    <col min="7181" max="7181" width="15.140625" style="10" customWidth="1"/>
    <col min="7182" max="7182" width="14.7109375" style="10" bestFit="1" customWidth="1"/>
    <col min="7183" max="7183" width="3.5703125" style="10" bestFit="1" customWidth="1"/>
    <col min="7184" max="7424" width="7.5703125" style="10"/>
    <col min="7425" max="7425" width="4" style="10" customWidth="1"/>
    <col min="7426" max="7426" width="14.140625" style="10" bestFit="1" customWidth="1"/>
    <col min="7427" max="7427" width="14.5703125" style="10" bestFit="1" customWidth="1"/>
    <col min="7428" max="7428" width="17.42578125" style="10" customWidth="1"/>
    <col min="7429" max="7429" width="15.140625" style="10" customWidth="1"/>
    <col min="7430" max="7430" width="13.140625" style="10" bestFit="1" customWidth="1"/>
    <col min="7431" max="7431" width="17.140625" style="10" bestFit="1" customWidth="1"/>
    <col min="7432" max="7432" width="12.42578125" style="10" bestFit="1" customWidth="1"/>
    <col min="7433" max="7434" width="14.5703125" style="10" bestFit="1" customWidth="1"/>
    <col min="7435" max="7435" width="13.140625" style="10" bestFit="1" customWidth="1"/>
    <col min="7436" max="7436" width="12.140625" style="10" bestFit="1" customWidth="1"/>
    <col min="7437" max="7437" width="15.140625" style="10" customWidth="1"/>
    <col min="7438" max="7438" width="14.7109375" style="10" bestFit="1" customWidth="1"/>
    <col min="7439" max="7439" width="3.5703125" style="10" bestFit="1" customWidth="1"/>
    <col min="7440" max="7680" width="7.5703125" style="10"/>
    <col min="7681" max="7681" width="4" style="10" customWidth="1"/>
    <col min="7682" max="7682" width="14.140625" style="10" bestFit="1" customWidth="1"/>
    <col min="7683" max="7683" width="14.5703125" style="10" bestFit="1" customWidth="1"/>
    <col min="7684" max="7684" width="17.42578125" style="10" customWidth="1"/>
    <col min="7685" max="7685" width="15.140625" style="10" customWidth="1"/>
    <col min="7686" max="7686" width="13.140625" style="10" bestFit="1" customWidth="1"/>
    <col min="7687" max="7687" width="17.140625" style="10" bestFit="1" customWidth="1"/>
    <col min="7688" max="7688" width="12.42578125" style="10" bestFit="1" customWidth="1"/>
    <col min="7689" max="7690" width="14.5703125" style="10" bestFit="1" customWidth="1"/>
    <col min="7691" max="7691" width="13.140625" style="10" bestFit="1" customWidth="1"/>
    <col min="7692" max="7692" width="12.140625" style="10" bestFit="1" customWidth="1"/>
    <col min="7693" max="7693" width="15.140625" style="10" customWidth="1"/>
    <col min="7694" max="7694" width="14.7109375" style="10" bestFit="1" customWidth="1"/>
    <col min="7695" max="7695" width="3.5703125" style="10" bestFit="1" customWidth="1"/>
    <col min="7696" max="7936" width="7.5703125" style="10"/>
    <col min="7937" max="7937" width="4" style="10" customWidth="1"/>
    <col min="7938" max="7938" width="14.140625" style="10" bestFit="1" customWidth="1"/>
    <col min="7939" max="7939" width="14.5703125" style="10" bestFit="1" customWidth="1"/>
    <col min="7940" max="7940" width="17.42578125" style="10" customWidth="1"/>
    <col min="7941" max="7941" width="15.140625" style="10" customWidth="1"/>
    <col min="7942" max="7942" width="13.140625" style="10" bestFit="1" customWidth="1"/>
    <col min="7943" max="7943" width="17.140625" style="10" bestFit="1" customWidth="1"/>
    <col min="7944" max="7944" width="12.42578125" style="10" bestFit="1" customWidth="1"/>
    <col min="7945" max="7946" width="14.5703125" style="10" bestFit="1" customWidth="1"/>
    <col min="7947" max="7947" width="13.140625" style="10" bestFit="1" customWidth="1"/>
    <col min="7948" max="7948" width="12.140625" style="10" bestFit="1" customWidth="1"/>
    <col min="7949" max="7949" width="15.140625" style="10" customWidth="1"/>
    <col min="7950" max="7950" width="14.7109375" style="10" bestFit="1" customWidth="1"/>
    <col min="7951" max="7951" width="3.5703125" style="10" bestFit="1" customWidth="1"/>
    <col min="7952" max="8192" width="7.5703125" style="10"/>
    <col min="8193" max="8193" width="4" style="10" customWidth="1"/>
    <col min="8194" max="8194" width="14.140625" style="10" bestFit="1" customWidth="1"/>
    <col min="8195" max="8195" width="14.5703125" style="10" bestFit="1" customWidth="1"/>
    <col min="8196" max="8196" width="17.42578125" style="10" customWidth="1"/>
    <col min="8197" max="8197" width="15.140625" style="10" customWidth="1"/>
    <col min="8198" max="8198" width="13.140625" style="10" bestFit="1" customWidth="1"/>
    <col min="8199" max="8199" width="17.140625" style="10" bestFit="1" customWidth="1"/>
    <col min="8200" max="8200" width="12.42578125" style="10" bestFit="1" customWidth="1"/>
    <col min="8201" max="8202" width="14.5703125" style="10" bestFit="1" customWidth="1"/>
    <col min="8203" max="8203" width="13.140625" style="10" bestFit="1" customWidth="1"/>
    <col min="8204" max="8204" width="12.140625" style="10" bestFit="1" customWidth="1"/>
    <col min="8205" max="8205" width="15.140625" style="10" customWidth="1"/>
    <col min="8206" max="8206" width="14.7109375" style="10" bestFit="1" customWidth="1"/>
    <col min="8207" max="8207" width="3.5703125" style="10" bestFit="1" customWidth="1"/>
    <col min="8208" max="8448" width="7.5703125" style="10"/>
    <col min="8449" max="8449" width="4" style="10" customWidth="1"/>
    <col min="8450" max="8450" width="14.140625" style="10" bestFit="1" customWidth="1"/>
    <col min="8451" max="8451" width="14.5703125" style="10" bestFit="1" customWidth="1"/>
    <col min="8452" max="8452" width="17.42578125" style="10" customWidth="1"/>
    <col min="8453" max="8453" width="15.140625" style="10" customWidth="1"/>
    <col min="8454" max="8454" width="13.140625" style="10" bestFit="1" customWidth="1"/>
    <col min="8455" max="8455" width="17.140625" style="10" bestFit="1" customWidth="1"/>
    <col min="8456" max="8456" width="12.42578125" style="10" bestFit="1" customWidth="1"/>
    <col min="8457" max="8458" width="14.5703125" style="10" bestFit="1" customWidth="1"/>
    <col min="8459" max="8459" width="13.140625" style="10" bestFit="1" customWidth="1"/>
    <col min="8460" max="8460" width="12.140625" style="10" bestFit="1" customWidth="1"/>
    <col min="8461" max="8461" width="15.140625" style="10" customWidth="1"/>
    <col min="8462" max="8462" width="14.7109375" style="10" bestFit="1" customWidth="1"/>
    <col min="8463" max="8463" width="3.5703125" style="10" bestFit="1" customWidth="1"/>
    <col min="8464" max="8704" width="7.5703125" style="10"/>
    <col min="8705" max="8705" width="4" style="10" customWidth="1"/>
    <col min="8706" max="8706" width="14.140625" style="10" bestFit="1" customWidth="1"/>
    <col min="8707" max="8707" width="14.5703125" style="10" bestFit="1" customWidth="1"/>
    <col min="8708" max="8708" width="17.42578125" style="10" customWidth="1"/>
    <col min="8709" max="8709" width="15.140625" style="10" customWidth="1"/>
    <col min="8710" max="8710" width="13.140625" style="10" bestFit="1" customWidth="1"/>
    <col min="8711" max="8711" width="17.140625" style="10" bestFit="1" customWidth="1"/>
    <col min="8712" max="8712" width="12.42578125" style="10" bestFit="1" customWidth="1"/>
    <col min="8713" max="8714" width="14.5703125" style="10" bestFit="1" customWidth="1"/>
    <col min="8715" max="8715" width="13.140625" style="10" bestFit="1" customWidth="1"/>
    <col min="8716" max="8716" width="12.140625" style="10" bestFit="1" customWidth="1"/>
    <col min="8717" max="8717" width="15.140625" style="10" customWidth="1"/>
    <col min="8718" max="8718" width="14.7109375" style="10" bestFit="1" customWidth="1"/>
    <col min="8719" max="8719" width="3.5703125" style="10" bestFit="1" customWidth="1"/>
    <col min="8720" max="8960" width="7.5703125" style="10"/>
    <col min="8961" max="8961" width="4" style="10" customWidth="1"/>
    <col min="8962" max="8962" width="14.140625" style="10" bestFit="1" customWidth="1"/>
    <col min="8963" max="8963" width="14.5703125" style="10" bestFit="1" customWidth="1"/>
    <col min="8964" max="8964" width="17.42578125" style="10" customWidth="1"/>
    <col min="8965" max="8965" width="15.140625" style="10" customWidth="1"/>
    <col min="8966" max="8966" width="13.140625" style="10" bestFit="1" customWidth="1"/>
    <col min="8967" max="8967" width="17.140625" style="10" bestFit="1" customWidth="1"/>
    <col min="8968" max="8968" width="12.42578125" style="10" bestFit="1" customWidth="1"/>
    <col min="8969" max="8970" width="14.5703125" style="10" bestFit="1" customWidth="1"/>
    <col min="8971" max="8971" width="13.140625" style="10" bestFit="1" customWidth="1"/>
    <col min="8972" max="8972" width="12.140625" style="10" bestFit="1" customWidth="1"/>
    <col min="8973" max="8973" width="15.140625" style="10" customWidth="1"/>
    <col min="8974" max="8974" width="14.7109375" style="10" bestFit="1" customWidth="1"/>
    <col min="8975" max="8975" width="3.5703125" style="10" bestFit="1" customWidth="1"/>
    <col min="8976" max="9216" width="7.5703125" style="10"/>
    <col min="9217" max="9217" width="4" style="10" customWidth="1"/>
    <col min="9218" max="9218" width="14.140625" style="10" bestFit="1" customWidth="1"/>
    <col min="9219" max="9219" width="14.5703125" style="10" bestFit="1" customWidth="1"/>
    <col min="9220" max="9220" width="17.42578125" style="10" customWidth="1"/>
    <col min="9221" max="9221" width="15.140625" style="10" customWidth="1"/>
    <col min="9222" max="9222" width="13.140625" style="10" bestFit="1" customWidth="1"/>
    <col min="9223" max="9223" width="17.140625" style="10" bestFit="1" customWidth="1"/>
    <col min="9224" max="9224" width="12.42578125" style="10" bestFit="1" customWidth="1"/>
    <col min="9225" max="9226" width="14.5703125" style="10" bestFit="1" customWidth="1"/>
    <col min="9227" max="9227" width="13.140625" style="10" bestFit="1" customWidth="1"/>
    <col min="9228" max="9228" width="12.140625" style="10" bestFit="1" customWidth="1"/>
    <col min="9229" max="9229" width="15.140625" style="10" customWidth="1"/>
    <col min="9230" max="9230" width="14.7109375" style="10" bestFit="1" customWidth="1"/>
    <col min="9231" max="9231" width="3.5703125" style="10" bestFit="1" customWidth="1"/>
    <col min="9232" max="9472" width="7.5703125" style="10"/>
    <col min="9473" max="9473" width="4" style="10" customWidth="1"/>
    <col min="9474" max="9474" width="14.140625" style="10" bestFit="1" customWidth="1"/>
    <col min="9475" max="9475" width="14.5703125" style="10" bestFit="1" customWidth="1"/>
    <col min="9476" max="9476" width="17.42578125" style="10" customWidth="1"/>
    <col min="9477" max="9477" width="15.140625" style="10" customWidth="1"/>
    <col min="9478" max="9478" width="13.140625" style="10" bestFit="1" customWidth="1"/>
    <col min="9479" max="9479" width="17.140625" style="10" bestFit="1" customWidth="1"/>
    <col min="9480" max="9480" width="12.42578125" style="10" bestFit="1" customWidth="1"/>
    <col min="9481" max="9482" width="14.5703125" style="10" bestFit="1" customWidth="1"/>
    <col min="9483" max="9483" width="13.140625" style="10" bestFit="1" customWidth="1"/>
    <col min="9484" max="9484" width="12.140625" style="10" bestFit="1" customWidth="1"/>
    <col min="9485" max="9485" width="15.140625" style="10" customWidth="1"/>
    <col min="9486" max="9486" width="14.7109375" style="10" bestFit="1" customWidth="1"/>
    <col min="9487" max="9487" width="3.5703125" style="10" bestFit="1" customWidth="1"/>
    <col min="9488" max="9728" width="7.5703125" style="10"/>
    <col min="9729" max="9729" width="4" style="10" customWidth="1"/>
    <col min="9730" max="9730" width="14.140625" style="10" bestFit="1" customWidth="1"/>
    <col min="9731" max="9731" width="14.5703125" style="10" bestFit="1" customWidth="1"/>
    <col min="9732" max="9732" width="17.42578125" style="10" customWidth="1"/>
    <col min="9733" max="9733" width="15.140625" style="10" customWidth="1"/>
    <col min="9734" max="9734" width="13.140625" style="10" bestFit="1" customWidth="1"/>
    <col min="9735" max="9735" width="17.140625" style="10" bestFit="1" customWidth="1"/>
    <col min="9736" max="9736" width="12.42578125" style="10" bestFit="1" customWidth="1"/>
    <col min="9737" max="9738" width="14.5703125" style="10" bestFit="1" customWidth="1"/>
    <col min="9739" max="9739" width="13.140625" style="10" bestFit="1" customWidth="1"/>
    <col min="9740" max="9740" width="12.140625" style="10" bestFit="1" customWidth="1"/>
    <col min="9741" max="9741" width="15.140625" style="10" customWidth="1"/>
    <col min="9742" max="9742" width="14.7109375" style="10" bestFit="1" customWidth="1"/>
    <col min="9743" max="9743" width="3.5703125" style="10" bestFit="1" customWidth="1"/>
    <col min="9744" max="9984" width="7.5703125" style="10"/>
    <col min="9985" max="9985" width="4" style="10" customWidth="1"/>
    <col min="9986" max="9986" width="14.140625" style="10" bestFit="1" customWidth="1"/>
    <col min="9987" max="9987" width="14.5703125" style="10" bestFit="1" customWidth="1"/>
    <col min="9988" max="9988" width="17.42578125" style="10" customWidth="1"/>
    <col min="9989" max="9989" width="15.140625" style="10" customWidth="1"/>
    <col min="9990" max="9990" width="13.140625" style="10" bestFit="1" customWidth="1"/>
    <col min="9991" max="9991" width="17.140625" style="10" bestFit="1" customWidth="1"/>
    <col min="9992" max="9992" width="12.42578125" style="10" bestFit="1" customWidth="1"/>
    <col min="9993" max="9994" width="14.5703125" style="10" bestFit="1" customWidth="1"/>
    <col min="9995" max="9995" width="13.140625" style="10" bestFit="1" customWidth="1"/>
    <col min="9996" max="9996" width="12.140625" style="10" bestFit="1" customWidth="1"/>
    <col min="9997" max="9997" width="15.140625" style="10" customWidth="1"/>
    <col min="9998" max="9998" width="14.7109375" style="10" bestFit="1" customWidth="1"/>
    <col min="9999" max="9999" width="3.5703125" style="10" bestFit="1" customWidth="1"/>
    <col min="10000" max="10240" width="7.5703125" style="10"/>
    <col min="10241" max="10241" width="4" style="10" customWidth="1"/>
    <col min="10242" max="10242" width="14.140625" style="10" bestFit="1" customWidth="1"/>
    <col min="10243" max="10243" width="14.5703125" style="10" bestFit="1" customWidth="1"/>
    <col min="10244" max="10244" width="17.42578125" style="10" customWidth="1"/>
    <col min="10245" max="10245" width="15.140625" style="10" customWidth="1"/>
    <col min="10246" max="10246" width="13.140625" style="10" bestFit="1" customWidth="1"/>
    <col min="10247" max="10247" width="17.140625" style="10" bestFit="1" customWidth="1"/>
    <col min="10248" max="10248" width="12.42578125" style="10" bestFit="1" customWidth="1"/>
    <col min="10249" max="10250" width="14.5703125" style="10" bestFit="1" customWidth="1"/>
    <col min="10251" max="10251" width="13.140625" style="10" bestFit="1" customWidth="1"/>
    <col min="10252" max="10252" width="12.140625" style="10" bestFit="1" customWidth="1"/>
    <col min="10253" max="10253" width="15.140625" style="10" customWidth="1"/>
    <col min="10254" max="10254" width="14.7109375" style="10" bestFit="1" customWidth="1"/>
    <col min="10255" max="10255" width="3.5703125" style="10" bestFit="1" customWidth="1"/>
    <col min="10256" max="10496" width="7.5703125" style="10"/>
    <col min="10497" max="10497" width="4" style="10" customWidth="1"/>
    <col min="10498" max="10498" width="14.140625" style="10" bestFit="1" customWidth="1"/>
    <col min="10499" max="10499" width="14.5703125" style="10" bestFit="1" customWidth="1"/>
    <col min="10500" max="10500" width="17.42578125" style="10" customWidth="1"/>
    <col min="10501" max="10501" width="15.140625" style="10" customWidth="1"/>
    <col min="10502" max="10502" width="13.140625" style="10" bestFit="1" customWidth="1"/>
    <col min="10503" max="10503" width="17.140625" style="10" bestFit="1" customWidth="1"/>
    <col min="10504" max="10504" width="12.42578125" style="10" bestFit="1" customWidth="1"/>
    <col min="10505" max="10506" width="14.5703125" style="10" bestFit="1" customWidth="1"/>
    <col min="10507" max="10507" width="13.140625" style="10" bestFit="1" customWidth="1"/>
    <col min="10508" max="10508" width="12.140625" style="10" bestFit="1" customWidth="1"/>
    <col min="10509" max="10509" width="15.140625" style="10" customWidth="1"/>
    <col min="10510" max="10510" width="14.7109375" style="10" bestFit="1" customWidth="1"/>
    <col min="10511" max="10511" width="3.5703125" style="10" bestFit="1" customWidth="1"/>
    <col min="10512" max="10752" width="7.5703125" style="10"/>
    <col min="10753" max="10753" width="4" style="10" customWidth="1"/>
    <col min="10754" max="10754" width="14.140625" style="10" bestFit="1" customWidth="1"/>
    <col min="10755" max="10755" width="14.5703125" style="10" bestFit="1" customWidth="1"/>
    <col min="10756" max="10756" width="17.42578125" style="10" customWidth="1"/>
    <col min="10757" max="10757" width="15.140625" style="10" customWidth="1"/>
    <col min="10758" max="10758" width="13.140625" style="10" bestFit="1" customWidth="1"/>
    <col min="10759" max="10759" width="17.140625" style="10" bestFit="1" customWidth="1"/>
    <col min="10760" max="10760" width="12.42578125" style="10" bestFit="1" customWidth="1"/>
    <col min="10761" max="10762" width="14.5703125" style="10" bestFit="1" customWidth="1"/>
    <col min="10763" max="10763" width="13.140625" style="10" bestFit="1" customWidth="1"/>
    <col min="10764" max="10764" width="12.140625" style="10" bestFit="1" customWidth="1"/>
    <col min="10765" max="10765" width="15.140625" style="10" customWidth="1"/>
    <col min="10766" max="10766" width="14.7109375" style="10" bestFit="1" customWidth="1"/>
    <col min="10767" max="10767" width="3.5703125" style="10" bestFit="1" customWidth="1"/>
    <col min="10768" max="11008" width="7.5703125" style="10"/>
    <col min="11009" max="11009" width="4" style="10" customWidth="1"/>
    <col min="11010" max="11010" width="14.140625" style="10" bestFit="1" customWidth="1"/>
    <col min="11011" max="11011" width="14.5703125" style="10" bestFit="1" customWidth="1"/>
    <col min="11012" max="11012" width="17.42578125" style="10" customWidth="1"/>
    <col min="11013" max="11013" width="15.140625" style="10" customWidth="1"/>
    <col min="11014" max="11014" width="13.140625" style="10" bestFit="1" customWidth="1"/>
    <col min="11015" max="11015" width="17.140625" style="10" bestFit="1" customWidth="1"/>
    <col min="11016" max="11016" width="12.42578125" style="10" bestFit="1" customWidth="1"/>
    <col min="11017" max="11018" width="14.5703125" style="10" bestFit="1" customWidth="1"/>
    <col min="11019" max="11019" width="13.140625" style="10" bestFit="1" customWidth="1"/>
    <col min="11020" max="11020" width="12.140625" style="10" bestFit="1" customWidth="1"/>
    <col min="11021" max="11021" width="15.140625" style="10" customWidth="1"/>
    <col min="11022" max="11022" width="14.7109375" style="10" bestFit="1" customWidth="1"/>
    <col min="11023" max="11023" width="3.5703125" style="10" bestFit="1" customWidth="1"/>
    <col min="11024" max="11264" width="7.5703125" style="10"/>
    <col min="11265" max="11265" width="4" style="10" customWidth="1"/>
    <col min="11266" max="11266" width="14.140625" style="10" bestFit="1" customWidth="1"/>
    <col min="11267" max="11267" width="14.5703125" style="10" bestFit="1" customWidth="1"/>
    <col min="11268" max="11268" width="17.42578125" style="10" customWidth="1"/>
    <col min="11269" max="11269" width="15.140625" style="10" customWidth="1"/>
    <col min="11270" max="11270" width="13.140625" style="10" bestFit="1" customWidth="1"/>
    <col min="11271" max="11271" width="17.140625" style="10" bestFit="1" customWidth="1"/>
    <col min="11272" max="11272" width="12.42578125" style="10" bestFit="1" customWidth="1"/>
    <col min="11273" max="11274" width="14.5703125" style="10" bestFit="1" customWidth="1"/>
    <col min="11275" max="11275" width="13.140625" style="10" bestFit="1" customWidth="1"/>
    <col min="11276" max="11276" width="12.140625" style="10" bestFit="1" customWidth="1"/>
    <col min="11277" max="11277" width="15.140625" style="10" customWidth="1"/>
    <col min="11278" max="11278" width="14.7109375" style="10" bestFit="1" customWidth="1"/>
    <col min="11279" max="11279" width="3.5703125" style="10" bestFit="1" customWidth="1"/>
    <col min="11280" max="11520" width="7.5703125" style="10"/>
    <col min="11521" max="11521" width="4" style="10" customWidth="1"/>
    <col min="11522" max="11522" width="14.140625" style="10" bestFit="1" customWidth="1"/>
    <col min="11523" max="11523" width="14.5703125" style="10" bestFit="1" customWidth="1"/>
    <col min="11524" max="11524" width="17.42578125" style="10" customWidth="1"/>
    <col min="11525" max="11525" width="15.140625" style="10" customWidth="1"/>
    <col min="11526" max="11526" width="13.140625" style="10" bestFit="1" customWidth="1"/>
    <col min="11527" max="11527" width="17.140625" style="10" bestFit="1" customWidth="1"/>
    <col min="11528" max="11528" width="12.42578125" style="10" bestFit="1" customWidth="1"/>
    <col min="11529" max="11530" width="14.5703125" style="10" bestFit="1" customWidth="1"/>
    <col min="11531" max="11531" width="13.140625" style="10" bestFit="1" customWidth="1"/>
    <col min="11532" max="11532" width="12.140625" style="10" bestFit="1" customWidth="1"/>
    <col min="11533" max="11533" width="15.140625" style="10" customWidth="1"/>
    <col min="11534" max="11534" width="14.7109375" style="10" bestFit="1" customWidth="1"/>
    <col min="11535" max="11535" width="3.5703125" style="10" bestFit="1" customWidth="1"/>
    <col min="11536" max="11776" width="7.5703125" style="10"/>
    <col min="11777" max="11777" width="4" style="10" customWidth="1"/>
    <col min="11778" max="11778" width="14.140625" style="10" bestFit="1" customWidth="1"/>
    <col min="11779" max="11779" width="14.5703125" style="10" bestFit="1" customWidth="1"/>
    <col min="11780" max="11780" width="17.42578125" style="10" customWidth="1"/>
    <col min="11781" max="11781" width="15.140625" style="10" customWidth="1"/>
    <col min="11782" max="11782" width="13.140625" style="10" bestFit="1" customWidth="1"/>
    <col min="11783" max="11783" width="17.140625" style="10" bestFit="1" customWidth="1"/>
    <col min="11784" max="11784" width="12.42578125" style="10" bestFit="1" customWidth="1"/>
    <col min="11785" max="11786" width="14.5703125" style="10" bestFit="1" customWidth="1"/>
    <col min="11787" max="11787" width="13.140625" style="10" bestFit="1" customWidth="1"/>
    <col min="11788" max="11788" width="12.140625" style="10" bestFit="1" customWidth="1"/>
    <col min="11789" max="11789" width="15.140625" style="10" customWidth="1"/>
    <col min="11790" max="11790" width="14.7109375" style="10" bestFit="1" customWidth="1"/>
    <col min="11791" max="11791" width="3.5703125" style="10" bestFit="1" customWidth="1"/>
    <col min="11792" max="12032" width="7.5703125" style="10"/>
    <col min="12033" max="12033" width="4" style="10" customWidth="1"/>
    <col min="12034" max="12034" width="14.140625" style="10" bestFit="1" customWidth="1"/>
    <col min="12035" max="12035" width="14.5703125" style="10" bestFit="1" customWidth="1"/>
    <col min="12036" max="12036" width="17.42578125" style="10" customWidth="1"/>
    <col min="12037" max="12037" width="15.140625" style="10" customWidth="1"/>
    <col min="12038" max="12038" width="13.140625" style="10" bestFit="1" customWidth="1"/>
    <col min="12039" max="12039" width="17.140625" style="10" bestFit="1" customWidth="1"/>
    <col min="12040" max="12040" width="12.42578125" style="10" bestFit="1" customWidth="1"/>
    <col min="12041" max="12042" width="14.5703125" style="10" bestFit="1" customWidth="1"/>
    <col min="12043" max="12043" width="13.140625" style="10" bestFit="1" customWidth="1"/>
    <col min="12044" max="12044" width="12.140625" style="10" bestFit="1" customWidth="1"/>
    <col min="12045" max="12045" width="15.140625" style="10" customWidth="1"/>
    <col min="12046" max="12046" width="14.7109375" style="10" bestFit="1" customWidth="1"/>
    <col min="12047" max="12047" width="3.5703125" style="10" bestFit="1" customWidth="1"/>
    <col min="12048" max="12288" width="7.5703125" style="10"/>
    <col min="12289" max="12289" width="4" style="10" customWidth="1"/>
    <col min="12290" max="12290" width="14.140625" style="10" bestFit="1" customWidth="1"/>
    <col min="12291" max="12291" width="14.5703125" style="10" bestFit="1" customWidth="1"/>
    <col min="12292" max="12292" width="17.42578125" style="10" customWidth="1"/>
    <col min="12293" max="12293" width="15.140625" style="10" customWidth="1"/>
    <col min="12294" max="12294" width="13.140625" style="10" bestFit="1" customWidth="1"/>
    <col min="12295" max="12295" width="17.140625" style="10" bestFit="1" customWidth="1"/>
    <col min="12296" max="12296" width="12.42578125" style="10" bestFit="1" customWidth="1"/>
    <col min="12297" max="12298" width="14.5703125" style="10" bestFit="1" customWidth="1"/>
    <col min="12299" max="12299" width="13.140625" style="10" bestFit="1" customWidth="1"/>
    <col min="12300" max="12300" width="12.140625" style="10" bestFit="1" customWidth="1"/>
    <col min="12301" max="12301" width="15.140625" style="10" customWidth="1"/>
    <col min="12302" max="12302" width="14.7109375" style="10" bestFit="1" customWidth="1"/>
    <col min="12303" max="12303" width="3.5703125" style="10" bestFit="1" customWidth="1"/>
    <col min="12304" max="12544" width="7.5703125" style="10"/>
    <col min="12545" max="12545" width="4" style="10" customWidth="1"/>
    <col min="12546" max="12546" width="14.140625" style="10" bestFit="1" customWidth="1"/>
    <col min="12547" max="12547" width="14.5703125" style="10" bestFit="1" customWidth="1"/>
    <col min="12548" max="12548" width="17.42578125" style="10" customWidth="1"/>
    <col min="12549" max="12549" width="15.140625" style="10" customWidth="1"/>
    <col min="12550" max="12550" width="13.140625" style="10" bestFit="1" customWidth="1"/>
    <col min="12551" max="12551" width="17.140625" style="10" bestFit="1" customWidth="1"/>
    <col min="12552" max="12552" width="12.42578125" style="10" bestFit="1" customWidth="1"/>
    <col min="12553" max="12554" width="14.5703125" style="10" bestFit="1" customWidth="1"/>
    <col min="12555" max="12555" width="13.140625" style="10" bestFit="1" customWidth="1"/>
    <col min="12556" max="12556" width="12.140625" style="10" bestFit="1" customWidth="1"/>
    <col min="12557" max="12557" width="15.140625" style="10" customWidth="1"/>
    <col min="12558" max="12558" width="14.7109375" style="10" bestFit="1" customWidth="1"/>
    <col min="12559" max="12559" width="3.5703125" style="10" bestFit="1" customWidth="1"/>
    <col min="12560" max="12800" width="7.5703125" style="10"/>
    <col min="12801" max="12801" width="4" style="10" customWidth="1"/>
    <col min="12802" max="12802" width="14.140625" style="10" bestFit="1" customWidth="1"/>
    <col min="12803" max="12803" width="14.5703125" style="10" bestFit="1" customWidth="1"/>
    <col min="12804" max="12804" width="17.42578125" style="10" customWidth="1"/>
    <col min="12805" max="12805" width="15.140625" style="10" customWidth="1"/>
    <col min="12806" max="12806" width="13.140625" style="10" bestFit="1" customWidth="1"/>
    <col min="12807" max="12807" width="17.140625" style="10" bestFit="1" customWidth="1"/>
    <col min="12808" max="12808" width="12.42578125" style="10" bestFit="1" customWidth="1"/>
    <col min="12809" max="12810" width="14.5703125" style="10" bestFit="1" customWidth="1"/>
    <col min="12811" max="12811" width="13.140625" style="10" bestFit="1" customWidth="1"/>
    <col min="12812" max="12812" width="12.140625" style="10" bestFit="1" customWidth="1"/>
    <col min="12813" max="12813" width="15.140625" style="10" customWidth="1"/>
    <col min="12814" max="12814" width="14.7109375" style="10" bestFit="1" customWidth="1"/>
    <col min="12815" max="12815" width="3.5703125" style="10" bestFit="1" customWidth="1"/>
    <col min="12816" max="13056" width="7.5703125" style="10"/>
    <col min="13057" max="13057" width="4" style="10" customWidth="1"/>
    <col min="13058" max="13058" width="14.140625" style="10" bestFit="1" customWidth="1"/>
    <col min="13059" max="13059" width="14.5703125" style="10" bestFit="1" customWidth="1"/>
    <col min="13060" max="13060" width="17.42578125" style="10" customWidth="1"/>
    <col min="13061" max="13061" width="15.140625" style="10" customWidth="1"/>
    <col min="13062" max="13062" width="13.140625" style="10" bestFit="1" customWidth="1"/>
    <col min="13063" max="13063" width="17.140625" style="10" bestFit="1" customWidth="1"/>
    <col min="13064" max="13064" width="12.42578125" style="10" bestFit="1" customWidth="1"/>
    <col min="13065" max="13066" width="14.5703125" style="10" bestFit="1" customWidth="1"/>
    <col min="13067" max="13067" width="13.140625" style="10" bestFit="1" customWidth="1"/>
    <col min="13068" max="13068" width="12.140625" style="10" bestFit="1" customWidth="1"/>
    <col min="13069" max="13069" width="15.140625" style="10" customWidth="1"/>
    <col min="13070" max="13070" width="14.7109375" style="10" bestFit="1" customWidth="1"/>
    <col min="13071" max="13071" width="3.5703125" style="10" bestFit="1" customWidth="1"/>
    <col min="13072" max="13312" width="7.5703125" style="10"/>
    <col min="13313" max="13313" width="4" style="10" customWidth="1"/>
    <col min="13314" max="13314" width="14.140625" style="10" bestFit="1" customWidth="1"/>
    <col min="13315" max="13315" width="14.5703125" style="10" bestFit="1" customWidth="1"/>
    <col min="13316" max="13316" width="17.42578125" style="10" customWidth="1"/>
    <col min="13317" max="13317" width="15.140625" style="10" customWidth="1"/>
    <col min="13318" max="13318" width="13.140625" style="10" bestFit="1" customWidth="1"/>
    <col min="13319" max="13319" width="17.140625" style="10" bestFit="1" customWidth="1"/>
    <col min="13320" max="13320" width="12.42578125" style="10" bestFit="1" customWidth="1"/>
    <col min="13321" max="13322" width="14.5703125" style="10" bestFit="1" customWidth="1"/>
    <col min="13323" max="13323" width="13.140625" style="10" bestFit="1" customWidth="1"/>
    <col min="13324" max="13324" width="12.140625" style="10" bestFit="1" customWidth="1"/>
    <col min="13325" max="13325" width="15.140625" style="10" customWidth="1"/>
    <col min="13326" max="13326" width="14.7109375" style="10" bestFit="1" customWidth="1"/>
    <col min="13327" max="13327" width="3.5703125" style="10" bestFit="1" customWidth="1"/>
    <col min="13328" max="13568" width="7.5703125" style="10"/>
    <col min="13569" max="13569" width="4" style="10" customWidth="1"/>
    <col min="13570" max="13570" width="14.140625" style="10" bestFit="1" customWidth="1"/>
    <col min="13571" max="13571" width="14.5703125" style="10" bestFit="1" customWidth="1"/>
    <col min="13572" max="13572" width="17.42578125" style="10" customWidth="1"/>
    <col min="13573" max="13573" width="15.140625" style="10" customWidth="1"/>
    <col min="13574" max="13574" width="13.140625" style="10" bestFit="1" customWidth="1"/>
    <col min="13575" max="13575" width="17.140625" style="10" bestFit="1" customWidth="1"/>
    <col min="13576" max="13576" width="12.42578125" style="10" bestFit="1" customWidth="1"/>
    <col min="13577" max="13578" width="14.5703125" style="10" bestFit="1" customWidth="1"/>
    <col min="13579" max="13579" width="13.140625" style="10" bestFit="1" customWidth="1"/>
    <col min="13580" max="13580" width="12.140625" style="10" bestFit="1" customWidth="1"/>
    <col min="13581" max="13581" width="15.140625" style="10" customWidth="1"/>
    <col min="13582" max="13582" width="14.7109375" style="10" bestFit="1" customWidth="1"/>
    <col min="13583" max="13583" width="3.5703125" style="10" bestFit="1" customWidth="1"/>
    <col min="13584" max="13824" width="7.5703125" style="10"/>
    <col min="13825" max="13825" width="4" style="10" customWidth="1"/>
    <col min="13826" max="13826" width="14.140625" style="10" bestFit="1" customWidth="1"/>
    <col min="13827" max="13827" width="14.5703125" style="10" bestFit="1" customWidth="1"/>
    <col min="13828" max="13828" width="17.42578125" style="10" customWidth="1"/>
    <col min="13829" max="13829" width="15.140625" style="10" customWidth="1"/>
    <col min="13830" max="13830" width="13.140625" style="10" bestFit="1" customWidth="1"/>
    <col min="13831" max="13831" width="17.140625" style="10" bestFit="1" customWidth="1"/>
    <col min="13832" max="13832" width="12.42578125" style="10" bestFit="1" customWidth="1"/>
    <col min="13833" max="13834" width="14.5703125" style="10" bestFit="1" customWidth="1"/>
    <col min="13835" max="13835" width="13.140625" style="10" bestFit="1" customWidth="1"/>
    <col min="13836" max="13836" width="12.140625" style="10" bestFit="1" customWidth="1"/>
    <col min="13837" max="13837" width="15.140625" style="10" customWidth="1"/>
    <col min="13838" max="13838" width="14.7109375" style="10" bestFit="1" customWidth="1"/>
    <col min="13839" max="13839" width="3.5703125" style="10" bestFit="1" customWidth="1"/>
    <col min="13840" max="14080" width="7.5703125" style="10"/>
    <col min="14081" max="14081" width="4" style="10" customWidth="1"/>
    <col min="14082" max="14082" width="14.140625" style="10" bestFit="1" customWidth="1"/>
    <col min="14083" max="14083" width="14.5703125" style="10" bestFit="1" customWidth="1"/>
    <col min="14084" max="14084" width="17.42578125" style="10" customWidth="1"/>
    <col min="14085" max="14085" width="15.140625" style="10" customWidth="1"/>
    <col min="14086" max="14086" width="13.140625" style="10" bestFit="1" customWidth="1"/>
    <col min="14087" max="14087" width="17.140625" style="10" bestFit="1" customWidth="1"/>
    <col min="14088" max="14088" width="12.42578125" style="10" bestFit="1" customWidth="1"/>
    <col min="14089" max="14090" width="14.5703125" style="10" bestFit="1" customWidth="1"/>
    <col min="14091" max="14091" width="13.140625" style="10" bestFit="1" customWidth="1"/>
    <col min="14092" max="14092" width="12.140625" style="10" bestFit="1" customWidth="1"/>
    <col min="14093" max="14093" width="15.140625" style="10" customWidth="1"/>
    <col min="14094" max="14094" width="14.7109375" style="10" bestFit="1" customWidth="1"/>
    <col min="14095" max="14095" width="3.5703125" style="10" bestFit="1" customWidth="1"/>
    <col min="14096" max="14336" width="7.5703125" style="10"/>
    <col min="14337" max="14337" width="4" style="10" customWidth="1"/>
    <col min="14338" max="14338" width="14.140625" style="10" bestFit="1" customWidth="1"/>
    <col min="14339" max="14339" width="14.5703125" style="10" bestFit="1" customWidth="1"/>
    <col min="14340" max="14340" width="17.42578125" style="10" customWidth="1"/>
    <col min="14341" max="14341" width="15.140625" style="10" customWidth="1"/>
    <col min="14342" max="14342" width="13.140625" style="10" bestFit="1" customWidth="1"/>
    <col min="14343" max="14343" width="17.140625" style="10" bestFit="1" customWidth="1"/>
    <col min="14344" max="14344" width="12.42578125" style="10" bestFit="1" customWidth="1"/>
    <col min="14345" max="14346" width="14.5703125" style="10" bestFit="1" customWidth="1"/>
    <col min="14347" max="14347" width="13.140625" style="10" bestFit="1" customWidth="1"/>
    <col min="14348" max="14348" width="12.140625" style="10" bestFit="1" customWidth="1"/>
    <col min="14349" max="14349" width="15.140625" style="10" customWidth="1"/>
    <col min="14350" max="14350" width="14.7109375" style="10" bestFit="1" customWidth="1"/>
    <col min="14351" max="14351" width="3.5703125" style="10" bestFit="1" customWidth="1"/>
    <col min="14352" max="14592" width="7.5703125" style="10"/>
    <col min="14593" max="14593" width="4" style="10" customWidth="1"/>
    <col min="14594" max="14594" width="14.140625" style="10" bestFit="1" customWidth="1"/>
    <col min="14595" max="14595" width="14.5703125" style="10" bestFit="1" customWidth="1"/>
    <col min="14596" max="14596" width="17.42578125" style="10" customWidth="1"/>
    <col min="14597" max="14597" width="15.140625" style="10" customWidth="1"/>
    <col min="14598" max="14598" width="13.140625" style="10" bestFit="1" customWidth="1"/>
    <col min="14599" max="14599" width="17.140625" style="10" bestFit="1" customWidth="1"/>
    <col min="14600" max="14600" width="12.42578125" style="10" bestFit="1" customWidth="1"/>
    <col min="14601" max="14602" width="14.5703125" style="10" bestFit="1" customWidth="1"/>
    <col min="14603" max="14603" width="13.140625" style="10" bestFit="1" customWidth="1"/>
    <col min="14604" max="14604" width="12.140625" style="10" bestFit="1" customWidth="1"/>
    <col min="14605" max="14605" width="15.140625" style="10" customWidth="1"/>
    <col min="14606" max="14606" width="14.7109375" style="10" bestFit="1" customWidth="1"/>
    <col min="14607" max="14607" width="3.5703125" style="10" bestFit="1" customWidth="1"/>
    <col min="14608" max="14848" width="7.5703125" style="10"/>
    <col min="14849" max="14849" width="4" style="10" customWidth="1"/>
    <col min="14850" max="14850" width="14.140625" style="10" bestFit="1" customWidth="1"/>
    <col min="14851" max="14851" width="14.5703125" style="10" bestFit="1" customWidth="1"/>
    <col min="14852" max="14852" width="17.42578125" style="10" customWidth="1"/>
    <col min="14853" max="14853" width="15.140625" style="10" customWidth="1"/>
    <col min="14854" max="14854" width="13.140625" style="10" bestFit="1" customWidth="1"/>
    <col min="14855" max="14855" width="17.140625" style="10" bestFit="1" customWidth="1"/>
    <col min="14856" max="14856" width="12.42578125" style="10" bestFit="1" customWidth="1"/>
    <col min="14857" max="14858" width="14.5703125" style="10" bestFit="1" customWidth="1"/>
    <col min="14859" max="14859" width="13.140625" style="10" bestFit="1" customWidth="1"/>
    <col min="14860" max="14860" width="12.140625" style="10" bestFit="1" customWidth="1"/>
    <col min="14861" max="14861" width="15.140625" style="10" customWidth="1"/>
    <col min="14862" max="14862" width="14.7109375" style="10" bestFit="1" customWidth="1"/>
    <col min="14863" max="14863" width="3.5703125" style="10" bestFit="1" customWidth="1"/>
    <col min="14864" max="15104" width="7.5703125" style="10"/>
    <col min="15105" max="15105" width="4" style="10" customWidth="1"/>
    <col min="15106" max="15106" width="14.140625" style="10" bestFit="1" customWidth="1"/>
    <col min="15107" max="15107" width="14.5703125" style="10" bestFit="1" customWidth="1"/>
    <col min="15108" max="15108" width="17.42578125" style="10" customWidth="1"/>
    <col min="15109" max="15109" width="15.140625" style="10" customWidth="1"/>
    <col min="15110" max="15110" width="13.140625" style="10" bestFit="1" customWidth="1"/>
    <col min="15111" max="15111" width="17.140625" style="10" bestFit="1" customWidth="1"/>
    <col min="15112" max="15112" width="12.42578125" style="10" bestFit="1" customWidth="1"/>
    <col min="15113" max="15114" width="14.5703125" style="10" bestFit="1" customWidth="1"/>
    <col min="15115" max="15115" width="13.140625" style="10" bestFit="1" customWidth="1"/>
    <col min="15116" max="15116" width="12.140625" style="10" bestFit="1" customWidth="1"/>
    <col min="15117" max="15117" width="15.140625" style="10" customWidth="1"/>
    <col min="15118" max="15118" width="14.7109375" style="10" bestFit="1" customWidth="1"/>
    <col min="15119" max="15119" width="3.5703125" style="10" bestFit="1" customWidth="1"/>
    <col min="15120" max="15360" width="7.5703125" style="10"/>
    <col min="15361" max="15361" width="4" style="10" customWidth="1"/>
    <col min="15362" max="15362" width="14.140625" style="10" bestFit="1" customWidth="1"/>
    <col min="15363" max="15363" width="14.5703125" style="10" bestFit="1" customWidth="1"/>
    <col min="15364" max="15364" width="17.42578125" style="10" customWidth="1"/>
    <col min="15365" max="15365" width="15.140625" style="10" customWidth="1"/>
    <col min="15366" max="15366" width="13.140625" style="10" bestFit="1" customWidth="1"/>
    <col min="15367" max="15367" width="17.140625" style="10" bestFit="1" customWidth="1"/>
    <col min="15368" max="15368" width="12.42578125" style="10" bestFit="1" customWidth="1"/>
    <col min="15369" max="15370" width="14.5703125" style="10" bestFit="1" customWidth="1"/>
    <col min="15371" max="15371" width="13.140625" style="10" bestFit="1" customWidth="1"/>
    <col min="15372" max="15372" width="12.140625" style="10" bestFit="1" customWidth="1"/>
    <col min="15373" max="15373" width="15.140625" style="10" customWidth="1"/>
    <col min="15374" max="15374" width="14.7109375" style="10" bestFit="1" customWidth="1"/>
    <col min="15375" max="15375" width="3.5703125" style="10" bestFit="1" customWidth="1"/>
    <col min="15376" max="15616" width="7.5703125" style="10"/>
    <col min="15617" max="15617" width="4" style="10" customWidth="1"/>
    <col min="15618" max="15618" width="14.140625" style="10" bestFit="1" customWidth="1"/>
    <col min="15619" max="15619" width="14.5703125" style="10" bestFit="1" customWidth="1"/>
    <col min="15620" max="15620" width="17.42578125" style="10" customWidth="1"/>
    <col min="15621" max="15621" width="15.140625" style="10" customWidth="1"/>
    <col min="15622" max="15622" width="13.140625" style="10" bestFit="1" customWidth="1"/>
    <col min="15623" max="15623" width="17.140625" style="10" bestFit="1" customWidth="1"/>
    <col min="15624" max="15624" width="12.42578125" style="10" bestFit="1" customWidth="1"/>
    <col min="15625" max="15626" width="14.5703125" style="10" bestFit="1" customWidth="1"/>
    <col min="15627" max="15627" width="13.140625" style="10" bestFit="1" customWidth="1"/>
    <col min="15628" max="15628" width="12.140625" style="10" bestFit="1" customWidth="1"/>
    <col min="15629" max="15629" width="15.140625" style="10" customWidth="1"/>
    <col min="15630" max="15630" width="14.7109375" style="10" bestFit="1" customWidth="1"/>
    <col min="15631" max="15631" width="3.5703125" style="10" bestFit="1" customWidth="1"/>
    <col min="15632" max="15872" width="7.5703125" style="10"/>
    <col min="15873" max="15873" width="4" style="10" customWidth="1"/>
    <col min="15874" max="15874" width="14.140625" style="10" bestFit="1" customWidth="1"/>
    <col min="15875" max="15875" width="14.5703125" style="10" bestFit="1" customWidth="1"/>
    <col min="15876" max="15876" width="17.42578125" style="10" customWidth="1"/>
    <col min="15877" max="15877" width="15.140625" style="10" customWidth="1"/>
    <col min="15878" max="15878" width="13.140625" style="10" bestFit="1" customWidth="1"/>
    <col min="15879" max="15879" width="17.140625" style="10" bestFit="1" customWidth="1"/>
    <col min="15880" max="15880" width="12.42578125" style="10" bestFit="1" customWidth="1"/>
    <col min="15881" max="15882" width="14.5703125" style="10" bestFit="1" customWidth="1"/>
    <col min="15883" max="15883" width="13.140625" style="10" bestFit="1" customWidth="1"/>
    <col min="15884" max="15884" width="12.140625" style="10" bestFit="1" customWidth="1"/>
    <col min="15885" max="15885" width="15.140625" style="10" customWidth="1"/>
    <col min="15886" max="15886" width="14.7109375" style="10" bestFit="1" customWidth="1"/>
    <col min="15887" max="15887" width="3.5703125" style="10" bestFit="1" customWidth="1"/>
    <col min="15888" max="16128" width="7.5703125" style="10"/>
    <col min="16129" max="16129" width="4" style="10" customWidth="1"/>
    <col min="16130" max="16130" width="14.140625" style="10" bestFit="1" customWidth="1"/>
    <col min="16131" max="16131" width="14.5703125" style="10" bestFit="1" customWidth="1"/>
    <col min="16132" max="16132" width="17.42578125" style="10" customWidth="1"/>
    <col min="16133" max="16133" width="15.140625" style="10" customWidth="1"/>
    <col min="16134" max="16134" width="13.140625" style="10" bestFit="1" customWidth="1"/>
    <col min="16135" max="16135" width="17.140625" style="10" bestFit="1" customWidth="1"/>
    <col min="16136" max="16136" width="12.42578125" style="10" bestFit="1" customWidth="1"/>
    <col min="16137" max="16138" width="14.5703125" style="10" bestFit="1" customWidth="1"/>
    <col min="16139" max="16139" width="13.140625" style="10" bestFit="1" customWidth="1"/>
    <col min="16140" max="16140" width="12.140625" style="10" bestFit="1" customWidth="1"/>
    <col min="16141" max="16141" width="15.140625" style="10" customWidth="1"/>
    <col min="16142" max="16142" width="14.7109375" style="10" bestFit="1" customWidth="1"/>
    <col min="16143" max="16143" width="3.5703125" style="10" bestFit="1" customWidth="1"/>
    <col min="16144" max="16384" width="7.5703125" style="10"/>
  </cols>
  <sheetData>
    <row r="1" spans="1:15" ht="12.75" customHeight="1" x14ac:dyDescent="0.2">
      <c r="A1" s="11" t="s">
        <v>42</v>
      </c>
      <c r="B1" s="78"/>
      <c r="C1" s="11"/>
      <c r="D1" s="11"/>
      <c r="E1" s="11"/>
      <c r="F1" s="11"/>
      <c r="G1" s="11"/>
      <c r="H1" s="11"/>
      <c r="I1" s="11"/>
      <c r="J1" s="11"/>
      <c r="K1" s="11"/>
      <c r="L1" s="11"/>
      <c r="M1" s="11"/>
      <c r="N1" s="11"/>
      <c r="O1" s="11"/>
    </row>
    <row r="2" spans="1:15" ht="12.75" customHeight="1" x14ac:dyDescent="0.2">
      <c r="A2" s="109" t="s">
        <v>518</v>
      </c>
      <c r="B2" s="78"/>
      <c r="C2" s="11"/>
      <c r="D2" s="11"/>
      <c r="E2" s="11"/>
      <c r="F2" s="11"/>
      <c r="G2" s="11"/>
      <c r="H2" s="11"/>
      <c r="I2" s="11"/>
      <c r="J2" s="11"/>
      <c r="K2" s="11"/>
      <c r="L2" s="11"/>
      <c r="M2" s="11"/>
      <c r="N2" s="11"/>
      <c r="O2" s="110"/>
    </row>
    <row r="3" spans="1:15" ht="12.75" customHeight="1" x14ac:dyDescent="0.2">
      <c r="A3" s="111" t="s">
        <v>496</v>
      </c>
      <c r="B3" s="11"/>
      <c r="C3" s="11"/>
      <c r="D3" s="11"/>
      <c r="E3" s="11"/>
      <c r="F3" s="12"/>
      <c r="G3" s="112"/>
      <c r="H3" s="11"/>
      <c r="I3" s="11"/>
      <c r="J3" s="11"/>
      <c r="K3" s="11"/>
      <c r="L3" s="11"/>
      <c r="M3" s="11"/>
      <c r="N3" s="79"/>
      <c r="O3" s="12"/>
    </row>
    <row r="4" spans="1:15" ht="12.75" x14ac:dyDescent="0.2">
      <c r="A4" s="111"/>
      <c r="B4" s="11"/>
      <c r="C4" s="11"/>
      <c r="D4" s="11"/>
      <c r="E4" s="11"/>
      <c r="F4" s="12"/>
      <c r="G4" s="112"/>
      <c r="H4" s="11"/>
      <c r="I4" s="11"/>
      <c r="J4" s="11"/>
      <c r="K4" s="11"/>
      <c r="L4" s="11"/>
      <c r="M4" s="11"/>
      <c r="N4" s="79"/>
      <c r="O4" s="12"/>
    </row>
    <row r="5" spans="1:15" ht="12.75" x14ac:dyDescent="0.2">
      <c r="A5" s="11"/>
      <c r="B5" s="11"/>
      <c r="C5" s="11"/>
      <c r="D5" s="11"/>
      <c r="E5" s="11"/>
      <c r="F5" s="11"/>
      <c r="G5" s="11"/>
      <c r="H5" s="11"/>
      <c r="I5" s="11"/>
      <c r="J5" s="11"/>
      <c r="K5" s="11"/>
      <c r="L5" s="11"/>
      <c r="M5" s="17"/>
      <c r="N5" s="17"/>
      <c r="O5" s="11"/>
    </row>
    <row r="6" spans="1:15" ht="12.75" x14ac:dyDescent="0.2">
      <c r="A6" s="11"/>
      <c r="B6" s="11"/>
      <c r="C6" s="11"/>
      <c r="D6" s="11"/>
      <c r="E6" s="11"/>
      <c r="F6" s="11"/>
      <c r="G6" s="11"/>
      <c r="H6" s="11"/>
      <c r="I6" s="17"/>
      <c r="J6" s="16" t="s">
        <v>282</v>
      </c>
      <c r="K6" s="16"/>
      <c r="L6" s="16"/>
      <c r="M6" s="16"/>
      <c r="N6" s="102" t="s">
        <v>307</v>
      </c>
      <c r="O6" s="11"/>
    </row>
    <row r="7" spans="1:15" s="89" customFormat="1" ht="51" customHeight="1" x14ac:dyDescent="0.2">
      <c r="A7" s="87" t="s">
        <v>49</v>
      </c>
      <c r="B7" s="188" t="s">
        <v>51</v>
      </c>
      <c r="C7" s="20" t="s">
        <v>314</v>
      </c>
      <c r="D7" s="20" t="s">
        <v>315</v>
      </c>
      <c r="E7" s="20" t="s">
        <v>316</v>
      </c>
      <c r="F7" s="20" t="s">
        <v>317</v>
      </c>
      <c r="G7" s="19" t="s">
        <v>318</v>
      </c>
      <c r="H7" s="19" t="s">
        <v>319</v>
      </c>
      <c r="I7" s="188" t="s">
        <v>320</v>
      </c>
      <c r="J7" s="20" t="s">
        <v>293</v>
      </c>
      <c r="K7" s="20" t="s">
        <v>53</v>
      </c>
      <c r="L7" s="20" t="s">
        <v>54</v>
      </c>
      <c r="M7" s="20" t="s">
        <v>294</v>
      </c>
      <c r="N7" s="20" t="s">
        <v>311</v>
      </c>
      <c r="O7" s="87" t="s">
        <v>49</v>
      </c>
    </row>
    <row r="8" spans="1:15" ht="12.75" x14ac:dyDescent="0.2">
      <c r="A8" s="78">
        <v>1</v>
      </c>
      <c r="B8" s="11" t="s">
        <v>63</v>
      </c>
      <c r="C8" s="113">
        <v>226045457</v>
      </c>
      <c r="D8" s="113">
        <v>24569218</v>
      </c>
      <c r="E8" s="113">
        <v>10968655</v>
      </c>
      <c r="F8" s="113">
        <v>22455407</v>
      </c>
      <c r="G8" s="113">
        <v>12646257</v>
      </c>
      <c r="H8" s="113">
        <v>12142</v>
      </c>
      <c r="I8" s="113">
        <f t="shared" ref="I8:I45" si="0">(C8+D8+E8+F8+G8+H8)</f>
        <v>296697136</v>
      </c>
      <c r="J8" s="113">
        <v>49703929</v>
      </c>
      <c r="K8" s="113">
        <v>16652017</v>
      </c>
      <c r="L8" s="113">
        <v>130649</v>
      </c>
      <c r="M8" s="113">
        <v>2518875</v>
      </c>
      <c r="N8" s="113">
        <v>0</v>
      </c>
      <c r="O8" s="78">
        <v>1</v>
      </c>
    </row>
    <row r="9" spans="1:15" ht="12.75" x14ac:dyDescent="0.2">
      <c r="A9" s="78">
        <v>2</v>
      </c>
      <c r="B9" s="11" t="s">
        <v>64</v>
      </c>
      <c r="C9" s="113">
        <v>20720986</v>
      </c>
      <c r="D9" s="113">
        <v>1544040</v>
      </c>
      <c r="E9" s="113">
        <v>812703</v>
      </c>
      <c r="F9" s="113">
        <v>2388611</v>
      </c>
      <c r="G9" s="113">
        <v>1720032</v>
      </c>
      <c r="H9" s="113">
        <v>33760</v>
      </c>
      <c r="I9" s="113">
        <f t="shared" si="0"/>
        <v>27220132</v>
      </c>
      <c r="J9" s="113">
        <v>17024425</v>
      </c>
      <c r="K9" s="113">
        <v>4086234</v>
      </c>
      <c r="L9" s="113">
        <v>0</v>
      </c>
      <c r="M9" s="113">
        <v>178119</v>
      </c>
      <c r="N9" s="113">
        <v>0</v>
      </c>
      <c r="O9" s="78">
        <v>2</v>
      </c>
    </row>
    <row r="10" spans="1:15" ht="12.75" x14ac:dyDescent="0.2">
      <c r="A10" s="78">
        <v>3</v>
      </c>
      <c r="B10" s="11" t="s">
        <v>65</v>
      </c>
      <c r="C10" s="113">
        <v>8507647</v>
      </c>
      <c r="D10" s="113">
        <v>566160</v>
      </c>
      <c r="E10" s="113">
        <v>404508</v>
      </c>
      <c r="F10" s="113">
        <v>986859</v>
      </c>
      <c r="G10" s="113">
        <v>416184</v>
      </c>
      <c r="H10" s="113">
        <v>36408</v>
      </c>
      <c r="I10" s="113">
        <f t="shared" si="0"/>
        <v>10917766</v>
      </c>
      <c r="J10" s="113">
        <v>7453775</v>
      </c>
      <c r="K10" s="113">
        <v>1015394</v>
      </c>
      <c r="L10" s="113">
        <v>23409</v>
      </c>
      <c r="M10" s="113">
        <v>142326</v>
      </c>
      <c r="N10" s="113">
        <v>1539</v>
      </c>
      <c r="O10" s="78">
        <v>3</v>
      </c>
    </row>
    <row r="11" spans="1:15" ht="12.75" x14ac:dyDescent="0.2">
      <c r="A11" s="78">
        <v>4</v>
      </c>
      <c r="B11" s="11" t="s">
        <v>66</v>
      </c>
      <c r="C11" s="113">
        <v>61146636</v>
      </c>
      <c r="D11" s="113">
        <v>5495104</v>
      </c>
      <c r="E11" s="113">
        <v>3382557</v>
      </c>
      <c r="F11" s="113">
        <v>8595180</v>
      </c>
      <c r="G11" s="113">
        <v>2460756</v>
      </c>
      <c r="H11" s="113">
        <v>141827</v>
      </c>
      <c r="I11" s="113">
        <f t="shared" si="0"/>
        <v>81222060</v>
      </c>
      <c r="J11" s="113">
        <v>18656475</v>
      </c>
      <c r="K11" s="113">
        <v>3470304</v>
      </c>
      <c r="L11" s="113">
        <v>69720</v>
      </c>
      <c r="M11" s="113">
        <v>4147863</v>
      </c>
      <c r="N11" s="113">
        <v>24088</v>
      </c>
      <c r="O11" s="78">
        <v>4</v>
      </c>
    </row>
    <row r="12" spans="1:15" ht="12.75" x14ac:dyDescent="0.2">
      <c r="A12" s="78">
        <v>5</v>
      </c>
      <c r="B12" s="11" t="s">
        <v>67</v>
      </c>
      <c r="C12" s="113">
        <v>383116798</v>
      </c>
      <c r="D12" s="113">
        <v>16266048</v>
      </c>
      <c r="E12" s="113">
        <v>36570179</v>
      </c>
      <c r="F12" s="113">
        <v>47347860</v>
      </c>
      <c r="G12" s="113">
        <v>12913366</v>
      </c>
      <c r="H12" s="113">
        <v>66500</v>
      </c>
      <c r="I12" s="113">
        <f t="shared" si="0"/>
        <v>496280751</v>
      </c>
      <c r="J12" s="113">
        <v>247651260</v>
      </c>
      <c r="K12" s="113">
        <v>28014479</v>
      </c>
      <c r="L12" s="113">
        <v>6433054</v>
      </c>
      <c r="M12" s="113">
        <v>19686232</v>
      </c>
      <c r="N12" s="113">
        <v>9972</v>
      </c>
      <c r="O12" s="78">
        <v>5</v>
      </c>
    </row>
    <row r="13" spans="1:15" ht="12.75" x14ac:dyDescent="0.2">
      <c r="A13" s="78">
        <v>6</v>
      </c>
      <c r="B13" s="11" t="s">
        <v>68</v>
      </c>
      <c r="C13" s="113">
        <v>28541518</v>
      </c>
      <c r="D13" s="113">
        <v>2222179</v>
      </c>
      <c r="E13" s="113">
        <v>1240946</v>
      </c>
      <c r="F13" s="113">
        <v>5108620</v>
      </c>
      <c r="G13" s="113">
        <v>1152293</v>
      </c>
      <c r="H13" s="113">
        <v>3838</v>
      </c>
      <c r="I13" s="113">
        <f t="shared" si="0"/>
        <v>38269394</v>
      </c>
      <c r="J13" s="113">
        <v>16361749</v>
      </c>
      <c r="K13" s="113">
        <v>2329510</v>
      </c>
      <c r="L13" s="113">
        <v>3148</v>
      </c>
      <c r="M13" s="113">
        <v>338394</v>
      </c>
      <c r="N13" s="113">
        <v>0</v>
      </c>
      <c r="O13" s="78">
        <v>6</v>
      </c>
    </row>
    <row r="14" spans="1:15" ht="12.75" x14ac:dyDescent="0.2">
      <c r="A14" s="78">
        <v>7</v>
      </c>
      <c r="B14" s="11" t="s">
        <v>69</v>
      </c>
      <c r="C14" s="113">
        <v>7914519</v>
      </c>
      <c r="D14" s="113">
        <v>1051401</v>
      </c>
      <c r="E14" s="113">
        <v>221078</v>
      </c>
      <c r="F14" s="113">
        <v>1359428</v>
      </c>
      <c r="G14" s="113">
        <v>816580</v>
      </c>
      <c r="H14" s="113">
        <v>3314</v>
      </c>
      <c r="I14" s="113">
        <f t="shared" si="0"/>
        <v>11366320</v>
      </c>
      <c r="J14" s="113">
        <v>7093483</v>
      </c>
      <c r="K14" s="113">
        <v>1021117</v>
      </c>
      <c r="L14" s="113">
        <v>0</v>
      </c>
      <c r="M14" s="113">
        <v>39978</v>
      </c>
      <c r="N14" s="113">
        <v>0</v>
      </c>
      <c r="O14" s="78">
        <v>7</v>
      </c>
    </row>
    <row r="15" spans="1:15" ht="12.75" x14ac:dyDescent="0.2">
      <c r="A15" s="78">
        <v>8</v>
      </c>
      <c r="B15" s="11" t="s">
        <v>70</v>
      </c>
      <c r="C15" s="113">
        <v>54975778</v>
      </c>
      <c r="D15" s="113">
        <v>6228002</v>
      </c>
      <c r="E15" s="113">
        <v>3085676</v>
      </c>
      <c r="F15" s="113">
        <v>11919715</v>
      </c>
      <c r="G15" s="113">
        <v>4715373</v>
      </c>
      <c r="H15" s="113">
        <v>10771</v>
      </c>
      <c r="I15" s="113">
        <f t="shared" si="0"/>
        <v>80935315</v>
      </c>
      <c r="J15" s="113">
        <v>43559322</v>
      </c>
      <c r="K15" s="113">
        <v>10979528</v>
      </c>
      <c r="L15" s="113">
        <v>374627</v>
      </c>
      <c r="M15" s="113">
        <v>279891</v>
      </c>
      <c r="N15" s="113">
        <v>0</v>
      </c>
      <c r="O15" s="78">
        <v>8</v>
      </c>
    </row>
    <row r="16" spans="1:15" ht="12.75" x14ac:dyDescent="0.2">
      <c r="A16" s="78">
        <v>9</v>
      </c>
      <c r="B16" s="11" t="s">
        <v>71</v>
      </c>
      <c r="C16" s="113">
        <v>9387019</v>
      </c>
      <c r="D16" s="113">
        <v>550835</v>
      </c>
      <c r="E16" s="113">
        <v>651163</v>
      </c>
      <c r="F16" s="113">
        <v>1114741</v>
      </c>
      <c r="G16" s="113">
        <v>784224</v>
      </c>
      <c r="H16" s="113">
        <v>34132</v>
      </c>
      <c r="I16" s="113">
        <f t="shared" si="0"/>
        <v>12522114</v>
      </c>
      <c r="J16" s="113">
        <v>7579841</v>
      </c>
      <c r="K16" s="113">
        <v>1665673</v>
      </c>
      <c r="L16" s="113">
        <v>0</v>
      </c>
      <c r="M16" s="113">
        <v>134873</v>
      </c>
      <c r="N16" s="113">
        <v>0</v>
      </c>
      <c r="O16" s="78">
        <v>9</v>
      </c>
    </row>
    <row r="17" spans="1:15" ht="12.75" x14ac:dyDescent="0.2">
      <c r="A17" s="78">
        <v>10</v>
      </c>
      <c r="B17" s="11" t="s">
        <v>72</v>
      </c>
      <c r="C17" s="113">
        <v>38860714</v>
      </c>
      <c r="D17" s="113">
        <v>2728351</v>
      </c>
      <c r="E17" s="113">
        <v>2551551</v>
      </c>
      <c r="F17" s="113">
        <v>4064090</v>
      </c>
      <c r="G17" s="113">
        <v>1711711</v>
      </c>
      <c r="H17" s="113">
        <v>0</v>
      </c>
      <c r="I17" s="113">
        <f t="shared" si="0"/>
        <v>49916417</v>
      </c>
      <c r="J17" s="113">
        <v>8365807</v>
      </c>
      <c r="K17" s="113">
        <v>0</v>
      </c>
      <c r="L17" s="113">
        <v>0</v>
      </c>
      <c r="M17" s="113">
        <v>735198</v>
      </c>
      <c r="N17" s="113">
        <v>0</v>
      </c>
      <c r="O17" s="78">
        <v>10</v>
      </c>
    </row>
    <row r="18" spans="1:15" ht="12.75" x14ac:dyDescent="0.2">
      <c r="A18" s="78">
        <v>11</v>
      </c>
      <c r="B18" s="11" t="s">
        <v>73</v>
      </c>
      <c r="C18" s="113">
        <v>39804814</v>
      </c>
      <c r="D18" s="113">
        <v>4006527</v>
      </c>
      <c r="E18" s="113">
        <v>1544951</v>
      </c>
      <c r="F18" s="113">
        <v>4833074</v>
      </c>
      <c r="G18" s="113">
        <v>2778793</v>
      </c>
      <c r="H18" s="113">
        <v>32852</v>
      </c>
      <c r="I18" s="113">
        <f t="shared" si="0"/>
        <v>53001011</v>
      </c>
      <c r="J18" s="113">
        <v>6616083</v>
      </c>
      <c r="K18" s="113">
        <v>697629</v>
      </c>
      <c r="L18" s="113">
        <v>40000</v>
      </c>
      <c r="M18" s="113">
        <v>2612863</v>
      </c>
      <c r="N18" s="113">
        <v>0</v>
      </c>
      <c r="O18" s="78">
        <v>11</v>
      </c>
    </row>
    <row r="19" spans="1:15" ht="12.75" x14ac:dyDescent="0.2">
      <c r="A19" s="78">
        <v>12</v>
      </c>
      <c r="B19" s="11" t="s">
        <v>74</v>
      </c>
      <c r="C19" s="113">
        <v>11105677</v>
      </c>
      <c r="D19" s="113">
        <v>1115745</v>
      </c>
      <c r="E19" s="113">
        <v>733549</v>
      </c>
      <c r="F19" s="113">
        <v>1655809</v>
      </c>
      <c r="G19" s="113">
        <v>965370</v>
      </c>
      <c r="H19" s="113">
        <v>0</v>
      </c>
      <c r="I19" s="113">
        <f t="shared" si="0"/>
        <v>15576150</v>
      </c>
      <c r="J19" s="113">
        <v>8297170</v>
      </c>
      <c r="K19" s="113">
        <v>2574201</v>
      </c>
      <c r="L19" s="113">
        <v>0</v>
      </c>
      <c r="M19" s="113">
        <v>34274</v>
      </c>
      <c r="N19" s="113">
        <v>3958</v>
      </c>
      <c r="O19" s="78">
        <v>12</v>
      </c>
    </row>
    <row r="20" spans="1:15" ht="12.75" x14ac:dyDescent="0.2">
      <c r="A20" s="78">
        <v>13</v>
      </c>
      <c r="B20" s="11" t="s">
        <v>75</v>
      </c>
      <c r="C20" s="113">
        <v>36572718</v>
      </c>
      <c r="D20" s="113">
        <v>3147860</v>
      </c>
      <c r="E20" s="113">
        <v>1853424</v>
      </c>
      <c r="F20" s="113">
        <v>5875566</v>
      </c>
      <c r="G20" s="113">
        <v>2137533</v>
      </c>
      <c r="H20" s="113">
        <v>69291</v>
      </c>
      <c r="I20" s="113">
        <f t="shared" si="0"/>
        <v>49656392</v>
      </c>
      <c r="J20" s="113">
        <v>15619745</v>
      </c>
      <c r="K20" s="113">
        <v>3903944</v>
      </c>
      <c r="L20" s="113">
        <v>1008096</v>
      </c>
      <c r="M20" s="113">
        <v>317966</v>
      </c>
      <c r="N20" s="113">
        <v>8382</v>
      </c>
      <c r="O20" s="78">
        <v>13</v>
      </c>
    </row>
    <row r="21" spans="1:15" ht="12.75" x14ac:dyDescent="0.2">
      <c r="A21" s="78">
        <v>14</v>
      </c>
      <c r="B21" s="11" t="s">
        <v>76</v>
      </c>
      <c r="C21" s="113">
        <v>11414664</v>
      </c>
      <c r="D21" s="113">
        <v>760065</v>
      </c>
      <c r="E21" s="113">
        <v>535139</v>
      </c>
      <c r="F21" s="113">
        <v>1685125</v>
      </c>
      <c r="G21" s="113">
        <v>1197130</v>
      </c>
      <c r="H21" s="113">
        <v>13300</v>
      </c>
      <c r="I21" s="113">
        <f t="shared" si="0"/>
        <v>15605423</v>
      </c>
      <c r="J21" s="113">
        <v>9349005</v>
      </c>
      <c r="K21" s="113">
        <v>2027841</v>
      </c>
      <c r="L21" s="113">
        <v>0</v>
      </c>
      <c r="M21" s="113">
        <v>356645</v>
      </c>
      <c r="N21" s="113">
        <v>0</v>
      </c>
      <c r="O21" s="78">
        <v>14</v>
      </c>
    </row>
    <row r="22" spans="1:15" ht="12.75" x14ac:dyDescent="0.2">
      <c r="A22" s="78">
        <v>15</v>
      </c>
      <c r="B22" s="11" t="s">
        <v>77</v>
      </c>
      <c r="C22" s="113">
        <v>175951424</v>
      </c>
      <c r="D22" s="113">
        <v>16327991</v>
      </c>
      <c r="E22" s="113">
        <v>9851173</v>
      </c>
      <c r="F22" s="113">
        <v>19804583</v>
      </c>
      <c r="G22" s="113">
        <v>10738649</v>
      </c>
      <c r="H22" s="113">
        <v>0</v>
      </c>
      <c r="I22" s="113">
        <f t="shared" si="0"/>
        <v>232673820</v>
      </c>
      <c r="J22" s="113">
        <v>129458048</v>
      </c>
      <c r="K22" s="113">
        <v>22543227</v>
      </c>
      <c r="L22" s="113">
        <v>1686091</v>
      </c>
      <c r="M22" s="113">
        <v>2594959</v>
      </c>
      <c r="N22" s="113">
        <v>0</v>
      </c>
      <c r="O22" s="78">
        <v>15</v>
      </c>
    </row>
    <row r="23" spans="1:15" ht="12.75" x14ac:dyDescent="0.2">
      <c r="A23" s="78">
        <v>16</v>
      </c>
      <c r="B23" s="11" t="s">
        <v>78</v>
      </c>
      <c r="C23" s="113">
        <v>65811908</v>
      </c>
      <c r="D23" s="113">
        <v>4998706</v>
      </c>
      <c r="E23" s="113">
        <v>4003225</v>
      </c>
      <c r="F23" s="113">
        <v>5868606</v>
      </c>
      <c r="G23" s="113">
        <v>4301202</v>
      </c>
      <c r="H23" s="113">
        <v>67672</v>
      </c>
      <c r="I23" s="113">
        <f t="shared" si="0"/>
        <v>85051319</v>
      </c>
      <c r="J23" s="113">
        <v>41386552</v>
      </c>
      <c r="K23" s="113">
        <v>7241656</v>
      </c>
      <c r="L23" s="113">
        <v>95142</v>
      </c>
      <c r="M23" s="113">
        <v>2291971</v>
      </c>
      <c r="N23" s="113">
        <v>11214</v>
      </c>
      <c r="O23" s="78">
        <v>16</v>
      </c>
    </row>
    <row r="24" spans="1:15" ht="12.75" x14ac:dyDescent="0.2">
      <c r="A24" s="78">
        <v>17</v>
      </c>
      <c r="B24" s="11" t="s">
        <v>80</v>
      </c>
      <c r="C24" s="113">
        <v>0</v>
      </c>
      <c r="D24" s="113">
        <v>0</v>
      </c>
      <c r="E24" s="113">
        <v>0</v>
      </c>
      <c r="F24" s="113">
        <v>0</v>
      </c>
      <c r="G24" s="113">
        <v>0</v>
      </c>
      <c r="H24" s="113">
        <v>0</v>
      </c>
      <c r="I24" s="113">
        <f t="shared" si="0"/>
        <v>0</v>
      </c>
      <c r="J24" s="113">
        <v>0</v>
      </c>
      <c r="K24" s="113">
        <v>0</v>
      </c>
      <c r="L24" s="113">
        <v>0</v>
      </c>
      <c r="M24" s="113">
        <v>0</v>
      </c>
      <c r="N24" s="113">
        <v>0</v>
      </c>
      <c r="O24" s="78">
        <v>17</v>
      </c>
    </row>
    <row r="25" spans="1:15" ht="12.75" x14ac:dyDescent="0.2">
      <c r="A25" s="78">
        <v>18</v>
      </c>
      <c r="B25" s="11" t="s">
        <v>81</v>
      </c>
      <c r="C25" s="113">
        <v>5896805</v>
      </c>
      <c r="D25" s="113">
        <v>381693</v>
      </c>
      <c r="E25" s="113">
        <v>0</v>
      </c>
      <c r="F25" s="113">
        <v>751310</v>
      </c>
      <c r="G25" s="113">
        <v>186624</v>
      </c>
      <c r="H25" s="113">
        <v>0</v>
      </c>
      <c r="I25" s="113">
        <f t="shared" si="0"/>
        <v>7216432</v>
      </c>
      <c r="J25" s="113">
        <v>3678208</v>
      </c>
      <c r="K25" s="113">
        <v>306823</v>
      </c>
      <c r="L25" s="113">
        <v>0</v>
      </c>
      <c r="M25" s="113">
        <v>218016</v>
      </c>
      <c r="N25" s="113">
        <v>0</v>
      </c>
      <c r="O25" s="78">
        <v>18</v>
      </c>
    </row>
    <row r="26" spans="1:15" ht="12.75" x14ac:dyDescent="0.2">
      <c r="A26" s="78">
        <v>19</v>
      </c>
      <c r="B26" s="11" t="s">
        <v>82</v>
      </c>
      <c r="C26" s="113">
        <v>79400002</v>
      </c>
      <c r="D26" s="113">
        <v>7335498</v>
      </c>
      <c r="E26" s="113">
        <v>6733420</v>
      </c>
      <c r="F26" s="113">
        <v>10825458</v>
      </c>
      <c r="G26" s="113">
        <v>5060183</v>
      </c>
      <c r="H26" s="113">
        <v>0</v>
      </c>
      <c r="I26" s="113">
        <f t="shared" si="0"/>
        <v>109354561</v>
      </c>
      <c r="J26" s="113">
        <v>54790530</v>
      </c>
      <c r="K26" s="113">
        <v>13354225</v>
      </c>
      <c r="L26" s="113">
        <v>1064063</v>
      </c>
      <c r="M26" s="113">
        <v>2090922</v>
      </c>
      <c r="N26" s="113">
        <v>9912</v>
      </c>
      <c r="O26" s="78">
        <v>19</v>
      </c>
    </row>
    <row r="27" spans="1:15" ht="12.75" x14ac:dyDescent="0.2">
      <c r="A27" s="78">
        <v>20</v>
      </c>
      <c r="B27" s="11" t="s">
        <v>83</v>
      </c>
      <c r="C27" s="113">
        <v>81540888</v>
      </c>
      <c r="D27" s="113">
        <v>6942775</v>
      </c>
      <c r="E27" s="113">
        <v>4857547</v>
      </c>
      <c r="F27" s="113">
        <v>10259973</v>
      </c>
      <c r="G27" s="113">
        <v>3644925</v>
      </c>
      <c r="H27" s="113">
        <v>0</v>
      </c>
      <c r="I27" s="113">
        <f t="shared" si="0"/>
        <v>107246108</v>
      </c>
      <c r="J27" s="113">
        <v>51138612</v>
      </c>
      <c r="K27" s="113">
        <v>6605506</v>
      </c>
      <c r="L27" s="113">
        <v>0</v>
      </c>
      <c r="M27" s="113">
        <v>1239334</v>
      </c>
      <c r="N27" s="113">
        <v>0</v>
      </c>
      <c r="O27" s="78">
        <v>20</v>
      </c>
    </row>
    <row r="28" spans="1:15" ht="12.75" x14ac:dyDescent="0.2">
      <c r="A28" s="78">
        <v>21</v>
      </c>
      <c r="B28" s="11" t="s">
        <v>84</v>
      </c>
      <c r="C28" s="113">
        <v>31495531</v>
      </c>
      <c r="D28" s="113">
        <v>2508993</v>
      </c>
      <c r="E28" s="113">
        <v>2269211</v>
      </c>
      <c r="F28" s="113">
        <v>4134581</v>
      </c>
      <c r="G28" s="113">
        <v>1965013</v>
      </c>
      <c r="H28" s="113">
        <v>36758</v>
      </c>
      <c r="I28" s="113">
        <f t="shared" si="0"/>
        <v>42410087</v>
      </c>
      <c r="J28" s="113">
        <v>27443910</v>
      </c>
      <c r="K28" s="113">
        <v>2590707</v>
      </c>
      <c r="L28" s="113">
        <v>0</v>
      </c>
      <c r="M28" s="113">
        <v>422538</v>
      </c>
      <c r="N28" s="113">
        <v>0</v>
      </c>
      <c r="O28" s="78">
        <v>21</v>
      </c>
    </row>
    <row r="29" spans="1:15" ht="12.75" x14ac:dyDescent="0.2">
      <c r="A29" s="78">
        <v>22</v>
      </c>
      <c r="B29" s="11" t="s">
        <v>85</v>
      </c>
      <c r="C29" s="113">
        <v>18549967</v>
      </c>
      <c r="D29" s="113">
        <v>1288955</v>
      </c>
      <c r="E29" s="113">
        <v>1107515</v>
      </c>
      <c r="F29" s="113">
        <v>2603787</v>
      </c>
      <c r="G29" s="113">
        <v>1663842</v>
      </c>
      <c r="H29" s="113">
        <v>19835</v>
      </c>
      <c r="I29" s="113">
        <f t="shared" si="0"/>
        <v>25233901</v>
      </c>
      <c r="J29" s="113">
        <v>15049157</v>
      </c>
      <c r="K29" s="113">
        <v>3609832</v>
      </c>
      <c r="L29" s="113">
        <v>63121</v>
      </c>
      <c r="M29" s="113">
        <v>150433</v>
      </c>
      <c r="N29" s="113">
        <v>3519</v>
      </c>
      <c r="O29" s="78">
        <v>22</v>
      </c>
    </row>
    <row r="30" spans="1:15" ht="12.75" x14ac:dyDescent="0.2">
      <c r="A30" s="78">
        <v>23</v>
      </c>
      <c r="B30" s="11" t="s">
        <v>86</v>
      </c>
      <c r="C30" s="113">
        <v>256801111</v>
      </c>
      <c r="D30" s="113">
        <v>21318934</v>
      </c>
      <c r="E30" s="113">
        <v>19895100</v>
      </c>
      <c r="F30" s="113">
        <v>38300855</v>
      </c>
      <c r="G30" s="113">
        <v>18833316</v>
      </c>
      <c r="H30" s="113">
        <v>0</v>
      </c>
      <c r="I30" s="113">
        <f t="shared" si="0"/>
        <v>355149316</v>
      </c>
      <c r="J30" s="113">
        <v>199217331</v>
      </c>
      <c r="K30" s="113">
        <v>35837731</v>
      </c>
      <c r="L30" s="113">
        <v>3974787</v>
      </c>
      <c r="M30" s="113">
        <v>6523291</v>
      </c>
      <c r="N30" s="113">
        <v>11862</v>
      </c>
      <c r="O30" s="78">
        <v>23</v>
      </c>
    </row>
    <row r="31" spans="1:15" ht="12.75" x14ac:dyDescent="0.2">
      <c r="A31" s="78">
        <v>24</v>
      </c>
      <c r="B31" s="11" t="s">
        <v>87</v>
      </c>
      <c r="C31" s="113">
        <v>273583122</v>
      </c>
      <c r="D31" s="113">
        <v>17908272</v>
      </c>
      <c r="E31" s="113">
        <v>12986517</v>
      </c>
      <c r="F31" s="113">
        <v>36014531</v>
      </c>
      <c r="G31" s="113">
        <v>32878019</v>
      </c>
      <c r="H31" s="113">
        <v>0</v>
      </c>
      <c r="I31" s="113">
        <f t="shared" si="0"/>
        <v>373370461</v>
      </c>
      <c r="J31" s="113">
        <v>198499358</v>
      </c>
      <c r="K31" s="113">
        <v>50028593</v>
      </c>
      <c r="L31" s="113">
        <v>4648899</v>
      </c>
      <c r="M31" s="113">
        <v>3336791</v>
      </c>
      <c r="N31" s="113">
        <v>7846</v>
      </c>
      <c r="O31" s="78">
        <v>24</v>
      </c>
    </row>
    <row r="32" spans="1:15" ht="12.75" x14ac:dyDescent="0.2">
      <c r="A32" s="78">
        <v>25</v>
      </c>
      <c r="B32" s="11" t="s">
        <v>88</v>
      </c>
      <c r="C32" s="113">
        <v>0</v>
      </c>
      <c r="D32" s="113">
        <v>0</v>
      </c>
      <c r="E32" s="113">
        <v>0</v>
      </c>
      <c r="F32" s="113">
        <v>0</v>
      </c>
      <c r="G32" s="113">
        <v>0</v>
      </c>
      <c r="H32" s="113">
        <v>0</v>
      </c>
      <c r="I32" s="113">
        <f t="shared" si="0"/>
        <v>0</v>
      </c>
      <c r="J32" s="113">
        <v>0</v>
      </c>
      <c r="K32" s="113">
        <v>0</v>
      </c>
      <c r="L32" s="113">
        <v>0</v>
      </c>
      <c r="M32" s="113">
        <v>0</v>
      </c>
      <c r="N32" s="113">
        <v>0</v>
      </c>
      <c r="O32" s="78">
        <v>25</v>
      </c>
    </row>
    <row r="33" spans="1:15" ht="12.75" x14ac:dyDescent="0.2">
      <c r="A33" s="78">
        <v>26</v>
      </c>
      <c r="B33" s="11" t="s">
        <v>89</v>
      </c>
      <c r="C33" s="113">
        <v>0</v>
      </c>
      <c r="D33" s="113">
        <v>0</v>
      </c>
      <c r="E33" s="113">
        <v>0</v>
      </c>
      <c r="F33" s="113">
        <v>0</v>
      </c>
      <c r="G33" s="113">
        <v>0</v>
      </c>
      <c r="H33" s="113">
        <v>0</v>
      </c>
      <c r="I33" s="113">
        <f t="shared" si="0"/>
        <v>0</v>
      </c>
      <c r="J33" s="113">
        <v>0</v>
      </c>
      <c r="K33" s="113">
        <v>0</v>
      </c>
      <c r="L33" s="113">
        <v>0</v>
      </c>
      <c r="M33" s="113">
        <v>0</v>
      </c>
      <c r="N33" s="113">
        <v>0</v>
      </c>
      <c r="O33" s="78">
        <v>26</v>
      </c>
    </row>
    <row r="34" spans="1:15" ht="12.75" x14ac:dyDescent="0.2">
      <c r="A34" s="78">
        <v>27</v>
      </c>
      <c r="B34" s="11" t="s">
        <v>90</v>
      </c>
      <c r="C34" s="113">
        <v>17246359</v>
      </c>
      <c r="D34" s="113">
        <v>1228970</v>
      </c>
      <c r="E34" s="113">
        <v>833095</v>
      </c>
      <c r="F34" s="113">
        <v>2305693</v>
      </c>
      <c r="G34" s="113">
        <v>2669616</v>
      </c>
      <c r="H34" s="113">
        <v>0</v>
      </c>
      <c r="I34" s="113">
        <f t="shared" si="0"/>
        <v>24283733</v>
      </c>
      <c r="J34" s="113">
        <v>11833907</v>
      </c>
      <c r="K34" s="113">
        <v>898874</v>
      </c>
      <c r="L34" s="113">
        <v>591020</v>
      </c>
      <c r="M34" s="113">
        <v>863831</v>
      </c>
      <c r="N34" s="113">
        <v>0</v>
      </c>
      <c r="O34" s="78">
        <v>27</v>
      </c>
    </row>
    <row r="35" spans="1:15" ht="12.75" x14ac:dyDescent="0.2">
      <c r="A35" s="78">
        <v>28</v>
      </c>
      <c r="B35" s="11" t="s">
        <v>91</v>
      </c>
      <c r="C35" s="113">
        <v>131280677</v>
      </c>
      <c r="D35" s="113">
        <v>9613317</v>
      </c>
      <c r="E35" s="113">
        <v>7419356</v>
      </c>
      <c r="F35" s="113">
        <v>16941516</v>
      </c>
      <c r="G35" s="113">
        <v>8541348</v>
      </c>
      <c r="H35" s="113">
        <v>6000</v>
      </c>
      <c r="I35" s="113">
        <f t="shared" si="0"/>
        <v>173802214</v>
      </c>
      <c r="J35" s="113">
        <v>96299113</v>
      </c>
      <c r="K35" s="113">
        <v>20548857</v>
      </c>
      <c r="L35" s="113">
        <v>956325</v>
      </c>
      <c r="M35" s="113">
        <v>548521</v>
      </c>
      <c r="N35" s="113">
        <v>0</v>
      </c>
      <c r="O35" s="78">
        <v>28</v>
      </c>
    </row>
    <row r="36" spans="1:15" ht="12.75" x14ac:dyDescent="0.2">
      <c r="A36" s="78">
        <v>29</v>
      </c>
      <c r="B36" s="11" t="s">
        <v>92</v>
      </c>
      <c r="C36" s="113">
        <v>14558479</v>
      </c>
      <c r="D36" s="113">
        <v>1079801</v>
      </c>
      <c r="E36" s="113">
        <v>367245</v>
      </c>
      <c r="F36" s="113">
        <v>1452619</v>
      </c>
      <c r="G36" s="113">
        <v>730489</v>
      </c>
      <c r="H36" s="113">
        <v>32426</v>
      </c>
      <c r="I36" s="113">
        <f t="shared" si="0"/>
        <v>18221059</v>
      </c>
      <c r="J36" s="113">
        <v>11008583</v>
      </c>
      <c r="K36" s="113">
        <v>1547159</v>
      </c>
      <c r="L36" s="113">
        <v>0</v>
      </c>
      <c r="M36" s="113">
        <v>258741</v>
      </c>
      <c r="N36" s="113">
        <v>0</v>
      </c>
      <c r="O36" s="78">
        <v>29</v>
      </c>
    </row>
    <row r="37" spans="1:15" ht="12.75" x14ac:dyDescent="0.2">
      <c r="A37" s="78">
        <v>30</v>
      </c>
      <c r="B37" s="11" t="s">
        <v>93</v>
      </c>
      <c r="C37" s="113">
        <v>287461167</v>
      </c>
      <c r="D37" s="113">
        <v>20531023</v>
      </c>
      <c r="E37" s="113">
        <v>14513706</v>
      </c>
      <c r="F37" s="113">
        <v>28853107</v>
      </c>
      <c r="G37" s="113">
        <v>18961629</v>
      </c>
      <c r="H37" s="113">
        <v>231149</v>
      </c>
      <c r="I37" s="113">
        <f t="shared" si="0"/>
        <v>370551781</v>
      </c>
      <c r="J37" s="113">
        <v>139838214</v>
      </c>
      <c r="K37" s="113">
        <v>48552654</v>
      </c>
      <c r="L37" s="113">
        <v>8355210</v>
      </c>
      <c r="M37" s="113">
        <v>1406417</v>
      </c>
      <c r="N37" s="113">
        <v>6209</v>
      </c>
      <c r="O37" s="78">
        <v>30</v>
      </c>
    </row>
    <row r="38" spans="1:15" ht="12.75" x14ac:dyDescent="0.2">
      <c r="A38" s="78">
        <v>31</v>
      </c>
      <c r="B38" s="11" t="s">
        <v>94</v>
      </c>
      <c r="C38" s="113">
        <v>144218851</v>
      </c>
      <c r="D38" s="113">
        <v>15504684</v>
      </c>
      <c r="E38" s="113">
        <v>11795033</v>
      </c>
      <c r="F38" s="113">
        <v>18070955</v>
      </c>
      <c r="G38" s="113">
        <v>10985222</v>
      </c>
      <c r="H38" s="113">
        <v>0</v>
      </c>
      <c r="I38" s="113">
        <f t="shared" si="0"/>
        <v>200574745</v>
      </c>
      <c r="J38" s="113">
        <v>95704015</v>
      </c>
      <c r="K38" s="113">
        <v>23340443</v>
      </c>
      <c r="L38" s="113">
        <v>0</v>
      </c>
      <c r="M38" s="113">
        <v>6457960</v>
      </c>
      <c r="N38" s="113">
        <v>0</v>
      </c>
      <c r="O38" s="78">
        <v>31</v>
      </c>
    </row>
    <row r="39" spans="1:15" ht="12.75" x14ac:dyDescent="0.2">
      <c r="A39" s="78">
        <v>32</v>
      </c>
      <c r="B39" s="11" t="s">
        <v>95</v>
      </c>
      <c r="C39" s="113">
        <v>34799867</v>
      </c>
      <c r="D39" s="113">
        <v>2879678</v>
      </c>
      <c r="E39" s="113">
        <v>1554483</v>
      </c>
      <c r="F39" s="113">
        <v>3469462</v>
      </c>
      <c r="G39" s="113">
        <v>1828446</v>
      </c>
      <c r="H39" s="113">
        <v>0</v>
      </c>
      <c r="I39" s="113">
        <f t="shared" si="0"/>
        <v>44531936</v>
      </c>
      <c r="J39" s="113">
        <v>21707698</v>
      </c>
      <c r="K39" s="113">
        <v>3004675</v>
      </c>
      <c r="L39" s="113">
        <v>0</v>
      </c>
      <c r="M39" s="113">
        <v>2004747</v>
      </c>
      <c r="N39" s="113">
        <v>0</v>
      </c>
      <c r="O39" s="78">
        <v>32</v>
      </c>
    </row>
    <row r="40" spans="1:15" ht="12.75" x14ac:dyDescent="0.2">
      <c r="A40" s="78">
        <v>33</v>
      </c>
      <c r="B40" s="11" t="s">
        <v>96</v>
      </c>
      <c r="C40" s="113">
        <v>26428742</v>
      </c>
      <c r="D40" s="113">
        <v>2211077</v>
      </c>
      <c r="E40" s="113">
        <v>1276133</v>
      </c>
      <c r="F40" s="113">
        <v>2985113</v>
      </c>
      <c r="G40" s="113">
        <v>1438523</v>
      </c>
      <c r="H40" s="113">
        <v>49048</v>
      </c>
      <c r="I40" s="113">
        <f t="shared" si="0"/>
        <v>34388636</v>
      </c>
      <c r="J40" s="113">
        <v>18605629</v>
      </c>
      <c r="K40" s="113">
        <v>2998635</v>
      </c>
      <c r="L40" s="113">
        <v>0</v>
      </c>
      <c r="M40" s="113">
        <v>452885</v>
      </c>
      <c r="N40" s="113">
        <v>18016</v>
      </c>
      <c r="O40" s="78">
        <v>33</v>
      </c>
    </row>
    <row r="41" spans="1:15" ht="12.75" x14ac:dyDescent="0.2">
      <c r="A41" s="78">
        <v>34</v>
      </c>
      <c r="B41" s="11" t="s">
        <v>97</v>
      </c>
      <c r="C41" s="113">
        <v>123784004</v>
      </c>
      <c r="D41" s="113">
        <v>6589045</v>
      </c>
      <c r="E41" s="113">
        <v>9733492</v>
      </c>
      <c r="F41" s="113">
        <v>17028259</v>
      </c>
      <c r="G41" s="113">
        <v>7382857</v>
      </c>
      <c r="H41" s="113">
        <v>25000</v>
      </c>
      <c r="I41" s="113">
        <f t="shared" si="0"/>
        <v>164542657</v>
      </c>
      <c r="J41" s="113">
        <v>88021386</v>
      </c>
      <c r="K41" s="113">
        <v>13842370</v>
      </c>
      <c r="L41" s="113">
        <v>653973</v>
      </c>
      <c r="M41" s="113">
        <v>1687443</v>
      </c>
      <c r="N41" s="113">
        <v>0</v>
      </c>
      <c r="O41" s="78">
        <v>34</v>
      </c>
    </row>
    <row r="42" spans="1:15" ht="12.75" x14ac:dyDescent="0.2">
      <c r="A42" s="78">
        <v>35</v>
      </c>
      <c r="B42" s="11" t="s">
        <v>98</v>
      </c>
      <c r="C42" s="113">
        <v>634163692</v>
      </c>
      <c r="D42" s="113">
        <v>25953601</v>
      </c>
      <c r="E42" s="113">
        <v>40848029</v>
      </c>
      <c r="F42" s="113">
        <v>101889964</v>
      </c>
      <c r="G42" s="113">
        <v>29397383</v>
      </c>
      <c r="H42" s="113">
        <v>6000</v>
      </c>
      <c r="I42" s="113">
        <f t="shared" si="0"/>
        <v>832258669</v>
      </c>
      <c r="J42" s="113">
        <v>365166526</v>
      </c>
      <c r="K42" s="113">
        <v>53513028</v>
      </c>
      <c r="L42" s="113">
        <v>13903033</v>
      </c>
      <c r="M42" s="113">
        <v>11315564</v>
      </c>
      <c r="N42" s="113">
        <v>40936</v>
      </c>
      <c r="O42" s="78">
        <v>35</v>
      </c>
    </row>
    <row r="43" spans="1:15" ht="12.75" x14ac:dyDescent="0.2">
      <c r="A43" s="78">
        <v>36</v>
      </c>
      <c r="B43" s="11" t="s">
        <v>99</v>
      </c>
      <c r="C43" s="113">
        <v>28680581</v>
      </c>
      <c r="D43" s="113">
        <v>2454285</v>
      </c>
      <c r="E43" s="113">
        <v>1228062</v>
      </c>
      <c r="F43" s="113">
        <v>3443473</v>
      </c>
      <c r="G43" s="113">
        <v>1710251</v>
      </c>
      <c r="H43" s="113">
        <v>47846</v>
      </c>
      <c r="I43" s="113">
        <f t="shared" si="0"/>
        <v>37564498</v>
      </c>
      <c r="J43" s="113">
        <v>17917997</v>
      </c>
      <c r="K43" s="113">
        <v>4095966</v>
      </c>
      <c r="L43" s="113">
        <v>0</v>
      </c>
      <c r="M43" s="113">
        <v>498177</v>
      </c>
      <c r="N43" s="113">
        <v>9724</v>
      </c>
      <c r="O43" s="78">
        <v>36</v>
      </c>
    </row>
    <row r="44" spans="1:15" ht="12.75" x14ac:dyDescent="0.2">
      <c r="A44" s="78">
        <v>37</v>
      </c>
      <c r="B44" s="11" t="s">
        <v>100</v>
      </c>
      <c r="C44" s="113">
        <v>8422904</v>
      </c>
      <c r="D44" s="113">
        <v>878151</v>
      </c>
      <c r="E44" s="113">
        <v>811320</v>
      </c>
      <c r="F44" s="113">
        <v>1235994</v>
      </c>
      <c r="G44" s="113">
        <v>385683</v>
      </c>
      <c r="H44" s="113">
        <v>0</v>
      </c>
      <c r="I44" s="113">
        <f t="shared" si="0"/>
        <v>11734052</v>
      </c>
      <c r="J44" s="113">
        <v>2485563</v>
      </c>
      <c r="K44" s="113">
        <v>616520</v>
      </c>
      <c r="L44" s="113">
        <v>15791</v>
      </c>
      <c r="M44" s="113">
        <v>281759</v>
      </c>
      <c r="N44" s="113">
        <v>0</v>
      </c>
      <c r="O44" s="78">
        <v>37</v>
      </c>
    </row>
    <row r="45" spans="1:15" ht="12.75" x14ac:dyDescent="0.2">
      <c r="A45" s="90">
        <v>38</v>
      </c>
      <c r="B45" s="11" t="s">
        <v>101</v>
      </c>
      <c r="C45" s="114">
        <v>51602133</v>
      </c>
      <c r="D45" s="114">
        <v>2841819</v>
      </c>
      <c r="E45" s="114">
        <v>2488848</v>
      </c>
      <c r="F45" s="114">
        <v>2763821</v>
      </c>
      <c r="G45" s="114">
        <v>2322630</v>
      </c>
      <c r="H45" s="114">
        <v>64220</v>
      </c>
      <c r="I45" s="114">
        <f t="shared" si="0"/>
        <v>62083471</v>
      </c>
      <c r="J45" s="114">
        <v>25591088</v>
      </c>
      <c r="K45" s="114">
        <v>4377729</v>
      </c>
      <c r="L45" s="114">
        <v>32792</v>
      </c>
      <c r="M45" s="114">
        <v>792653</v>
      </c>
      <c r="N45" s="114">
        <v>14008</v>
      </c>
      <c r="O45" s="90">
        <v>38</v>
      </c>
    </row>
    <row r="46" spans="1:15" ht="12.75" x14ac:dyDescent="0.2">
      <c r="A46" s="90">
        <f>A45</f>
        <v>38</v>
      </c>
      <c r="B46" s="91" t="s">
        <v>102</v>
      </c>
      <c r="C46" s="115">
        <f t="shared" ref="C46:H46" si="1">SUM(C8:C45)</f>
        <v>3429793159</v>
      </c>
      <c r="D46" s="115">
        <f t="shared" si="1"/>
        <v>241028803</v>
      </c>
      <c r="E46" s="115">
        <f t="shared" si="1"/>
        <v>219128589</v>
      </c>
      <c r="F46" s="115">
        <f t="shared" si="1"/>
        <v>448393745</v>
      </c>
      <c r="G46" s="115">
        <f t="shared" si="1"/>
        <v>212041452</v>
      </c>
      <c r="H46" s="115">
        <f t="shared" si="1"/>
        <v>1044089</v>
      </c>
      <c r="I46" s="115">
        <f t="shared" ref="I46:N46" si="2">SUM(I8:I45)</f>
        <v>4551429837</v>
      </c>
      <c r="J46" s="115">
        <f t="shared" si="2"/>
        <v>2078173494</v>
      </c>
      <c r="K46" s="115">
        <f t="shared" si="2"/>
        <v>397893081</v>
      </c>
      <c r="L46" s="115">
        <f t="shared" si="2"/>
        <v>44122950</v>
      </c>
      <c r="M46" s="115">
        <f t="shared" si="2"/>
        <v>76960450</v>
      </c>
      <c r="N46" s="115">
        <f t="shared" si="2"/>
        <v>181185</v>
      </c>
      <c r="O46" s="90">
        <f>O45</f>
        <v>38</v>
      </c>
    </row>
    <row r="47" spans="1:15" ht="9.75" customHeight="1" x14ac:dyDescent="0.2">
      <c r="A47" s="79"/>
      <c r="B47" s="11"/>
      <c r="C47" s="11"/>
      <c r="D47" s="11"/>
      <c r="E47" s="11"/>
      <c r="F47" s="11"/>
      <c r="G47" s="11"/>
      <c r="H47" s="11"/>
      <c r="I47" s="78"/>
      <c r="J47" s="11"/>
      <c r="K47" s="11"/>
      <c r="L47" s="11"/>
      <c r="M47" s="11"/>
      <c r="N47" s="78"/>
      <c r="O47" s="11"/>
    </row>
  </sheetData>
  <printOptions gridLines="1" gridLinesSet="0"/>
  <pageMargins left="0.38" right="0.36" top="0.52" bottom="0.24" header="0.41" footer="0.5"/>
  <pageSetup paperSize="5" scale="85" fitToHeight="0" pageOrder="overThenDown"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5"/>
  <sheetViews>
    <sheetView zoomScaleNormal="100" workbookViewId="0">
      <selection activeCell="A2" sqref="A2"/>
    </sheetView>
  </sheetViews>
  <sheetFormatPr defaultRowHeight="12.75" x14ac:dyDescent="0.2"/>
  <cols>
    <col min="1" max="1" width="4" style="10" bestFit="1" customWidth="1"/>
    <col min="2" max="2" width="14.140625" style="10" bestFit="1" customWidth="1"/>
    <col min="3" max="3" width="14.5703125" style="10" bestFit="1" customWidth="1"/>
    <col min="4" max="4" width="13.140625" style="10" bestFit="1" customWidth="1"/>
    <col min="5" max="5" width="13.28515625" style="10" customWidth="1"/>
    <col min="6" max="6" width="14.42578125" style="10" customWidth="1"/>
    <col min="7" max="7" width="16.140625" style="10" customWidth="1"/>
    <col min="8" max="8" width="11.85546875" style="10" customWidth="1"/>
    <col min="9" max="9" width="15.28515625" style="10" customWidth="1"/>
    <col min="10" max="10" width="14.28515625" style="10" customWidth="1"/>
    <col min="11" max="11" width="13.85546875" style="10" customWidth="1"/>
    <col min="12" max="12" width="12.140625" style="10" bestFit="1" customWidth="1"/>
    <col min="13" max="13" width="13.140625" style="10" bestFit="1" customWidth="1"/>
    <col min="14" max="14" width="15.140625" style="10" customWidth="1"/>
    <col min="15" max="15" width="3.5703125" style="10" bestFit="1" customWidth="1"/>
    <col min="16" max="256" width="9.140625" style="10"/>
    <col min="257" max="257" width="4" style="10" bestFit="1" customWidth="1"/>
    <col min="258" max="258" width="14.140625" style="10" bestFit="1" customWidth="1"/>
    <col min="259" max="259" width="14.5703125" style="10" bestFit="1" customWidth="1"/>
    <col min="260" max="260" width="13.140625" style="10" bestFit="1" customWidth="1"/>
    <col min="261" max="261" width="13.28515625" style="10" customWidth="1"/>
    <col min="262" max="262" width="14.42578125" style="10" customWidth="1"/>
    <col min="263" max="263" width="15.28515625" style="10" bestFit="1" customWidth="1"/>
    <col min="264" max="264" width="11.85546875" style="10" customWidth="1"/>
    <col min="265" max="265" width="15.28515625" style="10" customWidth="1"/>
    <col min="266" max="266" width="14.28515625" style="10" customWidth="1"/>
    <col min="267" max="267" width="13.85546875" style="10" customWidth="1"/>
    <col min="268" max="268" width="12.140625" style="10" bestFit="1" customWidth="1"/>
    <col min="269" max="269" width="13.140625" style="10" bestFit="1" customWidth="1"/>
    <col min="270" max="270" width="13.140625" style="10" customWidth="1"/>
    <col min="271" max="271" width="3.5703125" style="10" bestFit="1" customWidth="1"/>
    <col min="272" max="512" width="9.140625" style="10"/>
    <col min="513" max="513" width="4" style="10" bestFit="1" customWidth="1"/>
    <col min="514" max="514" width="14.140625" style="10" bestFit="1" customWidth="1"/>
    <col min="515" max="515" width="14.5703125" style="10" bestFit="1" customWidth="1"/>
    <col min="516" max="516" width="13.140625" style="10" bestFit="1" customWidth="1"/>
    <col min="517" max="517" width="13.28515625" style="10" customWidth="1"/>
    <col min="518" max="518" width="14.42578125" style="10" customWidth="1"/>
    <col min="519" max="519" width="15.28515625" style="10" bestFit="1" customWidth="1"/>
    <col min="520" max="520" width="11.85546875" style="10" customWidth="1"/>
    <col min="521" max="521" width="15.28515625" style="10" customWidth="1"/>
    <col min="522" max="522" width="14.28515625" style="10" customWidth="1"/>
    <col min="523" max="523" width="13.85546875" style="10" customWidth="1"/>
    <col min="524" max="524" width="12.140625" style="10" bestFit="1" customWidth="1"/>
    <col min="525" max="525" width="13.140625" style="10" bestFit="1" customWidth="1"/>
    <col min="526" max="526" width="13.140625" style="10" customWidth="1"/>
    <col min="527" max="527" width="3.5703125" style="10" bestFit="1" customWidth="1"/>
    <col min="528" max="768" width="9.140625" style="10"/>
    <col min="769" max="769" width="4" style="10" bestFit="1" customWidth="1"/>
    <col min="770" max="770" width="14.140625" style="10" bestFit="1" customWidth="1"/>
    <col min="771" max="771" width="14.5703125" style="10" bestFit="1" customWidth="1"/>
    <col min="772" max="772" width="13.140625" style="10" bestFit="1" customWidth="1"/>
    <col min="773" max="773" width="13.28515625" style="10" customWidth="1"/>
    <col min="774" max="774" width="14.42578125" style="10" customWidth="1"/>
    <col min="775" max="775" width="15.28515625" style="10" bestFit="1" customWidth="1"/>
    <col min="776" max="776" width="11.85546875" style="10" customWidth="1"/>
    <col min="777" max="777" width="15.28515625" style="10" customWidth="1"/>
    <col min="778" max="778" width="14.28515625" style="10" customWidth="1"/>
    <col min="779" max="779" width="13.85546875" style="10" customWidth="1"/>
    <col min="780" max="780" width="12.140625" style="10" bestFit="1" customWidth="1"/>
    <col min="781" max="781" width="13.140625" style="10" bestFit="1" customWidth="1"/>
    <col min="782" max="782" width="13.140625" style="10" customWidth="1"/>
    <col min="783" max="783" width="3.5703125" style="10" bestFit="1" customWidth="1"/>
    <col min="784" max="1024" width="9.140625" style="10"/>
    <col min="1025" max="1025" width="4" style="10" bestFit="1" customWidth="1"/>
    <col min="1026" max="1026" width="14.140625" style="10" bestFit="1" customWidth="1"/>
    <col min="1027" max="1027" width="14.5703125" style="10" bestFit="1" customWidth="1"/>
    <col min="1028" max="1028" width="13.140625" style="10" bestFit="1" customWidth="1"/>
    <col min="1029" max="1029" width="13.28515625" style="10" customWidth="1"/>
    <col min="1030" max="1030" width="14.42578125" style="10" customWidth="1"/>
    <col min="1031" max="1031" width="15.28515625" style="10" bestFit="1" customWidth="1"/>
    <col min="1032" max="1032" width="11.85546875" style="10" customWidth="1"/>
    <col min="1033" max="1033" width="15.28515625" style="10" customWidth="1"/>
    <col min="1034" max="1034" width="14.28515625" style="10" customWidth="1"/>
    <col min="1035" max="1035" width="13.85546875" style="10" customWidth="1"/>
    <col min="1036" max="1036" width="12.140625" style="10" bestFit="1" customWidth="1"/>
    <col min="1037" max="1037" width="13.140625" style="10" bestFit="1" customWidth="1"/>
    <col min="1038" max="1038" width="13.140625" style="10" customWidth="1"/>
    <col min="1039" max="1039" width="3.5703125" style="10" bestFit="1" customWidth="1"/>
    <col min="1040" max="1280" width="9.140625" style="10"/>
    <col min="1281" max="1281" width="4" style="10" bestFit="1" customWidth="1"/>
    <col min="1282" max="1282" width="14.140625" style="10" bestFit="1" customWidth="1"/>
    <col min="1283" max="1283" width="14.5703125" style="10" bestFit="1" customWidth="1"/>
    <col min="1284" max="1284" width="13.140625" style="10" bestFit="1" customWidth="1"/>
    <col min="1285" max="1285" width="13.28515625" style="10" customWidth="1"/>
    <col min="1286" max="1286" width="14.42578125" style="10" customWidth="1"/>
    <col min="1287" max="1287" width="15.28515625" style="10" bestFit="1" customWidth="1"/>
    <col min="1288" max="1288" width="11.85546875" style="10" customWidth="1"/>
    <col min="1289" max="1289" width="15.28515625" style="10" customWidth="1"/>
    <col min="1290" max="1290" width="14.28515625" style="10" customWidth="1"/>
    <col min="1291" max="1291" width="13.85546875" style="10" customWidth="1"/>
    <col min="1292" max="1292" width="12.140625" style="10" bestFit="1" customWidth="1"/>
    <col min="1293" max="1293" width="13.140625" style="10" bestFit="1" customWidth="1"/>
    <col min="1294" max="1294" width="13.140625" style="10" customWidth="1"/>
    <col min="1295" max="1295" width="3.5703125" style="10" bestFit="1" customWidth="1"/>
    <col min="1296" max="1536" width="9.140625" style="10"/>
    <col min="1537" max="1537" width="4" style="10" bestFit="1" customWidth="1"/>
    <col min="1538" max="1538" width="14.140625" style="10" bestFit="1" customWidth="1"/>
    <col min="1539" max="1539" width="14.5703125" style="10" bestFit="1" customWidth="1"/>
    <col min="1540" max="1540" width="13.140625" style="10" bestFit="1" customWidth="1"/>
    <col min="1541" max="1541" width="13.28515625" style="10" customWidth="1"/>
    <col min="1542" max="1542" width="14.42578125" style="10" customWidth="1"/>
    <col min="1543" max="1543" width="15.28515625" style="10" bestFit="1" customWidth="1"/>
    <col min="1544" max="1544" width="11.85546875" style="10" customWidth="1"/>
    <col min="1545" max="1545" width="15.28515625" style="10" customWidth="1"/>
    <col min="1546" max="1546" width="14.28515625" style="10" customWidth="1"/>
    <col min="1547" max="1547" width="13.85546875" style="10" customWidth="1"/>
    <col min="1548" max="1548" width="12.140625" style="10" bestFit="1" customWidth="1"/>
    <col min="1549" max="1549" width="13.140625" style="10" bestFit="1" customWidth="1"/>
    <col min="1550" max="1550" width="13.140625" style="10" customWidth="1"/>
    <col min="1551" max="1551" width="3.5703125" style="10" bestFit="1" customWidth="1"/>
    <col min="1552" max="1792" width="9.140625" style="10"/>
    <col min="1793" max="1793" width="4" style="10" bestFit="1" customWidth="1"/>
    <col min="1794" max="1794" width="14.140625" style="10" bestFit="1" customWidth="1"/>
    <col min="1795" max="1795" width="14.5703125" style="10" bestFit="1" customWidth="1"/>
    <col min="1796" max="1796" width="13.140625" style="10" bestFit="1" customWidth="1"/>
    <col min="1797" max="1797" width="13.28515625" style="10" customWidth="1"/>
    <col min="1798" max="1798" width="14.42578125" style="10" customWidth="1"/>
    <col min="1799" max="1799" width="15.28515625" style="10" bestFit="1" customWidth="1"/>
    <col min="1800" max="1800" width="11.85546875" style="10" customWidth="1"/>
    <col min="1801" max="1801" width="15.28515625" style="10" customWidth="1"/>
    <col min="1802" max="1802" width="14.28515625" style="10" customWidth="1"/>
    <col min="1803" max="1803" width="13.85546875" style="10" customWidth="1"/>
    <col min="1804" max="1804" width="12.140625" style="10" bestFit="1" customWidth="1"/>
    <col min="1805" max="1805" width="13.140625" style="10" bestFit="1" customWidth="1"/>
    <col min="1806" max="1806" width="13.140625" style="10" customWidth="1"/>
    <col min="1807" max="1807" width="3.5703125" style="10" bestFit="1" customWidth="1"/>
    <col min="1808" max="2048" width="9.140625" style="10"/>
    <col min="2049" max="2049" width="4" style="10" bestFit="1" customWidth="1"/>
    <col min="2050" max="2050" width="14.140625" style="10" bestFit="1" customWidth="1"/>
    <col min="2051" max="2051" width="14.5703125" style="10" bestFit="1" customWidth="1"/>
    <col min="2052" max="2052" width="13.140625" style="10" bestFit="1" customWidth="1"/>
    <col min="2053" max="2053" width="13.28515625" style="10" customWidth="1"/>
    <col min="2054" max="2054" width="14.42578125" style="10" customWidth="1"/>
    <col min="2055" max="2055" width="15.28515625" style="10" bestFit="1" customWidth="1"/>
    <col min="2056" max="2056" width="11.85546875" style="10" customWidth="1"/>
    <col min="2057" max="2057" width="15.28515625" style="10" customWidth="1"/>
    <col min="2058" max="2058" width="14.28515625" style="10" customWidth="1"/>
    <col min="2059" max="2059" width="13.85546875" style="10" customWidth="1"/>
    <col min="2060" max="2060" width="12.140625" style="10" bestFit="1" customWidth="1"/>
    <col min="2061" max="2061" width="13.140625" style="10" bestFit="1" customWidth="1"/>
    <col min="2062" max="2062" width="13.140625" style="10" customWidth="1"/>
    <col min="2063" max="2063" width="3.5703125" style="10" bestFit="1" customWidth="1"/>
    <col min="2064" max="2304" width="9.140625" style="10"/>
    <col min="2305" max="2305" width="4" style="10" bestFit="1" customWidth="1"/>
    <col min="2306" max="2306" width="14.140625" style="10" bestFit="1" customWidth="1"/>
    <col min="2307" max="2307" width="14.5703125" style="10" bestFit="1" customWidth="1"/>
    <col min="2308" max="2308" width="13.140625" style="10" bestFit="1" customWidth="1"/>
    <col min="2309" max="2309" width="13.28515625" style="10" customWidth="1"/>
    <col min="2310" max="2310" width="14.42578125" style="10" customWidth="1"/>
    <col min="2311" max="2311" width="15.28515625" style="10" bestFit="1" customWidth="1"/>
    <col min="2312" max="2312" width="11.85546875" style="10" customWidth="1"/>
    <col min="2313" max="2313" width="15.28515625" style="10" customWidth="1"/>
    <col min="2314" max="2314" width="14.28515625" style="10" customWidth="1"/>
    <col min="2315" max="2315" width="13.85546875" style="10" customWidth="1"/>
    <col min="2316" max="2316" width="12.140625" style="10" bestFit="1" customWidth="1"/>
    <col min="2317" max="2317" width="13.140625" style="10" bestFit="1" customWidth="1"/>
    <col min="2318" max="2318" width="13.140625" style="10" customWidth="1"/>
    <col min="2319" max="2319" width="3.5703125" style="10" bestFit="1" customWidth="1"/>
    <col min="2320" max="2560" width="9.140625" style="10"/>
    <col min="2561" max="2561" width="4" style="10" bestFit="1" customWidth="1"/>
    <col min="2562" max="2562" width="14.140625" style="10" bestFit="1" customWidth="1"/>
    <col min="2563" max="2563" width="14.5703125" style="10" bestFit="1" customWidth="1"/>
    <col min="2564" max="2564" width="13.140625" style="10" bestFit="1" customWidth="1"/>
    <col min="2565" max="2565" width="13.28515625" style="10" customWidth="1"/>
    <col min="2566" max="2566" width="14.42578125" style="10" customWidth="1"/>
    <col min="2567" max="2567" width="15.28515625" style="10" bestFit="1" customWidth="1"/>
    <col min="2568" max="2568" width="11.85546875" style="10" customWidth="1"/>
    <col min="2569" max="2569" width="15.28515625" style="10" customWidth="1"/>
    <col min="2570" max="2570" width="14.28515625" style="10" customWidth="1"/>
    <col min="2571" max="2571" width="13.85546875" style="10" customWidth="1"/>
    <col min="2572" max="2572" width="12.140625" style="10" bestFit="1" customWidth="1"/>
    <col min="2573" max="2573" width="13.140625" style="10" bestFit="1" customWidth="1"/>
    <col min="2574" max="2574" width="13.140625" style="10" customWidth="1"/>
    <col min="2575" max="2575" width="3.5703125" style="10" bestFit="1" customWidth="1"/>
    <col min="2576" max="2816" width="9.140625" style="10"/>
    <col min="2817" max="2817" width="4" style="10" bestFit="1" customWidth="1"/>
    <col min="2818" max="2818" width="14.140625" style="10" bestFit="1" customWidth="1"/>
    <col min="2819" max="2819" width="14.5703125" style="10" bestFit="1" customWidth="1"/>
    <col min="2820" max="2820" width="13.140625" style="10" bestFit="1" customWidth="1"/>
    <col min="2821" max="2821" width="13.28515625" style="10" customWidth="1"/>
    <col min="2822" max="2822" width="14.42578125" style="10" customWidth="1"/>
    <col min="2823" max="2823" width="15.28515625" style="10" bestFit="1" customWidth="1"/>
    <col min="2824" max="2824" width="11.85546875" style="10" customWidth="1"/>
    <col min="2825" max="2825" width="15.28515625" style="10" customWidth="1"/>
    <col min="2826" max="2826" width="14.28515625" style="10" customWidth="1"/>
    <col min="2827" max="2827" width="13.85546875" style="10" customWidth="1"/>
    <col min="2828" max="2828" width="12.140625" style="10" bestFit="1" customWidth="1"/>
    <col min="2829" max="2829" width="13.140625" style="10" bestFit="1" customWidth="1"/>
    <col min="2830" max="2830" width="13.140625" style="10" customWidth="1"/>
    <col min="2831" max="2831" width="3.5703125" style="10" bestFit="1" customWidth="1"/>
    <col min="2832" max="3072" width="9.140625" style="10"/>
    <col min="3073" max="3073" width="4" style="10" bestFit="1" customWidth="1"/>
    <col min="3074" max="3074" width="14.140625" style="10" bestFit="1" customWidth="1"/>
    <col min="3075" max="3075" width="14.5703125" style="10" bestFit="1" customWidth="1"/>
    <col min="3076" max="3076" width="13.140625" style="10" bestFit="1" customWidth="1"/>
    <col min="3077" max="3077" width="13.28515625" style="10" customWidth="1"/>
    <col min="3078" max="3078" width="14.42578125" style="10" customWidth="1"/>
    <col min="3079" max="3079" width="15.28515625" style="10" bestFit="1" customWidth="1"/>
    <col min="3080" max="3080" width="11.85546875" style="10" customWidth="1"/>
    <col min="3081" max="3081" width="15.28515625" style="10" customWidth="1"/>
    <col min="3082" max="3082" width="14.28515625" style="10" customWidth="1"/>
    <col min="3083" max="3083" width="13.85546875" style="10" customWidth="1"/>
    <col min="3084" max="3084" width="12.140625" style="10" bestFit="1" customWidth="1"/>
    <col min="3085" max="3085" width="13.140625" style="10" bestFit="1" customWidth="1"/>
    <col min="3086" max="3086" width="13.140625" style="10" customWidth="1"/>
    <col min="3087" max="3087" width="3.5703125" style="10" bestFit="1" customWidth="1"/>
    <col min="3088" max="3328" width="9.140625" style="10"/>
    <col min="3329" max="3329" width="4" style="10" bestFit="1" customWidth="1"/>
    <col min="3330" max="3330" width="14.140625" style="10" bestFit="1" customWidth="1"/>
    <col min="3331" max="3331" width="14.5703125" style="10" bestFit="1" customWidth="1"/>
    <col min="3332" max="3332" width="13.140625" style="10" bestFit="1" customWidth="1"/>
    <col min="3333" max="3333" width="13.28515625" style="10" customWidth="1"/>
    <col min="3334" max="3334" width="14.42578125" style="10" customWidth="1"/>
    <col min="3335" max="3335" width="15.28515625" style="10" bestFit="1" customWidth="1"/>
    <col min="3336" max="3336" width="11.85546875" style="10" customWidth="1"/>
    <col min="3337" max="3337" width="15.28515625" style="10" customWidth="1"/>
    <col min="3338" max="3338" width="14.28515625" style="10" customWidth="1"/>
    <col min="3339" max="3339" width="13.85546875" style="10" customWidth="1"/>
    <col min="3340" max="3340" width="12.140625" style="10" bestFit="1" customWidth="1"/>
    <col min="3341" max="3341" width="13.140625" style="10" bestFit="1" customWidth="1"/>
    <col min="3342" max="3342" width="13.140625" style="10" customWidth="1"/>
    <col min="3343" max="3343" width="3.5703125" style="10" bestFit="1" customWidth="1"/>
    <col min="3344" max="3584" width="9.140625" style="10"/>
    <col min="3585" max="3585" width="4" style="10" bestFit="1" customWidth="1"/>
    <col min="3586" max="3586" width="14.140625" style="10" bestFit="1" customWidth="1"/>
    <col min="3587" max="3587" width="14.5703125" style="10" bestFit="1" customWidth="1"/>
    <col min="3588" max="3588" width="13.140625" style="10" bestFit="1" customWidth="1"/>
    <col min="3589" max="3589" width="13.28515625" style="10" customWidth="1"/>
    <col min="3590" max="3590" width="14.42578125" style="10" customWidth="1"/>
    <col min="3591" max="3591" width="15.28515625" style="10" bestFit="1" customWidth="1"/>
    <col min="3592" max="3592" width="11.85546875" style="10" customWidth="1"/>
    <col min="3593" max="3593" width="15.28515625" style="10" customWidth="1"/>
    <col min="3594" max="3594" width="14.28515625" style="10" customWidth="1"/>
    <col min="3595" max="3595" width="13.85546875" style="10" customWidth="1"/>
    <col min="3596" max="3596" width="12.140625" style="10" bestFit="1" customWidth="1"/>
    <col min="3597" max="3597" width="13.140625" style="10" bestFit="1" customWidth="1"/>
    <col min="3598" max="3598" width="13.140625" style="10" customWidth="1"/>
    <col min="3599" max="3599" width="3.5703125" style="10" bestFit="1" customWidth="1"/>
    <col min="3600" max="3840" width="9.140625" style="10"/>
    <col min="3841" max="3841" width="4" style="10" bestFit="1" customWidth="1"/>
    <col min="3842" max="3842" width="14.140625" style="10" bestFit="1" customWidth="1"/>
    <col min="3843" max="3843" width="14.5703125" style="10" bestFit="1" customWidth="1"/>
    <col min="3844" max="3844" width="13.140625" style="10" bestFit="1" customWidth="1"/>
    <col min="3845" max="3845" width="13.28515625" style="10" customWidth="1"/>
    <col min="3846" max="3846" width="14.42578125" style="10" customWidth="1"/>
    <col min="3847" max="3847" width="15.28515625" style="10" bestFit="1" customWidth="1"/>
    <col min="3848" max="3848" width="11.85546875" style="10" customWidth="1"/>
    <col min="3849" max="3849" width="15.28515625" style="10" customWidth="1"/>
    <col min="3850" max="3850" width="14.28515625" style="10" customWidth="1"/>
    <col min="3851" max="3851" width="13.85546875" style="10" customWidth="1"/>
    <col min="3852" max="3852" width="12.140625" style="10" bestFit="1" customWidth="1"/>
    <col min="3853" max="3853" width="13.140625" style="10" bestFit="1" customWidth="1"/>
    <col min="3854" max="3854" width="13.140625" style="10" customWidth="1"/>
    <col min="3855" max="3855" width="3.5703125" style="10" bestFit="1" customWidth="1"/>
    <col min="3856" max="4096" width="9.140625" style="10"/>
    <col min="4097" max="4097" width="4" style="10" bestFit="1" customWidth="1"/>
    <col min="4098" max="4098" width="14.140625" style="10" bestFit="1" customWidth="1"/>
    <col min="4099" max="4099" width="14.5703125" style="10" bestFit="1" customWidth="1"/>
    <col min="4100" max="4100" width="13.140625" style="10" bestFit="1" customWidth="1"/>
    <col min="4101" max="4101" width="13.28515625" style="10" customWidth="1"/>
    <col min="4102" max="4102" width="14.42578125" style="10" customWidth="1"/>
    <col min="4103" max="4103" width="15.28515625" style="10" bestFit="1" customWidth="1"/>
    <col min="4104" max="4104" width="11.85546875" style="10" customWidth="1"/>
    <col min="4105" max="4105" width="15.28515625" style="10" customWidth="1"/>
    <col min="4106" max="4106" width="14.28515625" style="10" customWidth="1"/>
    <col min="4107" max="4107" width="13.85546875" style="10" customWidth="1"/>
    <col min="4108" max="4108" width="12.140625" style="10" bestFit="1" customWidth="1"/>
    <col min="4109" max="4109" width="13.140625" style="10" bestFit="1" customWidth="1"/>
    <col min="4110" max="4110" width="13.140625" style="10" customWidth="1"/>
    <col min="4111" max="4111" width="3.5703125" style="10" bestFit="1" customWidth="1"/>
    <col min="4112" max="4352" width="9.140625" style="10"/>
    <col min="4353" max="4353" width="4" style="10" bestFit="1" customWidth="1"/>
    <col min="4354" max="4354" width="14.140625" style="10" bestFit="1" customWidth="1"/>
    <col min="4355" max="4355" width="14.5703125" style="10" bestFit="1" customWidth="1"/>
    <col min="4356" max="4356" width="13.140625" style="10" bestFit="1" customWidth="1"/>
    <col min="4357" max="4357" width="13.28515625" style="10" customWidth="1"/>
    <col min="4358" max="4358" width="14.42578125" style="10" customWidth="1"/>
    <col min="4359" max="4359" width="15.28515625" style="10" bestFit="1" customWidth="1"/>
    <col min="4360" max="4360" width="11.85546875" style="10" customWidth="1"/>
    <col min="4361" max="4361" width="15.28515625" style="10" customWidth="1"/>
    <col min="4362" max="4362" width="14.28515625" style="10" customWidth="1"/>
    <col min="4363" max="4363" width="13.85546875" style="10" customWidth="1"/>
    <col min="4364" max="4364" width="12.140625" style="10" bestFit="1" customWidth="1"/>
    <col min="4365" max="4365" width="13.140625" style="10" bestFit="1" customWidth="1"/>
    <col min="4366" max="4366" width="13.140625" style="10" customWidth="1"/>
    <col min="4367" max="4367" width="3.5703125" style="10" bestFit="1" customWidth="1"/>
    <col min="4368" max="4608" width="9.140625" style="10"/>
    <col min="4609" max="4609" width="4" style="10" bestFit="1" customWidth="1"/>
    <col min="4610" max="4610" width="14.140625" style="10" bestFit="1" customWidth="1"/>
    <col min="4611" max="4611" width="14.5703125" style="10" bestFit="1" customWidth="1"/>
    <col min="4612" max="4612" width="13.140625" style="10" bestFit="1" customWidth="1"/>
    <col min="4613" max="4613" width="13.28515625" style="10" customWidth="1"/>
    <col min="4614" max="4614" width="14.42578125" style="10" customWidth="1"/>
    <col min="4615" max="4615" width="15.28515625" style="10" bestFit="1" customWidth="1"/>
    <col min="4616" max="4616" width="11.85546875" style="10" customWidth="1"/>
    <col min="4617" max="4617" width="15.28515625" style="10" customWidth="1"/>
    <col min="4618" max="4618" width="14.28515625" style="10" customWidth="1"/>
    <col min="4619" max="4619" width="13.85546875" style="10" customWidth="1"/>
    <col min="4620" max="4620" width="12.140625" style="10" bestFit="1" customWidth="1"/>
    <col min="4621" max="4621" width="13.140625" style="10" bestFit="1" customWidth="1"/>
    <col min="4622" max="4622" width="13.140625" style="10" customWidth="1"/>
    <col min="4623" max="4623" width="3.5703125" style="10" bestFit="1" customWidth="1"/>
    <col min="4624" max="4864" width="9.140625" style="10"/>
    <col min="4865" max="4865" width="4" style="10" bestFit="1" customWidth="1"/>
    <col min="4866" max="4866" width="14.140625" style="10" bestFit="1" customWidth="1"/>
    <col min="4867" max="4867" width="14.5703125" style="10" bestFit="1" customWidth="1"/>
    <col min="4868" max="4868" width="13.140625" style="10" bestFit="1" customWidth="1"/>
    <col min="4869" max="4869" width="13.28515625" style="10" customWidth="1"/>
    <col min="4870" max="4870" width="14.42578125" style="10" customWidth="1"/>
    <col min="4871" max="4871" width="15.28515625" style="10" bestFit="1" customWidth="1"/>
    <col min="4872" max="4872" width="11.85546875" style="10" customWidth="1"/>
    <col min="4873" max="4873" width="15.28515625" style="10" customWidth="1"/>
    <col min="4874" max="4874" width="14.28515625" style="10" customWidth="1"/>
    <col min="4875" max="4875" width="13.85546875" style="10" customWidth="1"/>
    <col min="4876" max="4876" width="12.140625" style="10" bestFit="1" customWidth="1"/>
    <col min="4877" max="4877" width="13.140625" style="10" bestFit="1" customWidth="1"/>
    <col min="4878" max="4878" width="13.140625" style="10" customWidth="1"/>
    <col min="4879" max="4879" width="3.5703125" style="10" bestFit="1" customWidth="1"/>
    <col min="4880" max="5120" width="9.140625" style="10"/>
    <col min="5121" max="5121" width="4" style="10" bestFit="1" customWidth="1"/>
    <col min="5122" max="5122" width="14.140625" style="10" bestFit="1" customWidth="1"/>
    <col min="5123" max="5123" width="14.5703125" style="10" bestFit="1" customWidth="1"/>
    <col min="5124" max="5124" width="13.140625" style="10" bestFit="1" customWidth="1"/>
    <col min="5125" max="5125" width="13.28515625" style="10" customWidth="1"/>
    <col min="5126" max="5126" width="14.42578125" style="10" customWidth="1"/>
    <col min="5127" max="5127" width="15.28515625" style="10" bestFit="1" customWidth="1"/>
    <col min="5128" max="5128" width="11.85546875" style="10" customWidth="1"/>
    <col min="5129" max="5129" width="15.28515625" style="10" customWidth="1"/>
    <col min="5130" max="5130" width="14.28515625" style="10" customWidth="1"/>
    <col min="5131" max="5131" width="13.85546875" style="10" customWidth="1"/>
    <col min="5132" max="5132" width="12.140625" style="10" bestFit="1" customWidth="1"/>
    <col min="5133" max="5133" width="13.140625" style="10" bestFit="1" customWidth="1"/>
    <col min="5134" max="5134" width="13.140625" style="10" customWidth="1"/>
    <col min="5135" max="5135" width="3.5703125" style="10" bestFit="1" customWidth="1"/>
    <col min="5136" max="5376" width="9.140625" style="10"/>
    <col min="5377" max="5377" width="4" style="10" bestFit="1" customWidth="1"/>
    <col min="5378" max="5378" width="14.140625" style="10" bestFit="1" customWidth="1"/>
    <col min="5379" max="5379" width="14.5703125" style="10" bestFit="1" customWidth="1"/>
    <col min="5380" max="5380" width="13.140625" style="10" bestFit="1" customWidth="1"/>
    <col min="5381" max="5381" width="13.28515625" style="10" customWidth="1"/>
    <col min="5382" max="5382" width="14.42578125" style="10" customWidth="1"/>
    <col min="5383" max="5383" width="15.28515625" style="10" bestFit="1" customWidth="1"/>
    <col min="5384" max="5384" width="11.85546875" style="10" customWidth="1"/>
    <col min="5385" max="5385" width="15.28515625" style="10" customWidth="1"/>
    <col min="5386" max="5386" width="14.28515625" style="10" customWidth="1"/>
    <col min="5387" max="5387" width="13.85546875" style="10" customWidth="1"/>
    <col min="5388" max="5388" width="12.140625" style="10" bestFit="1" customWidth="1"/>
    <col min="5389" max="5389" width="13.140625" style="10" bestFit="1" customWidth="1"/>
    <col min="5390" max="5390" width="13.140625" style="10" customWidth="1"/>
    <col min="5391" max="5391" width="3.5703125" style="10" bestFit="1" customWidth="1"/>
    <col min="5392" max="5632" width="9.140625" style="10"/>
    <col min="5633" max="5633" width="4" style="10" bestFit="1" customWidth="1"/>
    <col min="5634" max="5634" width="14.140625" style="10" bestFit="1" customWidth="1"/>
    <col min="5635" max="5635" width="14.5703125" style="10" bestFit="1" customWidth="1"/>
    <col min="5636" max="5636" width="13.140625" style="10" bestFit="1" customWidth="1"/>
    <col min="5637" max="5637" width="13.28515625" style="10" customWidth="1"/>
    <col min="5638" max="5638" width="14.42578125" style="10" customWidth="1"/>
    <col min="5639" max="5639" width="15.28515625" style="10" bestFit="1" customWidth="1"/>
    <col min="5640" max="5640" width="11.85546875" style="10" customWidth="1"/>
    <col min="5641" max="5641" width="15.28515625" style="10" customWidth="1"/>
    <col min="5642" max="5642" width="14.28515625" style="10" customWidth="1"/>
    <col min="5643" max="5643" width="13.85546875" style="10" customWidth="1"/>
    <col min="5644" max="5644" width="12.140625" style="10" bestFit="1" customWidth="1"/>
    <col min="5645" max="5645" width="13.140625" style="10" bestFit="1" customWidth="1"/>
    <col min="5646" max="5646" width="13.140625" style="10" customWidth="1"/>
    <col min="5647" max="5647" width="3.5703125" style="10" bestFit="1" customWidth="1"/>
    <col min="5648" max="5888" width="9.140625" style="10"/>
    <col min="5889" max="5889" width="4" style="10" bestFit="1" customWidth="1"/>
    <col min="5890" max="5890" width="14.140625" style="10" bestFit="1" customWidth="1"/>
    <col min="5891" max="5891" width="14.5703125" style="10" bestFit="1" customWidth="1"/>
    <col min="5892" max="5892" width="13.140625" style="10" bestFit="1" customWidth="1"/>
    <col min="5893" max="5893" width="13.28515625" style="10" customWidth="1"/>
    <col min="5894" max="5894" width="14.42578125" style="10" customWidth="1"/>
    <col min="5895" max="5895" width="15.28515625" style="10" bestFit="1" customWidth="1"/>
    <col min="5896" max="5896" width="11.85546875" style="10" customWidth="1"/>
    <col min="5897" max="5897" width="15.28515625" style="10" customWidth="1"/>
    <col min="5898" max="5898" width="14.28515625" style="10" customWidth="1"/>
    <col min="5899" max="5899" width="13.85546875" style="10" customWidth="1"/>
    <col min="5900" max="5900" width="12.140625" style="10" bestFit="1" customWidth="1"/>
    <col min="5901" max="5901" width="13.140625" style="10" bestFit="1" customWidth="1"/>
    <col min="5902" max="5902" width="13.140625" style="10" customWidth="1"/>
    <col min="5903" max="5903" width="3.5703125" style="10" bestFit="1" customWidth="1"/>
    <col min="5904" max="6144" width="9.140625" style="10"/>
    <col min="6145" max="6145" width="4" style="10" bestFit="1" customWidth="1"/>
    <col min="6146" max="6146" width="14.140625" style="10" bestFit="1" customWidth="1"/>
    <col min="6147" max="6147" width="14.5703125" style="10" bestFit="1" customWidth="1"/>
    <col min="6148" max="6148" width="13.140625" style="10" bestFit="1" customWidth="1"/>
    <col min="6149" max="6149" width="13.28515625" style="10" customWidth="1"/>
    <col min="6150" max="6150" width="14.42578125" style="10" customWidth="1"/>
    <col min="6151" max="6151" width="15.28515625" style="10" bestFit="1" customWidth="1"/>
    <col min="6152" max="6152" width="11.85546875" style="10" customWidth="1"/>
    <col min="6153" max="6153" width="15.28515625" style="10" customWidth="1"/>
    <col min="6154" max="6154" width="14.28515625" style="10" customWidth="1"/>
    <col min="6155" max="6155" width="13.85546875" style="10" customWidth="1"/>
    <col min="6156" max="6156" width="12.140625" style="10" bestFit="1" customWidth="1"/>
    <col min="6157" max="6157" width="13.140625" style="10" bestFit="1" customWidth="1"/>
    <col min="6158" max="6158" width="13.140625" style="10" customWidth="1"/>
    <col min="6159" max="6159" width="3.5703125" style="10" bestFit="1" customWidth="1"/>
    <col min="6160" max="6400" width="9.140625" style="10"/>
    <col min="6401" max="6401" width="4" style="10" bestFit="1" customWidth="1"/>
    <col min="6402" max="6402" width="14.140625" style="10" bestFit="1" customWidth="1"/>
    <col min="6403" max="6403" width="14.5703125" style="10" bestFit="1" customWidth="1"/>
    <col min="6404" max="6404" width="13.140625" style="10" bestFit="1" customWidth="1"/>
    <col min="6405" max="6405" width="13.28515625" style="10" customWidth="1"/>
    <col min="6406" max="6406" width="14.42578125" style="10" customWidth="1"/>
    <col min="6407" max="6407" width="15.28515625" style="10" bestFit="1" customWidth="1"/>
    <col min="6408" max="6408" width="11.85546875" style="10" customWidth="1"/>
    <col min="6409" max="6409" width="15.28515625" style="10" customWidth="1"/>
    <col min="6410" max="6410" width="14.28515625" style="10" customWidth="1"/>
    <col min="6411" max="6411" width="13.85546875" style="10" customWidth="1"/>
    <col min="6412" max="6412" width="12.140625" style="10" bestFit="1" customWidth="1"/>
    <col min="6413" max="6413" width="13.140625" style="10" bestFit="1" customWidth="1"/>
    <col min="6414" max="6414" width="13.140625" style="10" customWidth="1"/>
    <col min="6415" max="6415" width="3.5703125" style="10" bestFit="1" customWidth="1"/>
    <col min="6416" max="6656" width="9.140625" style="10"/>
    <col min="6657" max="6657" width="4" style="10" bestFit="1" customWidth="1"/>
    <col min="6658" max="6658" width="14.140625" style="10" bestFit="1" customWidth="1"/>
    <col min="6659" max="6659" width="14.5703125" style="10" bestFit="1" customWidth="1"/>
    <col min="6660" max="6660" width="13.140625" style="10" bestFit="1" customWidth="1"/>
    <col min="6661" max="6661" width="13.28515625" style="10" customWidth="1"/>
    <col min="6662" max="6662" width="14.42578125" style="10" customWidth="1"/>
    <col min="6663" max="6663" width="15.28515625" style="10" bestFit="1" customWidth="1"/>
    <col min="6664" max="6664" width="11.85546875" style="10" customWidth="1"/>
    <col min="6665" max="6665" width="15.28515625" style="10" customWidth="1"/>
    <col min="6666" max="6666" width="14.28515625" style="10" customWidth="1"/>
    <col min="6667" max="6667" width="13.85546875" style="10" customWidth="1"/>
    <col min="6668" max="6668" width="12.140625" style="10" bestFit="1" customWidth="1"/>
    <col min="6669" max="6669" width="13.140625" style="10" bestFit="1" customWidth="1"/>
    <col min="6670" max="6670" width="13.140625" style="10" customWidth="1"/>
    <col min="6671" max="6671" width="3.5703125" style="10" bestFit="1" customWidth="1"/>
    <col min="6672" max="6912" width="9.140625" style="10"/>
    <col min="6913" max="6913" width="4" style="10" bestFit="1" customWidth="1"/>
    <col min="6914" max="6914" width="14.140625" style="10" bestFit="1" customWidth="1"/>
    <col min="6915" max="6915" width="14.5703125" style="10" bestFit="1" customWidth="1"/>
    <col min="6916" max="6916" width="13.140625" style="10" bestFit="1" customWidth="1"/>
    <col min="6917" max="6917" width="13.28515625" style="10" customWidth="1"/>
    <col min="6918" max="6918" width="14.42578125" style="10" customWidth="1"/>
    <col min="6919" max="6919" width="15.28515625" style="10" bestFit="1" customWidth="1"/>
    <col min="6920" max="6920" width="11.85546875" style="10" customWidth="1"/>
    <col min="6921" max="6921" width="15.28515625" style="10" customWidth="1"/>
    <col min="6922" max="6922" width="14.28515625" style="10" customWidth="1"/>
    <col min="6923" max="6923" width="13.85546875" style="10" customWidth="1"/>
    <col min="6924" max="6924" width="12.140625" style="10" bestFit="1" customWidth="1"/>
    <col min="6925" max="6925" width="13.140625" style="10" bestFit="1" customWidth="1"/>
    <col min="6926" max="6926" width="13.140625" style="10" customWidth="1"/>
    <col min="6927" max="6927" width="3.5703125" style="10" bestFit="1" customWidth="1"/>
    <col min="6928" max="7168" width="9.140625" style="10"/>
    <col min="7169" max="7169" width="4" style="10" bestFit="1" customWidth="1"/>
    <col min="7170" max="7170" width="14.140625" style="10" bestFit="1" customWidth="1"/>
    <col min="7171" max="7171" width="14.5703125" style="10" bestFit="1" customWidth="1"/>
    <col min="7172" max="7172" width="13.140625" style="10" bestFit="1" customWidth="1"/>
    <col min="7173" max="7173" width="13.28515625" style="10" customWidth="1"/>
    <col min="7174" max="7174" width="14.42578125" style="10" customWidth="1"/>
    <col min="7175" max="7175" width="15.28515625" style="10" bestFit="1" customWidth="1"/>
    <col min="7176" max="7176" width="11.85546875" style="10" customWidth="1"/>
    <col min="7177" max="7177" width="15.28515625" style="10" customWidth="1"/>
    <col min="7178" max="7178" width="14.28515625" style="10" customWidth="1"/>
    <col min="7179" max="7179" width="13.85546875" style="10" customWidth="1"/>
    <col min="7180" max="7180" width="12.140625" style="10" bestFit="1" customWidth="1"/>
    <col min="7181" max="7181" width="13.140625" style="10" bestFit="1" customWidth="1"/>
    <col min="7182" max="7182" width="13.140625" style="10" customWidth="1"/>
    <col min="7183" max="7183" width="3.5703125" style="10" bestFit="1" customWidth="1"/>
    <col min="7184" max="7424" width="9.140625" style="10"/>
    <col min="7425" max="7425" width="4" style="10" bestFit="1" customWidth="1"/>
    <col min="7426" max="7426" width="14.140625" style="10" bestFit="1" customWidth="1"/>
    <col min="7427" max="7427" width="14.5703125" style="10" bestFit="1" customWidth="1"/>
    <col min="7428" max="7428" width="13.140625" style="10" bestFit="1" customWidth="1"/>
    <col min="7429" max="7429" width="13.28515625" style="10" customWidth="1"/>
    <col min="7430" max="7430" width="14.42578125" style="10" customWidth="1"/>
    <col min="7431" max="7431" width="15.28515625" style="10" bestFit="1" customWidth="1"/>
    <col min="7432" max="7432" width="11.85546875" style="10" customWidth="1"/>
    <col min="7433" max="7433" width="15.28515625" style="10" customWidth="1"/>
    <col min="7434" max="7434" width="14.28515625" style="10" customWidth="1"/>
    <col min="7435" max="7435" width="13.85546875" style="10" customWidth="1"/>
    <col min="7436" max="7436" width="12.140625" style="10" bestFit="1" customWidth="1"/>
    <col min="7437" max="7437" width="13.140625" style="10" bestFit="1" customWidth="1"/>
    <col min="7438" max="7438" width="13.140625" style="10" customWidth="1"/>
    <col min="7439" max="7439" width="3.5703125" style="10" bestFit="1" customWidth="1"/>
    <col min="7440" max="7680" width="9.140625" style="10"/>
    <col min="7681" max="7681" width="4" style="10" bestFit="1" customWidth="1"/>
    <col min="7682" max="7682" width="14.140625" style="10" bestFit="1" customWidth="1"/>
    <col min="7683" max="7683" width="14.5703125" style="10" bestFit="1" customWidth="1"/>
    <col min="7684" max="7684" width="13.140625" style="10" bestFit="1" customWidth="1"/>
    <col min="7685" max="7685" width="13.28515625" style="10" customWidth="1"/>
    <col min="7686" max="7686" width="14.42578125" style="10" customWidth="1"/>
    <col min="7687" max="7687" width="15.28515625" style="10" bestFit="1" customWidth="1"/>
    <col min="7688" max="7688" width="11.85546875" style="10" customWidth="1"/>
    <col min="7689" max="7689" width="15.28515625" style="10" customWidth="1"/>
    <col min="7690" max="7690" width="14.28515625" style="10" customWidth="1"/>
    <col min="7691" max="7691" width="13.85546875" style="10" customWidth="1"/>
    <col min="7692" max="7692" width="12.140625" style="10" bestFit="1" customWidth="1"/>
    <col min="7693" max="7693" width="13.140625" style="10" bestFit="1" customWidth="1"/>
    <col min="7694" max="7694" width="13.140625" style="10" customWidth="1"/>
    <col min="7695" max="7695" width="3.5703125" style="10" bestFit="1" customWidth="1"/>
    <col min="7696" max="7936" width="9.140625" style="10"/>
    <col min="7937" max="7937" width="4" style="10" bestFit="1" customWidth="1"/>
    <col min="7938" max="7938" width="14.140625" style="10" bestFit="1" customWidth="1"/>
    <col min="7939" max="7939" width="14.5703125" style="10" bestFit="1" customWidth="1"/>
    <col min="7940" max="7940" width="13.140625" style="10" bestFit="1" customWidth="1"/>
    <col min="7941" max="7941" width="13.28515625" style="10" customWidth="1"/>
    <col min="7942" max="7942" width="14.42578125" style="10" customWidth="1"/>
    <col min="7943" max="7943" width="15.28515625" style="10" bestFit="1" customWidth="1"/>
    <col min="7944" max="7944" width="11.85546875" style="10" customWidth="1"/>
    <col min="7945" max="7945" width="15.28515625" style="10" customWidth="1"/>
    <col min="7946" max="7946" width="14.28515625" style="10" customWidth="1"/>
    <col min="7947" max="7947" width="13.85546875" style="10" customWidth="1"/>
    <col min="7948" max="7948" width="12.140625" style="10" bestFit="1" customWidth="1"/>
    <col min="7949" max="7949" width="13.140625" style="10" bestFit="1" customWidth="1"/>
    <col min="7950" max="7950" width="13.140625" style="10" customWidth="1"/>
    <col min="7951" max="7951" width="3.5703125" style="10" bestFit="1" customWidth="1"/>
    <col min="7952" max="8192" width="9.140625" style="10"/>
    <col min="8193" max="8193" width="4" style="10" bestFit="1" customWidth="1"/>
    <col min="8194" max="8194" width="14.140625" style="10" bestFit="1" customWidth="1"/>
    <col min="8195" max="8195" width="14.5703125" style="10" bestFit="1" customWidth="1"/>
    <col min="8196" max="8196" width="13.140625" style="10" bestFit="1" customWidth="1"/>
    <col min="8197" max="8197" width="13.28515625" style="10" customWidth="1"/>
    <col min="8198" max="8198" width="14.42578125" style="10" customWidth="1"/>
    <col min="8199" max="8199" width="15.28515625" style="10" bestFit="1" customWidth="1"/>
    <col min="8200" max="8200" width="11.85546875" style="10" customWidth="1"/>
    <col min="8201" max="8201" width="15.28515625" style="10" customWidth="1"/>
    <col min="8202" max="8202" width="14.28515625" style="10" customWidth="1"/>
    <col min="8203" max="8203" width="13.85546875" style="10" customWidth="1"/>
    <col min="8204" max="8204" width="12.140625" style="10" bestFit="1" customWidth="1"/>
    <col min="8205" max="8205" width="13.140625" style="10" bestFit="1" customWidth="1"/>
    <col min="8206" max="8206" width="13.140625" style="10" customWidth="1"/>
    <col min="8207" max="8207" width="3.5703125" style="10" bestFit="1" customWidth="1"/>
    <col min="8208" max="8448" width="9.140625" style="10"/>
    <col min="8449" max="8449" width="4" style="10" bestFit="1" customWidth="1"/>
    <col min="8450" max="8450" width="14.140625" style="10" bestFit="1" customWidth="1"/>
    <col min="8451" max="8451" width="14.5703125" style="10" bestFit="1" customWidth="1"/>
    <col min="8452" max="8452" width="13.140625" style="10" bestFit="1" customWidth="1"/>
    <col min="8453" max="8453" width="13.28515625" style="10" customWidth="1"/>
    <col min="8454" max="8454" width="14.42578125" style="10" customWidth="1"/>
    <col min="8455" max="8455" width="15.28515625" style="10" bestFit="1" customWidth="1"/>
    <col min="8456" max="8456" width="11.85546875" style="10" customWidth="1"/>
    <col min="8457" max="8457" width="15.28515625" style="10" customWidth="1"/>
    <col min="8458" max="8458" width="14.28515625" style="10" customWidth="1"/>
    <col min="8459" max="8459" width="13.85546875" style="10" customWidth="1"/>
    <col min="8460" max="8460" width="12.140625" style="10" bestFit="1" customWidth="1"/>
    <col min="8461" max="8461" width="13.140625" style="10" bestFit="1" customWidth="1"/>
    <col min="8462" max="8462" width="13.140625" style="10" customWidth="1"/>
    <col min="8463" max="8463" width="3.5703125" style="10" bestFit="1" customWidth="1"/>
    <col min="8464" max="8704" width="9.140625" style="10"/>
    <col min="8705" max="8705" width="4" style="10" bestFit="1" customWidth="1"/>
    <col min="8706" max="8706" width="14.140625" style="10" bestFit="1" customWidth="1"/>
    <col min="8707" max="8707" width="14.5703125" style="10" bestFit="1" customWidth="1"/>
    <col min="8708" max="8708" width="13.140625" style="10" bestFit="1" customWidth="1"/>
    <col min="8709" max="8709" width="13.28515625" style="10" customWidth="1"/>
    <col min="8710" max="8710" width="14.42578125" style="10" customWidth="1"/>
    <col min="8711" max="8711" width="15.28515625" style="10" bestFit="1" customWidth="1"/>
    <col min="8712" max="8712" width="11.85546875" style="10" customWidth="1"/>
    <col min="8713" max="8713" width="15.28515625" style="10" customWidth="1"/>
    <col min="8714" max="8714" width="14.28515625" style="10" customWidth="1"/>
    <col min="8715" max="8715" width="13.85546875" style="10" customWidth="1"/>
    <col min="8716" max="8716" width="12.140625" style="10" bestFit="1" customWidth="1"/>
    <col min="8717" max="8717" width="13.140625" style="10" bestFit="1" customWidth="1"/>
    <col min="8718" max="8718" width="13.140625" style="10" customWidth="1"/>
    <col min="8719" max="8719" width="3.5703125" style="10" bestFit="1" customWidth="1"/>
    <col min="8720" max="8960" width="9.140625" style="10"/>
    <col min="8961" max="8961" width="4" style="10" bestFit="1" customWidth="1"/>
    <col min="8962" max="8962" width="14.140625" style="10" bestFit="1" customWidth="1"/>
    <col min="8963" max="8963" width="14.5703125" style="10" bestFit="1" customWidth="1"/>
    <col min="8964" max="8964" width="13.140625" style="10" bestFit="1" customWidth="1"/>
    <col min="8965" max="8965" width="13.28515625" style="10" customWidth="1"/>
    <col min="8966" max="8966" width="14.42578125" style="10" customWidth="1"/>
    <col min="8967" max="8967" width="15.28515625" style="10" bestFit="1" customWidth="1"/>
    <col min="8968" max="8968" width="11.85546875" style="10" customWidth="1"/>
    <col min="8969" max="8969" width="15.28515625" style="10" customWidth="1"/>
    <col min="8970" max="8970" width="14.28515625" style="10" customWidth="1"/>
    <col min="8971" max="8971" width="13.85546875" style="10" customWidth="1"/>
    <col min="8972" max="8972" width="12.140625" style="10" bestFit="1" customWidth="1"/>
    <col min="8973" max="8973" width="13.140625" style="10" bestFit="1" customWidth="1"/>
    <col min="8974" max="8974" width="13.140625" style="10" customWidth="1"/>
    <col min="8975" max="8975" width="3.5703125" style="10" bestFit="1" customWidth="1"/>
    <col min="8976" max="9216" width="9.140625" style="10"/>
    <col min="9217" max="9217" width="4" style="10" bestFit="1" customWidth="1"/>
    <col min="9218" max="9218" width="14.140625" style="10" bestFit="1" customWidth="1"/>
    <col min="9219" max="9219" width="14.5703125" style="10" bestFit="1" customWidth="1"/>
    <col min="9220" max="9220" width="13.140625" style="10" bestFit="1" customWidth="1"/>
    <col min="9221" max="9221" width="13.28515625" style="10" customWidth="1"/>
    <col min="9222" max="9222" width="14.42578125" style="10" customWidth="1"/>
    <col min="9223" max="9223" width="15.28515625" style="10" bestFit="1" customWidth="1"/>
    <col min="9224" max="9224" width="11.85546875" style="10" customWidth="1"/>
    <col min="9225" max="9225" width="15.28515625" style="10" customWidth="1"/>
    <col min="9226" max="9226" width="14.28515625" style="10" customWidth="1"/>
    <col min="9227" max="9227" width="13.85546875" style="10" customWidth="1"/>
    <col min="9228" max="9228" width="12.140625" style="10" bestFit="1" customWidth="1"/>
    <col min="9229" max="9229" width="13.140625" style="10" bestFit="1" customWidth="1"/>
    <col min="9230" max="9230" width="13.140625" style="10" customWidth="1"/>
    <col min="9231" max="9231" width="3.5703125" style="10" bestFit="1" customWidth="1"/>
    <col min="9232" max="9472" width="9.140625" style="10"/>
    <col min="9473" max="9473" width="4" style="10" bestFit="1" customWidth="1"/>
    <col min="9474" max="9474" width="14.140625" style="10" bestFit="1" customWidth="1"/>
    <col min="9475" max="9475" width="14.5703125" style="10" bestFit="1" customWidth="1"/>
    <col min="9476" max="9476" width="13.140625" style="10" bestFit="1" customWidth="1"/>
    <col min="9477" max="9477" width="13.28515625" style="10" customWidth="1"/>
    <col min="9478" max="9478" width="14.42578125" style="10" customWidth="1"/>
    <col min="9479" max="9479" width="15.28515625" style="10" bestFit="1" customWidth="1"/>
    <col min="9480" max="9480" width="11.85546875" style="10" customWidth="1"/>
    <col min="9481" max="9481" width="15.28515625" style="10" customWidth="1"/>
    <col min="9482" max="9482" width="14.28515625" style="10" customWidth="1"/>
    <col min="9483" max="9483" width="13.85546875" style="10" customWidth="1"/>
    <col min="9484" max="9484" width="12.140625" style="10" bestFit="1" customWidth="1"/>
    <col min="9485" max="9485" width="13.140625" style="10" bestFit="1" customWidth="1"/>
    <col min="9486" max="9486" width="13.140625" style="10" customWidth="1"/>
    <col min="9487" max="9487" width="3.5703125" style="10" bestFit="1" customWidth="1"/>
    <col min="9488" max="9728" width="9.140625" style="10"/>
    <col min="9729" max="9729" width="4" style="10" bestFit="1" customWidth="1"/>
    <col min="9730" max="9730" width="14.140625" style="10" bestFit="1" customWidth="1"/>
    <col min="9731" max="9731" width="14.5703125" style="10" bestFit="1" customWidth="1"/>
    <col min="9732" max="9732" width="13.140625" style="10" bestFit="1" customWidth="1"/>
    <col min="9733" max="9733" width="13.28515625" style="10" customWidth="1"/>
    <col min="9734" max="9734" width="14.42578125" style="10" customWidth="1"/>
    <col min="9735" max="9735" width="15.28515625" style="10" bestFit="1" customWidth="1"/>
    <col min="9736" max="9736" width="11.85546875" style="10" customWidth="1"/>
    <col min="9737" max="9737" width="15.28515625" style="10" customWidth="1"/>
    <col min="9738" max="9738" width="14.28515625" style="10" customWidth="1"/>
    <col min="9739" max="9739" width="13.85546875" style="10" customWidth="1"/>
    <col min="9740" max="9740" width="12.140625" style="10" bestFit="1" customWidth="1"/>
    <col min="9741" max="9741" width="13.140625" style="10" bestFit="1" customWidth="1"/>
    <col min="9742" max="9742" width="13.140625" style="10" customWidth="1"/>
    <col min="9743" max="9743" width="3.5703125" style="10" bestFit="1" customWidth="1"/>
    <col min="9744" max="9984" width="9.140625" style="10"/>
    <col min="9985" max="9985" width="4" style="10" bestFit="1" customWidth="1"/>
    <col min="9986" max="9986" width="14.140625" style="10" bestFit="1" customWidth="1"/>
    <col min="9987" max="9987" width="14.5703125" style="10" bestFit="1" customWidth="1"/>
    <col min="9988" max="9988" width="13.140625" style="10" bestFit="1" customWidth="1"/>
    <col min="9989" max="9989" width="13.28515625" style="10" customWidth="1"/>
    <col min="9990" max="9990" width="14.42578125" style="10" customWidth="1"/>
    <col min="9991" max="9991" width="15.28515625" style="10" bestFit="1" customWidth="1"/>
    <col min="9992" max="9992" width="11.85546875" style="10" customWidth="1"/>
    <col min="9993" max="9993" width="15.28515625" style="10" customWidth="1"/>
    <col min="9994" max="9994" width="14.28515625" style="10" customWidth="1"/>
    <col min="9995" max="9995" width="13.85546875" style="10" customWidth="1"/>
    <col min="9996" max="9996" width="12.140625" style="10" bestFit="1" customWidth="1"/>
    <col min="9997" max="9997" width="13.140625" style="10" bestFit="1" customWidth="1"/>
    <col min="9998" max="9998" width="13.140625" style="10" customWidth="1"/>
    <col min="9999" max="9999" width="3.5703125" style="10" bestFit="1" customWidth="1"/>
    <col min="10000" max="10240" width="9.140625" style="10"/>
    <col min="10241" max="10241" width="4" style="10" bestFit="1" customWidth="1"/>
    <col min="10242" max="10242" width="14.140625" style="10" bestFit="1" customWidth="1"/>
    <col min="10243" max="10243" width="14.5703125" style="10" bestFit="1" customWidth="1"/>
    <col min="10244" max="10244" width="13.140625" style="10" bestFit="1" customWidth="1"/>
    <col min="10245" max="10245" width="13.28515625" style="10" customWidth="1"/>
    <col min="10246" max="10246" width="14.42578125" style="10" customWidth="1"/>
    <col min="10247" max="10247" width="15.28515625" style="10" bestFit="1" customWidth="1"/>
    <col min="10248" max="10248" width="11.85546875" style="10" customWidth="1"/>
    <col min="10249" max="10249" width="15.28515625" style="10" customWidth="1"/>
    <col min="10250" max="10250" width="14.28515625" style="10" customWidth="1"/>
    <col min="10251" max="10251" width="13.85546875" style="10" customWidth="1"/>
    <col min="10252" max="10252" width="12.140625" style="10" bestFit="1" customWidth="1"/>
    <col min="10253" max="10253" width="13.140625" style="10" bestFit="1" customWidth="1"/>
    <col min="10254" max="10254" width="13.140625" style="10" customWidth="1"/>
    <col min="10255" max="10255" width="3.5703125" style="10" bestFit="1" customWidth="1"/>
    <col min="10256" max="10496" width="9.140625" style="10"/>
    <col min="10497" max="10497" width="4" style="10" bestFit="1" customWidth="1"/>
    <col min="10498" max="10498" width="14.140625" style="10" bestFit="1" customWidth="1"/>
    <col min="10499" max="10499" width="14.5703125" style="10" bestFit="1" customWidth="1"/>
    <col min="10500" max="10500" width="13.140625" style="10" bestFit="1" customWidth="1"/>
    <col min="10501" max="10501" width="13.28515625" style="10" customWidth="1"/>
    <col min="10502" max="10502" width="14.42578125" style="10" customWidth="1"/>
    <col min="10503" max="10503" width="15.28515625" style="10" bestFit="1" customWidth="1"/>
    <col min="10504" max="10504" width="11.85546875" style="10" customWidth="1"/>
    <col min="10505" max="10505" width="15.28515625" style="10" customWidth="1"/>
    <col min="10506" max="10506" width="14.28515625" style="10" customWidth="1"/>
    <col min="10507" max="10507" width="13.85546875" style="10" customWidth="1"/>
    <col min="10508" max="10508" width="12.140625" style="10" bestFit="1" customWidth="1"/>
    <col min="10509" max="10509" width="13.140625" style="10" bestFit="1" customWidth="1"/>
    <col min="10510" max="10510" width="13.140625" style="10" customWidth="1"/>
    <col min="10511" max="10511" width="3.5703125" style="10" bestFit="1" customWidth="1"/>
    <col min="10512" max="10752" width="9.140625" style="10"/>
    <col min="10753" max="10753" width="4" style="10" bestFit="1" customWidth="1"/>
    <col min="10754" max="10754" width="14.140625" style="10" bestFit="1" customWidth="1"/>
    <col min="10755" max="10755" width="14.5703125" style="10" bestFit="1" customWidth="1"/>
    <col min="10756" max="10756" width="13.140625" style="10" bestFit="1" customWidth="1"/>
    <col min="10757" max="10757" width="13.28515625" style="10" customWidth="1"/>
    <col min="10758" max="10758" width="14.42578125" style="10" customWidth="1"/>
    <col min="10759" max="10759" width="15.28515625" style="10" bestFit="1" customWidth="1"/>
    <col min="10760" max="10760" width="11.85546875" style="10" customWidth="1"/>
    <col min="10761" max="10761" width="15.28515625" style="10" customWidth="1"/>
    <col min="10762" max="10762" width="14.28515625" style="10" customWidth="1"/>
    <col min="10763" max="10763" width="13.85546875" style="10" customWidth="1"/>
    <col min="10764" max="10764" width="12.140625" style="10" bestFit="1" customWidth="1"/>
    <col min="10765" max="10765" width="13.140625" style="10" bestFit="1" customWidth="1"/>
    <col min="10766" max="10766" width="13.140625" style="10" customWidth="1"/>
    <col min="10767" max="10767" width="3.5703125" style="10" bestFit="1" customWidth="1"/>
    <col min="10768" max="11008" width="9.140625" style="10"/>
    <col min="11009" max="11009" width="4" style="10" bestFit="1" customWidth="1"/>
    <col min="11010" max="11010" width="14.140625" style="10" bestFit="1" customWidth="1"/>
    <col min="11011" max="11011" width="14.5703125" style="10" bestFit="1" customWidth="1"/>
    <col min="11012" max="11012" width="13.140625" style="10" bestFit="1" customWidth="1"/>
    <col min="11013" max="11013" width="13.28515625" style="10" customWidth="1"/>
    <col min="11014" max="11014" width="14.42578125" style="10" customWidth="1"/>
    <col min="11015" max="11015" width="15.28515625" style="10" bestFit="1" customWidth="1"/>
    <col min="11016" max="11016" width="11.85546875" style="10" customWidth="1"/>
    <col min="11017" max="11017" width="15.28515625" style="10" customWidth="1"/>
    <col min="11018" max="11018" width="14.28515625" style="10" customWidth="1"/>
    <col min="11019" max="11019" width="13.85546875" style="10" customWidth="1"/>
    <col min="11020" max="11020" width="12.140625" style="10" bestFit="1" customWidth="1"/>
    <col min="11021" max="11021" width="13.140625" style="10" bestFit="1" customWidth="1"/>
    <col min="11022" max="11022" width="13.140625" style="10" customWidth="1"/>
    <col min="11023" max="11023" width="3.5703125" style="10" bestFit="1" customWidth="1"/>
    <col min="11024" max="11264" width="9.140625" style="10"/>
    <col min="11265" max="11265" width="4" style="10" bestFit="1" customWidth="1"/>
    <col min="11266" max="11266" width="14.140625" style="10" bestFit="1" customWidth="1"/>
    <col min="11267" max="11267" width="14.5703125" style="10" bestFit="1" customWidth="1"/>
    <col min="11268" max="11268" width="13.140625" style="10" bestFit="1" customWidth="1"/>
    <col min="11269" max="11269" width="13.28515625" style="10" customWidth="1"/>
    <col min="11270" max="11270" width="14.42578125" style="10" customWidth="1"/>
    <col min="11271" max="11271" width="15.28515625" style="10" bestFit="1" customWidth="1"/>
    <col min="11272" max="11272" width="11.85546875" style="10" customWidth="1"/>
    <col min="11273" max="11273" width="15.28515625" style="10" customWidth="1"/>
    <col min="11274" max="11274" width="14.28515625" style="10" customWidth="1"/>
    <col min="11275" max="11275" width="13.85546875" style="10" customWidth="1"/>
    <col min="11276" max="11276" width="12.140625" style="10" bestFit="1" customWidth="1"/>
    <col min="11277" max="11277" width="13.140625" style="10" bestFit="1" customWidth="1"/>
    <col min="11278" max="11278" width="13.140625" style="10" customWidth="1"/>
    <col min="11279" max="11279" width="3.5703125" style="10" bestFit="1" customWidth="1"/>
    <col min="11280" max="11520" width="9.140625" style="10"/>
    <col min="11521" max="11521" width="4" style="10" bestFit="1" customWidth="1"/>
    <col min="11522" max="11522" width="14.140625" style="10" bestFit="1" customWidth="1"/>
    <col min="11523" max="11523" width="14.5703125" style="10" bestFit="1" customWidth="1"/>
    <col min="11524" max="11524" width="13.140625" style="10" bestFit="1" customWidth="1"/>
    <col min="11525" max="11525" width="13.28515625" style="10" customWidth="1"/>
    <col min="11526" max="11526" width="14.42578125" style="10" customWidth="1"/>
    <col min="11527" max="11527" width="15.28515625" style="10" bestFit="1" customWidth="1"/>
    <col min="11528" max="11528" width="11.85546875" style="10" customWidth="1"/>
    <col min="11529" max="11529" width="15.28515625" style="10" customWidth="1"/>
    <col min="11530" max="11530" width="14.28515625" style="10" customWidth="1"/>
    <col min="11531" max="11531" width="13.85546875" style="10" customWidth="1"/>
    <col min="11532" max="11532" width="12.140625" style="10" bestFit="1" customWidth="1"/>
    <col min="11533" max="11533" width="13.140625" style="10" bestFit="1" customWidth="1"/>
    <col min="11534" max="11534" width="13.140625" style="10" customWidth="1"/>
    <col min="11535" max="11535" width="3.5703125" style="10" bestFit="1" customWidth="1"/>
    <col min="11536" max="11776" width="9.140625" style="10"/>
    <col min="11777" max="11777" width="4" style="10" bestFit="1" customWidth="1"/>
    <col min="11778" max="11778" width="14.140625" style="10" bestFit="1" customWidth="1"/>
    <col min="11779" max="11779" width="14.5703125" style="10" bestFit="1" customWidth="1"/>
    <col min="11780" max="11780" width="13.140625" style="10" bestFit="1" customWidth="1"/>
    <col min="11781" max="11781" width="13.28515625" style="10" customWidth="1"/>
    <col min="11782" max="11782" width="14.42578125" style="10" customWidth="1"/>
    <col min="11783" max="11783" width="15.28515625" style="10" bestFit="1" customWidth="1"/>
    <col min="11784" max="11784" width="11.85546875" style="10" customWidth="1"/>
    <col min="11785" max="11785" width="15.28515625" style="10" customWidth="1"/>
    <col min="11786" max="11786" width="14.28515625" style="10" customWidth="1"/>
    <col min="11787" max="11787" width="13.85546875" style="10" customWidth="1"/>
    <col min="11788" max="11788" width="12.140625" style="10" bestFit="1" customWidth="1"/>
    <col min="11789" max="11789" width="13.140625" style="10" bestFit="1" customWidth="1"/>
    <col min="11790" max="11790" width="13.140625" style="10" customWidth="1"/>
    <col min="11791" max="11791" width="3.5703125" style="10" bestFit="1" customWidth="1"/>
    <col min="11792" max="12032" width="9.140625" style="10"/>
    <col min="12033" max="12033" width="4" style="10" bestFit="1" customWidth="1"/>
    <col min="12034" max="12034" width="14.140625" style="10" bestFit="1" customWidth="1"/>
    <col min="12035" max="12035" width="14.5703125" style="10" bestFit="1" customWidth="1"/>
    <col min="12036" max="12036" width="13.140625" style="10" bestFit="1" customWidth="1"/>
    <col min="12037" max="12037" width="13.28515625" style="10" customWidth="1"/>
    <col min="12038" max="12038" width="14.42578125" style="10" customWidth="1"/>
    <col min="12039" max="12039" width="15.28515625" style="10" bestFit="1" customWidth="1"/>
    <col min="12040" max="12040" width="11.85546875" style="10" customWidth="1"/>
    <col min="12041" max="12041" width="15.28515625" style="10" customWidth="1"/>
    <col min="12042" max="12042" width="14.28515625" style="10" customWidth="1"/>
    <col min="12043" max="12043" width="13.85546875" style="10" customWidth="1"/>
    <col min="12044" max="12044" width="12.140625" style="10" bestFit="1" customWidth="1"/>
    <col min="12045" max="12045" width="13.140625" style="10" bestFit="1" customWidth="1"/>
    <col min="12046" max="12046" width="13.140625" style="10" customWidth="1"/>
    <col min="12047" max="12047" width="3.5703125" style="10" bestFit="1" customWidth="1"/>
    <col min="12048" max="12288" width="9.140625" style="10"/>
    <col min="12289" max="12289" width="4" style="10" bestFit="1" customWidth="1"/>
    <col min="12290" max="12290" width="14.140625" style="10" bestFit="1" customWidth="1"/>
    <col min="12291" max="12291" width="14.5703125" style="10" bestFit="1" customWidth="1"/>
    <col min="12292" max="12292" width="13.140625" style="10" bestFit="1" customWidth="1"/>
    <col min="12293" max="12293" width="13.28515625" style="10" customWidth="1"/>
    <col min="12294" max="12294" width="14.42578125" style="10" customWidth="1"/>
    <col min="12295" max="12295" width="15.28515625" style="10" bestFit="1" customWidth="1"/>
    <col min="12296" max="12296" width="11.85546875" style="10" customWidth="1"/>
    <col min="12297" max="12297" width="15.28515625" style="10" customWidth="1"/>
    <col min="12298" max="12298" width="14.28515625" style="10" customWidth="1"/>
    <col min="12299" max="12299" width="13.85546875" style="10" customWidth="1"/>
    <col min="12300" max="12300" width="12.140625" style="10" bestFit="1" customWidth="1"/>
    <col min="12301" max="12301" width="13.140625" style="10" bestFit="1" customWidth="1"/>
    <col min="12302" max="12302" width="13.140625" style="10" customWidth="1"/>
    <col min="12303" max="12303" width="3.5703125" style="10" bestFit="1" customWidth="1"/>
    <col min="12304" max="12544" width="9.140625" style="10"/>
    <col min="12545" max="12545" width="4" style="10" bestFit="1" customWidth="1"/>
    <col min="12546" max="12546" width="14.140625" style="10" bestFit="1" customWidth="1"/>
    <col min="12547" max="12547" width="14.5703125" style="10" bestFit="1" customWidth="1"/>
    <col min="12548" max="12548" width="13.140625" style="10" bestFit="1" customWidth="1"/>
    <col min="12549" max="12549" width="13.28515625" style="10" customWidth="1"/>
    <col min="12550" max="12550" width="14.42578125" style="10" customWidth="1"/>
    <col min="12551" max="12551" width="15.28515625" style="10" bestFit="1" customWidth="1"/>
    <col min="12552" max="12552" width="11.85546875" style="10" customWidth="1"/>
    <col min="12553" max="12553" width="15.28515625" style="10" customWidth="1"/>
    <col min="12554" max="12554" width="14.28515625" style="10" customWidth="1"/>
    <col min="12555" max="12555" width="13.85546875" style="10" customWidth="1"/>
    <col min="12556" max="12556" width="12.140625" style="10" bestFit="1" customWidth="1"/>
    <col min="12557" max="12557" width="13.140625" style="10" bestFit="1" customWidth="1"/>
    <col min="12558" max="12558" width="13.140625" style="10" customWidth="1"/>
    <col min="12559" max="12559" width="3.5703125" style="10" bestFit="1" customWidth="1"/>
    <col min="12560" max="12800" width="9.140625" style="10"/>
    <col min="12801" max="12801" width="4" style="10" bestFit="1" customWidth="1"/>
    <col min="12802" max="12802" width="14.140625" style="10" bestFit="1" customWidth="1"/>
    <col min="12803" max="12803" width="14.5703125" style="10" bestFit="1" customWidth="1"/>
    <col min="12804" max="12804" width="13.140625" style="10" bestFit="1" customWidth="1"/>
    <col min="12805" max="12805" width="13.28515625" style="10" customWidth="1"/>
    <col min="12806" max="12806" width="14.42578125" style="10" customWidth="1"/>
    <col min="12807" max="12807" width="15.28515625" style="10" bestFit="1" customWidth="1"/>
    <col min="12808" max="12808" width="11.85546875" style="10" customWidth="1"/>
    <col min="12809" max="12809" width="15.28515625" style="10" customWidth="1"/>
    <col min="12810" max="12810" width="14.28515625" style="10" customWidth="1"/>
    <col min="12811" max="12811" width="13.85546875" style="10" customWidth="1"/>
    <col min="12812" max="12812" width="12.140625" style="10" bestFit="1" customWidth="1"/>
    <col min="12813" max="12813" width="13.140625" style="10" bestFit="1" customWidth="1"/>
    <col min="12814" max="12814" width="13.140625" style="10" customWidth="1"/>
    <col min="12815" max="12815" width="3.5703125" style="10" bestFit="1" customWidth="1"/>
    <col min="12816" max="13056" width="9.140625" style="10"/>
    <col min="13057" max="13057" width="4" style="10" bestFit="1" customWidth="1"/>
    <col min="13058" max="13058" width="14.140625" style="10" bestFit="1" customWidth="1"/>
    <col min="13059" max="13059" width="14.5703125" style="10" bestFit="1" customWidth="1"/>
    <col min="13060" max="13060" width="13.140625" style="10" bestFit="1" customWidth="1"/>
    <col min="13061" max="13061" width="13.28515625" style="10" customWidth="1"/>
    <col min="13062" max="13062" width="14.42578125" style="10" customWidth="1"/>
    <col min="13063" max="13063" width="15.28515625" style="10" bestFit="1" customWidth="1"/>
    <col min="13064" max="13064" width="11.85546875" style="10" customWidth="1"/>
    <col min="13065" max="13065" width="15.28515625" style="10" customWidth="1"/>
    <col min="13066" max="13066" width="14.28515625" style="10" customWidth="1"/>
    <col min="13067" max="13067" width="13.85546875" style="10" customWidth="1"/>
    <col min="13068" max="13068" width="12.140625" style="10" bestFit="1" customWidth="1"/>
    <col min="13069" max="13069" width="13.140625" style="10" bestFit="1" customWidth="1"/>
    <col min="13070" max="13070" width="13.140625" style="10" customWidth="1"/>
    <col min="13071" max="13071" width="3.5703125" style="10" bestFit="1" customWidth="1"/>
    <col min="13072" max="13312" width="9.140625" style="10"/>
    <col min="13313" max="13313" width="4" style="10" bestFit="1" customWidth="1"/>
    <col min="13314" max="13314" width="14.140625" style="10" bestFit="1" customWidth="1"/>
    <col min="13315" max="13315" width="14.5703125" style="10" bestFit="1" customWidth="1"/>
    <col min="13316" max="13316" width="13.140625" style="10" bestFit="1" customWidth="1"/>
    <col min="13317" max="13317" width="13.28515625" style="10" customWidth="1"/>
    <col min="13318" max="13318" width="14.42578125" style="10" customWidth="1"/>
    <col min="13319" max="13319" width="15.28515625" style="10" bestFit="1" customWidth="1"/>
    <col min="13320" max="13320" width="11.85546875" style="10" customWidth="1"/>
    <col min="13321" max="13321" width="15.28515625" style="10" customWidth="1"/>
    <col min="13322" max="13322" width="14.28515625" style="10" customWidth="1"/>
    <col min="13323" max="13323" width="13.85546875" style="10" customWidth="1"/>
    <col min="13324" max="13324" width="12.140625" style="10" bestFit="1" customWidth="1"/>
    <col min="13325" max="13325" width="13.140625" style="10" bestFit="1" customWidth="1"/>
    <col min="13326" max="13326" width="13.140625" style="10" customWidth="1"/>
    <col min="13327" max="13327" width="3.5703125" style="10" bestFit="1" customWidth="1"/>
    <col min="13328" max="13568" width="9.140625" style="10"/>
    <col min="13569" max="13569" width="4" style="10" bestFit="1" customWidth="1"/>
    <col min="13570" max="13570" width="14.140625" style="10" bestFit="1" customWidth="1"/>
    <col min="13571" max="13571" width="14.5703125" style="10" bestFit="1" customWidth="1"/>
    <col min="13572" max="13572" width="13.140625" style="10" bestFit="1" customWidth="1"/>
    <col min="13573" max="13573" width="13.28515625" style="10" customWidth="1"/>
    <col min="13574" max="13574" width="14.42578125" style="10" customWidth="1"/>
    <col min="13575" max="13575" width="15.28515625" style="10" bestFit="1" customWidth="1"/>
    <col min="13576" max="13576" width="11.85546875" style="10" customWidth="1"/>
    <col min="13577" max="13577" width="15.28515625" style="10" customWidth="1"/>
    <col min="13578" max="13578" width="14.28515625" style="10" customWidth="1"/>
    <col min="13579" max="13579" width="13.85546875" style="10" customWidth="1"/>
    <col min="13580" max="13580" width="12.140625" style="10" bestFit="1" customWidth="1"/>
    <col min="13581" max="13581" width="13.140625" style="10" bestFit="1" customWidth="1"/>
    <col min="13582" max="13582" width="13.140625" style="10" customWidth="1"/>
    <col min="13583" max="13583" width="3.5703125" style="10" bestFit="1" customWidth="1"/>
    <col min="13584" max="13824" width="9.140625" style="10"/>
    <col min="13825" max="13825" width="4" style="10" bestFit="1" customWidth="1"/>
    <col min="13826" max="13826" width="14.140625" style="10" bestFit="1" customWidth="1"/>
    <col min="13827" max="13827" width="14.5703125" style="10" bestFit="1" customWidth="1"/>
    <col min="13828" max="13828" width="13.140625" style="10" bestFit="1" customWidth="1"/>
    <col min="13829" max="13829" width="13.28515625" style="10" customWidth="1"/>
    <col min="13830" max="13830" width="14.42578125" style="10" customWidth="1"/>
    <col min="13831" max="13831" width="15.28515625" style="10" bestFit="1" customWidth="1"/>
    <col min="13832" max="13832" width="11.85546875" style="10" customWidth="1"/>
    <col min="13833" max="13833" width="15.28515625" style="10" customWidth="1"/>
    <col min="13834" max="13834" width="14.28515625" style="10" customWidth="1"/>
    <col min="13835" max="13835" width="13.85546875" style="10" customWidth="1"/>
    <col min="13836" max="13836" width="12.140625" style="10" bestFit="1" customWidth="1"/>
    <col min="13837" max="13837" width="13.140625" style="10" bestFit="1" customWidth="1"/>
    <col min="13838" max="13838" width="13.140625" style="10" customWidth="1"/>
    <col min="13839" max="13839" width="3.5703125" style="10" bestFit="1" customWidth="1"/>
    <col min="13840" max="14080" width="9.140625" style="10"/>
    <col min="14081" max="14081" width="4" style="10" bestFit="1" customWidth="1"/>
    <col min="14082" max="14082" width="14.140625" style="10" bestFit="1" customWidth="1"/>
    <col min="14083" max="14083" width="14.5703125" style="10" bestFit="1" customWidth="1"/>
    <col min="14084" max="14084" width="13.140625" style="10" bestFit="1" customWidth="1"/>
    <col min="14085" max="14085" width="13.28515625" style="10" customWidth="1"/>
    <col min="14086" max="14086" width="14.42578125" style="10" customWidth="1"/>
    <col min="14087" max="14087" width="15.28515625" style="10" bestFit="1" customWidth="1"/>
    <col min="14088" max="14088" width="11.85546875" style="10" customWidth="1"/>
    <col min="14089" max="14089" width="15.28515625" style="10" customWidth="1"/>
    <col min="14090" max="14090" width="14.28515625" style="10" customWidth="1"/>
    <col min="14091" max="14091" width="13.85546875" style="10" customWidth="1"/>
    <col min="14092" max="14092" width="12.140625" style="10" bestFit="1" customWidth="1"/>
    <col min="14093" max="14093" width="13.140625" style="10" bestFit="1" customWidth="1"/>
    <col min="14094" max="14094" width="13.140625" style="10" customWidth="1"/>
    <col min="14095" max="14095" width="3.5703125" style="10" bestFit="1" customWidth="1"/>
    <col min="14096" max="14336" width="9.140625" style="10"/>
    <col min="14337" max="14337" width="4" style="10" bestFit="1" customWidth="1"/>
    <col min="14338" max="14338" width="14.140625" style="10" bestFit="1" customWidth="1"/>
    <col min="14339" max="14339" width="14.5703125" style="10" bestFit="1" customWidth="1"/>
    <col min="14340" max="14340" width="13.140625" style="10" bestFit="1" customWidth="1"/>
    <col min="14341" max="14341" width="13.28515625" style="10" customWidth="1"/>
    <col min="14342" max="14342" width="14.42578125" style="10" customWidth="1"/>
    <col min="14343" max="14343" width="15.28515625" style="10" bestFit="1" customWidth="1"/>
    <col min="14344" max="14344" width="11.85546875" style="10" customWidth="1"/>
    <col min="14345" max="14345" width="15.28515625" style="10" customWidth="1"/>
    <col min="14346" max="14346" width="14.28515625" style="10" customWidth="1"/>
    <col min="14347" max="14347" width="13.85546875" style="10" customWidth="1"/>
    <col min="14348" max="14348" width="12.140625" style="10" bestFit="1" customWidth="1"/>
    <col min="14349" max="14349" width="13.140625" style="10" bestFit="1" customWidth="1"/>
    <col min="14350" max="14350" width="13.140625" style="10" customWidth="1"/>
    <col min="14351" max="14351" width="3.5703125" style="10" bestFit="1" customWidth="1"/>
    <col min="14352" max="14592" width="9.140625" style="10"/>
    <col min="14593" max="14593" width="4" style="10" bestFit="1" customWidth="1"/>
    <col min="14594" max="14594" width="14.140625" style="10" bestFit="1" customWidth="1"/>
    <col min="14595" max="14595" width="14.5703125" style="10" bestFit="1" customWidth="1"/>
    <col min="14596" max="14596" width="13.140625" style="10" bestFit="1" customWidth="1"/>
    <col min="14597" max="14597" width="13.28515625" style="10" customWidth="1"/>
    <col min="14598" max="14598" width="14.42578125" style="10" customWidth="1"/>
    <col min="14599" max="14599" width="15.28515625" style="10" bestFit="1" customWidth="1"/>
    <col min="14600" max="14600" width="11.85546875" style="10" customWidth="1"/>
    <col min="14601" max="14601" width="15.28515625" style="10" customWidth="1"/>
    <col min="14602" max="14602" width="14.28515625" style="10" customWidth="1"/>
    <col min="14603" max="14603" width="13.85546875" style="10" customWidth="1"/>
    <col min="14604" max="14604" width="12.140625" style="10" bestFit="1" customWidth="1"/>
    <col min="14605" max="14605" width="13.140625" style="10" bestFit="1" customWidth="1"/>
    <col min="14606" max="14606" width="13.140625" style="10" customWidth="1"/>
    <col min="14607" max="14607" width="3.5703125" style="10" bestFit="1" customWidth="1"/>
    <col min="14608" max="14848" width="9.140625" style="10"/>
    <col min="14849" max="14849" width="4" style="10" bestFit="1" customWidth="1"/>
    <col min="14850" max="14850" width="14.140625" style="10" bestFit="1" customWidth="1"/>
    <col min="14851" max="14851" width="14.5703125" style="10" bestFit="1" customWidth="1"/>
    <col min="14852" max="14852" width="13.140625" style="10" bestFit="1" customWidth="1"/>
    <col min="14853" max="14853" width="13.28515625" style="10" customWidth="1"/>
    <col min="14854" max="14854" width="14.42578125" style="10" customWidth="1"/>
    <col min="14855" max="14855" width="15.28515625" style="10" bestFit="1" customWidth="1"/>
    <col min="14856" max="14856" width="11.85546875" style="10" customWidth="1"/>
    <col min="14857" max="14857" width="15.28515625" style="10" customWidth="1"/>
    <col min="14858" max="14858" width="14.28515625" style="10" customWidth="1"/>
    <col min="14859" max="14859" width="13.85546875" style="10" customWidth="1"/>
    <col min="14860" max="14860" width="12.140625" style="10" bestFit="1" customWidth="1"/>
    <col min="14861" max="14861" width="13.140625" style="10" bestFit="1" customWidth="1"/>
    <col min="14862" max="14862" width="13.140625" style="10" customWidth="1"/>
    <col min="14863" max="14863" width="3.5703125" style="10" bestFit="1" customWidth="1"/>
    <col min="14864" max="15104" width="9.140625" style="10"/>
    <col min="15105" max="15105" width="4" style="10" bestFit="1" customWidth="1"/>
    <col min="15106" max="15106" width="14.140625" style="10" bestFit="1" customWidth="1"/>
    <col min="15107" max="15107" width="14.5703125" style="10" bestFit="1" customWidth="1"/>
    <col min="15108" max="15108" width="13.140625" style="10" bestFit="1" customWidth="1"/>
    <col min="15109" max="15109" width="13.28515625" style="10" customWidth="1"/>
    <col min="15110" max="15110" width="14.42578125" style="10" customWidth="1"/>
    <col min="15111" max="15111" width="15.28515625" style="10" bestFit="1" customWidth="1"/>
    <col min="15112" max="15112" width="11.85546875" style="10" customWidth="1"/>
    <col min="15113" max="15113" width="15.28515625" style="10" customWidth="1"/>
    <col min="15114" max="15114" width="14.28515625" style="10" customWidth="1"/>
    <col min="15115" max="15115" width="13.85546875" style="10" customWidth="1"/>
    <col min="15116" max="15116" width="12.140625" style="10" bestFit="1" customWidth="1"/>
    <col min="15117" max="15117" width="13.140625" style="10" bestFit="1" customWidth="1"/>
    <col min="15118" max="15118" width="13.140625" style="10" customWidth="1"/>
    <col min="15119" max="15119" width="3.5703125" style="10" bestFit="1" customWidth="1"/>
    <col min="15120" max="15360" width="9.140625" style="10"/>
    <col min="15361" max="15361" width="4" style="10" bestFit="1" customWidth="1"/>
    <col min="15362" max="15362" width="14.140625" style="10" bestFit="1" customWidth="1"/>
    <col min="15363" max="15363" width="14.5703125" style="10" bestFit="1" customWidth="1"/>
    <col min="15364" max="15364" width="13.140625" style="10" bestFit="1" customWidth="1"/>
    <col min="15365" max="15365" width="13.28515625" style="10" customWidth="1"/>
    <col min="15366" max="15366" width="14.42578125" style="10" customWidth="1"/>
    <col min="15367" max="15367" width="15.28515625" style="10" bestFit="1" customWidth="1"/>
    <col min="15368" max="15368" width="11.85546875" style="10" customWidth="1"/>
    <col min="15369" max="15369" width="15.28515625" style="10" customWidth="1"/>
    <col min="15370" max="15370" width="14.28515625" style="10" customWidth="1"/>
    <col min="15371" max="15371" width="13.85546875" style="10" customWidth="1"/>
    <col min="15372" max="15372" width="12.140625" style="10" bestFit="1" customWidth="1"/>
    <col min="15373" max="15373" width="13.140625" style="10" bestFit="1" customWidth="1"/>
    <col min="15374" max="15374" width="13.140625" style="10" customWidth="1"/>
    <col min="15375" max="15375" width="3.5703125" style="10" bestFit="1" customWidth="1"/>
    <col min="15376" max="15616" width="9.140625" style="10"/>
    <col min="15617" max="15617" width="4" style="10" bestFit="1" customWidth="1"/>
    <col min="15618" max="15618" width="14.140625" style="10" bestFit="1" customWidth="1"/>
    <col min="15619" max="15619" width="14.5703125" style="10" bestFit="1" customWidth="1"/>
    <col min="15620" max="15620" width="13.140625" style="10" bestFit="1" customWidth="1"/>
    <col min="15621" max="15621" width="13.28515625" style="10" customWidth="1"/>
    <col min="15622" max="15622" width="14.42578125" style="10" customWidth="1"/>
    <col min="15623" max="15623" width="15.28515625" style="10" bestFit="1" customWidth="1"/>
    <col min="15624" max="15624" width="11.85546875" style="10" customWidth="1"/>
    <col min="15625" max="15625" width="15.28515625" style="10" customWidth="1"/>
    <col min="15626" max="15626" width="14.28515625" style="10" customWidth="1"/>
    <col min="15627" max="15627" width="13.85546875" style="10" customWidth="1"/>
    <col min="15628" max="15628" width="12.140625" style="10" bestFit="1" customWidth="1"/>
    <col min="15629" max="15629" width="13.140625" style="10" bestFit="1" customWidth="1"/>
    <col min="15630" max="15630" width="13.140625" style="10" customWidth="1"/>
    <col min="15631" max="15631" width="3.5703125" style="10" bestFit="1" customWidth="1"/>
    <col min="15632" max="15872" width="9.140625" style="10"/>
    <col min="15873" max="15873" width="4" style="10" bestFit="1" customWidth="1"/>
    <col min="15874" max="15874" width="14.140625" style="10" bestFit="1" customWidth="1"/>
    <col min="15875" max="15875" width="14.5703125" style="10" bestFit="1" customWidth="1"/>
    <col min="15876" max="15876" width="13.140625" style="10" bestFit="1" customWidth="1"/>
    <col min="15877" max="15877" width="13.28515625" style="10" customWidth="1"/>
    <col min="15878" max="15878" width="14.42578125" style="10" customWidth="1"/>
    <col min="15879" max="15879" width="15.28515625" style="10" bestFit="1" customWidth="1"/>
    <col min="15880" max="15880" width="11.85546875" style="10" customWidth="1"/>
    <col min="15881" max="15881" width="15.28515625" style="10" customWidth="1"/>
    <col min="15882" max="15882" width="14.28515625" style="10" customWidth="1"/>
    <col min="15883" max="15883" width="13.85546875" style="10" customWidth="1"/>
    <col min="15884" max="15884" width="12.140625" style="10" bestFit="1" customWidth="1"/>
    <col min="15885" max="15885" width="13.140625" style="10" bestFit="1" customWidth="1"/>
    <col min="15886" max="15886" width="13.140625" style="10" customWidth="1"/>
    <col min="15887" max="15887" width="3.5703125" style="10" bestFit="1" customWidth="1"/>
    <col min="15888" max="16128" width="9.140625" style="10"/>
    <col min="16129" max="16129" width="4" style="10" bestFit="1" customWidth="1"/>
    <col min="16130" max="16130" width="14.140625" style="10" bestFit="1" customWidth="1"/>
    <col min="16131" max="16131" width="14.5703125" style="10" bestFit="1" customWidth="1"/>
    <col min="16132" max="16132" width="13.140625" style="10" bestFit="1" customWidth="1"/>
    <col min="16133" max="16133" width="13.28515625" style="10" customWidth="1"/>
    <col min="16134" max="16134" width="14.42578125" style="10" customWidth="1"/>
    <col min="16135" max="16135" width="15.28515625" style="10" bestFit="1" customWidth="1"/>
    <col min="16136" max="16136" width="11.85546875" style="10" customWidth="1"/>
    <col min="16137" max="16137" width="15.28515625" style="10" customWidth="1"/>
    <col min="16138" max="16138" width="14.28515625" style="10" customWidth="1"/>
    <col min="16139" max="16139" width="13.85546875" style="10" customWidth="1"/>
    <col min="16140" max="16140" width="12.140625" style="10" bestFit="1" customWidth="1"/>
    <col min="16141" max="16141" width="13.140625" style="10" bestFit="1" customWidth="1"/>
    <col min="16142" max="16142" width="13.140625" style="10" customWidth="1"/>
    <col min="16143" max="16143" width="3.5703125" style="10" bestFit="1" customWidth="1"/>
    <col min="16144" max="16384" width="9.140625" style="10"/>
  </cols>
  <sheetData>
    <row r="1" spans="1:15" ht="12.75" customHeight="1" x14ac:dyDescent="0.2">
      <c r="A1" s="11" t="s">
        <v>42</v>
      </c>
      <c r="B1" s="78"/>
      <c r="C1" s="11"/>
      <c r="D1" s="11"/>
      <c r="E1" s="11"/>
      <c r="F1" s="11"/>
      <c r="G1" s="11"/>
      <c r="H1" s="11"/>
      <c r="I1" s="11"/>
      <c r="J1" s="11"/>
      <c r="K1" s="11"/>
      <c r="L1" s="11"/>
      <c r="M1" s="11"/>
      <c r="N1" s="11"/>
      <c r="O1" s="11"/>
    </row>
    <row r="2" spans="1:15" ht="12.75" customHeight="1" x14ac:dyDescent="0.2">
      <c r="A2" s="109" t="s">
        <v>518</v>
      </c>
      <c r="B2" s="78"/>
      <c r="C2" s="11"/>
      <c r="D2" s="11"/>
      <c r="E2" s="11"/>
      <c r="F2" s="11"/>
      <c r="G2" s="11"/>
      <c r="H2" s="11"/>
      <c r="I2" s="11"/>
      <c r="J2" s="11"/>
      <c r="K2" s="11"/>
      <c r="L2" s="11"/>
      <c r="M2" s="11"/>
      <c r="N2" s="11"/>
      <c r="O2" s="110"/>
    </row>
    <row r="3" spans="1:15" ht="12.75" customHeight="1" x14ac:dyDescent="0.2">
      <c r="A3" s="111" t="s">
        <v>496</v>
      </c>
      <c r="B3" s="11"/>
      <c r="C3" s="11"/>
      <c r="D3" s="11"/>
      <c r="E3" s="11"/>
      <c r="F3" s="12"/>
      <c r="G3" s="112"/>
      <c r="H3" s="11"/>
      <c r="I3" s="11"/>
      <c r="J3" s="11"/>
      <c r="K3" s="11"/>
      <c r="L3" s="11"/>
      <c r="M3" s="11"/>
      <c r="N3" s="79"/>
      <c r="O3" s="12"/>
    </row>
    <row r="4" spans="1:15" x14ac:dyDescent="0.2">
      <c r="A4" s="111"/>
      <c r="B4" s="11"/>
      <c r="C4" s="11"/>
      <c r="D4" s="11"/>
      <c r="E4" s="11"/>
      <c r="F4" s="12"/>
      <c r="G4" s="112"/>
      <c r="H4" s="11"/>
      <c r="I4" s="11"/>
      <c r="J4" s="11"/>
      <c r="K4" s="11"/>
      <c r="L4" s="11"/>
      <c r="M4" s="11"/>
      <c r="N4" s="79"/>
      <c r="O4" s="12"/>
    </row>
    <row r="5" spans="1:15" x14ac:dyDescent="0.2">
      <c r="A5" s="11"/>
      <c r="B5" s="11"/>
      <c r="C5" s="11"/>
      <c r="D5" s="11"/>
      <c r="E5" s="11"/>
      <c r="F5" s="11"/>
      <c r="G5" s="11"/>
      <c r="H5" s="11"/>
      <c r="I5" s="11"/>
      <c r="J5" s="11"/>
      <c r="K5" s="11"/>
      <c r="L5" s="11"/>
      <c r="M5" s="17"/>
      <c r="N5" s="17"/>
      <c r="O5" s="11"/>
    </row>
    <row r="6" spans="1:15" x14ac:dyDescent="0.2">
      <c r="A6" s="11"/>
      <c r="B6" s="11"/>
      <c r="C6" s="11"/>
      <c r="D6" s="11"/>
      <c r="E6" s="11"/>
      <c r="F6" s="11"/>
      <c r="G6" s="11"/>
      <c r="H6" s="11"/>
      <c r="I6" s="17"/>
      <c r="J6" s="16" t="s">
        <v>282</v>
      </c>
      <c r="K6" s="16"/>
      <c r="L6" s="16"/>
      <c r="M6" s="16"/>
      <c r="N6" s="102" t="s">
        <v>307</v>
      </c>
      <c r="O6" s="11"/>
    </row>
    <row r="7" spans="1:15" s="89" customFormat="1" ht="53.25" customHeight="1" x14ac:dyDescent="0.2">
      <c r="A7" s="87" t="s">
        <v>49</v>
      </c>
      <c r="B7" s="188" t="s">
        <v>51</v>
      </c>
      <c r="C7" s="20" t="s">
        <v>314</v>
      </c>
      <c r="D7" s="20" t="s">
        <v>315</v>
      </c>
      <c r="E7" s="20" t="s">
        <v>316</v>
      </c>
      <c r="F7" s="20" t="s">
        <v>317</v>
      </c>
      <c r="G7" s="19" t="s">
        <v>318</v>
      </c>
      <c r="H7" s="19" t="s">
        <v>319</v>
      </c>
      <c r="I7" s="188" t="s">
        <v>320</v>
      </c>
      <c r="J7" s="20" t="s">
        <v>293</v>
      </c>
      <c r="K7" s="20" t="s">
        <v>53</v>
      </c>
      <c r="L7" s="20" t="s">
        <v>54</v>
      </c>
      <c r="M7" s="20" t="s">
        <v>294</v>
      </c>
      <c r="N7" s="20" t="s">
        <v>311</v>
      </c>
      <c r="O7" s="87" t="s">
        <v>49</v>
      </c>
    </row>
    <row r="8" spans="1:15" x14ac:dyDescent="0.2">
      <c r="A8" s="78">
        <v>1</v>
      </c>
      <c r="B8" s="78" t="s">
        <v>103</v>
      </c>
      <c r="C8" s="113">
        <v>42885619</v>
      </c>
      <c r="D8" s="113">
        <v>2848507</v>
      </c>
      <c r="E8" s="113">
        <v>3388032</v>
      </c>
      <c r="F8" s="113">
        <v>5299446</v>
      </c>
      <c r="G8" s="113">
        <v>2691284</v>
      </c>
      <c r="H8" s="113">
        <v>41028</v>
      </c>
      <c r="I8" s="113">
        <f t="shared" ref="I8:I71" si="0">(C8+D8+E8+F8+G8+H8)</f>
        <v>57153916</v>
      </c>
      <c r="J8" s="113">
        <v>33810580</v>
      </c>
      <c r="K8" s="113">
        <v>5906372</v>
      </c>
      <c r="L8" s="113">
        <v>72974</v>
      </c>
      <c r="M8" s="113">
        <v>423391</v>
      </c>
      <c r="N8" s="113">
        <v>3573</v>
      </c>
      <c r="O8" s="78">
        <v>1</v>
      </c>
    </row>
    <row r="9" spans="1:15" x14ac:dyDescent="0.2">
      <c r="A9" s="78">
        <v>2</v>
      </c>
      <c r="B9" s="78" t="s">
        <v>104</v>
      </c>
      <c r="C9" s="113">
        <v>154033294</v>
      </c>
      <c r="D9" s="113">
        <v>8238032</v>
      </c>
      <c r="E9" s="113">
        <v>11612222</v>
      </c>
      <c r="F9" s="113">
        <v>17005951</v>
      </c>
      <c r="G9" s="113">
        <v>5276479</v>
      </c>
      <c r="H9" s="113">
        <v>24255</v>
      </c>
      <c r="I9" s="113">
        <f t="shared" si="0"/>
        <v>196190233</v>
      </c>
      <c r="J9" s="113">
        <v>49952344</v>
      </c>
      <c r="K9" s="113">
        <v>8578215</v>
      </c>
      <c r="L9" s="113">
        <v>0</v>
      </c>
      <c r="M9" s="113">
        <v>6209342</v>
      </c>
      <c r="N9" s="113">
        <v>31413</v>
      </c>
      <c r="O9" s="78">
        <v>2</v>
      </c>
    </row>
    <row r="10" spans="1:15" x14ac:dyDescent="0.2">
      <c r="A10" s="78">
        <v>3</v>
      </c>
      <c r="B10" s="78" t="s">
        <v>105</v>
      </c>
      <c r="C10" s="113">
        <v>18397720</v>
      </c>
      <c r="D10" s="113">
        <v>2052979</v>
      </c>
      <c r="E10" s="113">
        <v>1844054</v>
      </c>
      <c r="F10" s="113">
        <v>2846989</v>
      </c>
      <c r="G10" s="113">
        <v>958939</v>
      </c>
      <c r="H10" s="113">
        <v>9230</v>
      </c>
      <c r="I10" s="113">
        <f t="shared" si="0"/>
        <v>26109911</v>
      </c>
      <c r="J10" s="113">
        <v>15283975</v>
      </c>
      <c r="K10" s="113">
        <v>2080448</v>
      </c>
      <c r="L10" s="113">
        <v>60000</v>
      </c>
      <c r="M10" s="113">
        <v>468346</v>
      </c>
      <c r="N10" s="113">
        <v>0</v>
      </c>
      <c r="O10" s="78">
        <v>3</v>
      </c>
    </row>
    <row r="11" spans="1:15" x14ac:dyDescent="0.2">
      <c r="A11" s="78">
        <v>4</v>
      </c>
      <c r="B11" s="78" t="s">
        <v>106</v>
      </c>
      <c r="C11" s="113">
        <v>12636169</v>
      </c>
      <c r="D11" s="113">
        <v>1490908</v>
      </c>
      <c r="E11" s="113">
        <v>1441046</v>
      </c>
      <c r="F11" s="113">
        <v>2045478</v>
      </c>
      <c r="G11" s="113">
        <v>734216</v>
      </c>
      <c r="H11" s="113">
        <v>1128</v>
      </c>
      <c r="I11" s="113">
        <f t="shared" si="0"/>
        <v>18348945</v>
      </c>
      <c r="J11" s="113">
        <v>12027913</v>
      </c>
      <c r="K11" s="113">
        <v>1393182</v>
      </c>
      <c r="L11" s="113">
        <v>0</v>
      </c>
      <c r="M11" s="113">
        <v>196810</v>
      </c>
      <c r="N11" s="113">
        <v>0</v>
      </c>
      <c r="O11" s="78">
        <v>4</v>
      </c>
    </row>
    <row r="12" spans="1:15" x14ac:dyDescent="0.2">
      <c r="A12" s="78">
        <v>5</v>
      </c>
      <c r="B12" s="78" t="s">
        <v>107</v>
      </c>
      <c r="C12" s="113">
        <v>34605165</v>
      </c>
      <c r="D12" s="113">
        <v>2842980</v>
      </c>
      <c r="E12" s="113">
        <v>3052126</v>
      </c>
      <c r="F12" s="113">
        <v>3812064</v>
      </c>
      <c r="G12" s="113">
        <v>2107792</v>
      </c>
      <c r="H12" s="113">
        <v>6750</v>
      </c>
      <c r="I12" s="113">
        <f t="shared" si="0"/>
        <v>46426877</v>
      </c>
      <c r="J12" s="113">
        <v>28598207</v>
      </c>
      <c r="K12" s="113">
        <v>4161785</v>
      </c>
      <c r="L12" s="113">
        <v>0</v>
      </c>
      <c r="M12" s="113">
        <v>891353</v>
      </c>
      <c r="N12" s="113">
        <v>0</v>
      </c>
      <c r="O12" s="78">
        <v>5</v>
      </c>
    </row>
    <row r="13" spans="1:15" x14ac:dyDescent="0.2">
      <c r="A13" s="78">
        <v>6</v>
      </c>
      <c r="B13" s="78" t="s">
        <v>108</v>
      </c>
      <c r="C13" s="113">
        <v>17985230</v>
      </c>
      <c r="D13" s="113">
        <v>939446</v>
      </c>
      <c r="E13" s="113">
        <v>1554175</v>
      </c>
      <c r="F13" s="113">
        <v>2011565</v>
      </c>
      <c r="G13" s="113">
        <v>866592</v>
      </c>
      <c r="H13" s="113">
        <v>376</v>
      </c>
      <c r="I13" s="113">
        <f t="shared" si="0"/>
        <v>23357384</v>
      </c>
      <c r="J13" s="113">
        <v>15296684</v>
      </c>
      <c r="K13" s="113">
        <v>2032008</v>
      </c>
      <c r="L13" s="113">
        <v>0</v>
      </c>
      <c r="M13" s="113">
        <v>327909</v>
      </c>
      <c r="N13" s="113">
        <v>0</v>
      </c>
      <c r="O13" s="78">
        <v>6</v>
      </c>
    </row>
    <row r="14" spans="1:15" x14ac:dyDescent="0.2">
      <c r="A14" s="78">
        <v>7</v>
      </c>
      <c r="B14" s="78" t="s">
        <v>109</v>
      </c>
      <c r="C14" s="113">
        <v>444157543</v>
      </c>
      <c r="D14" s="113">
        <v>28426052</v>
      </c>
      <c r="E14" s="113">
        <v>18757898</v>
      </c>
      <c r="F14" s="113">
        <v>44895154</v>
      </c>
      <c r="G14" s="113">
        <v>29828205</v>
      </c>
      <c r="H14" s="113">
        <v>43222</v>
      </c>
      <c r="I14" s="113">
        <f t="shared" si="0"/>
        <v>566108074</v>
      </c>
      <c r="J14" s="113">
        <v>76055372</v>
      </c>
      <c r="K14" s="113">
        <v>20605161</v>
      </c>
      <c r="L14" s="113">
        <v>0</v>
      </c>
      <c r="M14" s="113">
        <v>24374566</v>
      </c>
      <c r="N14" s="113">
        <v>17193</v>
      </c>
      <c r="O14" s="78">
        <v>7</v>
      </c>
    </row>
    <row r="15" spans="1:15" x14ac:dyDescent="0.2">
      <c r="A15" s="78">
        <v>8</v>
      </c>
      <c r="B15" s="78" t="s">
        <v>110</v>
      </c>
      <c r="C15" s="113">
        <v>91048700</v>
      </c>
      <c r="D15" s="113">
        <v>5304739</v>
      </c>
      <c r="E15" s="113">
        <v>6745711</v>
      </c>
      <c r="F15" s="113">
        <v>8692383</v>
      </c>
      <c r="G15" s="113">
        <v>4767034</v>
      </c>
      <c r="H15" s="113">
        <v>142585</v>
      </c>
      <c r="I15" s="113">
        <f t="shared" si="0"/>
        <v>116701152</v>
      </c>
      <c r="J15" s="113">
        <v>59012754</v>
      </c>
      <c r="K15" s="113">
        <v>7549403</v>
      </c>
      <c r="L15" s="113">
        <v>3047674</v>
      </c>
      <c r="M15" s="113">
        <v>4374126</v>
      </c>
      <c r="N15" s="113">
        <v>39150</v>
      </c>
      <c r="O15" s="78">
        <v>8</v>
      </c>
    </row>
    <row r="16" spans="1:15" x14ac:dyDescent="0.2">
      <c r="A16" s="78">
        <v>9</v>
      </c>
      <c r="B16" s="78" t="s">
        <v>111</v>
      </c>
      <c r="C16" s="113">
        <v>7215533</v>
      </c>
      <c r="D16" s="113">
        <v>444527</v>
      </c>
      <c r="E16" s="113">
        <v>900255</v>
      </c>
      <c r="F16" s="113">
        <v>1908702</v>
      </c>
      <c r="G16" s="113">
        <v>637353</v>
      </c>
      <c r="H16" s="113">
        <v>5749</v>
      </c>
      <c r="I16" s="113">
        <f t="shared" si="0"/>
        <v>11112119</v>
      </c>
      <c r="J16" s="113">
        <v>1959463</v>
      </c>
      <c r="K16" s="113">
        <v>678632</v>
      </c>
      <c r="L16" s="113">
        <v>22394</v>
      </c>
      <c r="M16" s="113">
        <v>117650</v>
      </c>
      <c r="N16" s="113">
        <v>14901</v>
      </c>
      <c r="O16" s="78">
        <v>9</v>
      </c>
    </row>
    <row r="17" spans="1:15" x14ac:dyDescent="0.2">
      <c r="A17" s="78">
        <v>10</v>
      </c>
      <c r="B17" s="78" t="s">
        <v>112</v>
      </c>
      <c r="C17" s="113">
        <v>78441231</v>
      </c>
      <c r="D17" s="113">
        <v>4000536</v>
      </c>
      <c r="E17" s="113">
        <v>8485124</v>
      </c>
      <c r="F17" s="113">
        <v>9062023</v>
      </c>
      <c r="G17" s="113">
        <v>4180190</v>
      </c>
      <c r="H17" s="113">
        <v>1891</v>
      </c>
      <c r="I17" s="113">
        <f t="shared" si="0"/>
        <v>104170995</v>
      </c>
      <c r="J17" s="113">
        <v>59891366</v>
      </c>
      <c r="K17" s="113">
        <v>6688694</v>
      </c>
      <c r="L17" s="113">
        <v>463790</v>
      </c>
      <c r="M17" s="113">
        <v>2590811</v>
      </c>
      <c r="N17" s="113">
        <v>4015</v>
      </c>
      <c r="O17" s="78">
        <v>10</v>
      </c>
    </row>
    <row r="18" spans="1:15" x14ac:dyDescent="0.2">
      <c r="A18" s="78">
        <v>11</v>
      </c>
      <c r="B18" s="78" t="s">
        <v>113</v>
      </c>
      <c r="C18" s="113">
        <v>5587805</v>
      </c>
      <c r="D18" s="113">
        <v>607826</v>
      </c>
      <c r="E18" s="113">
        <v>639990</v>
      </c>
      <c r="F18" s="113">
        <v>1134061</v>
      </c>
      <c r="G18" s="113">
        <v>268211</v>
      </c>
      <c r="H18" s="113">
        <v>9301</v>
      </c>
      <c r="I18" s="113">
        <f t="shared" si="0"/>
        <v>8247194</v>
      </c>
      <c r="J18" s="113">
        <v>5239607</v>
      </c>
      <c r="K18" s="113">
        <v>658637</v>
      </c>
      <c r="L18" s="113">
        <v>0</v>
      </c>
      <c r="M18" s="113">
        <v>142581</v>
      </c>
      <c r="N18" s="113">
        <v>0</v>
      </c>
      <c r="O18" s="78">
        <v>11</v>
      </c>
    </row>
    <row r="19" spans="1:15" x14ac:dyDescent="0.2">
      <c r="A19" s="78">
        <v>12</v>
      </c>
      <c r="B19" s="78" t="s">
        <v>114</v>
      </c>
      <c r="C19" s="113">
        <v>41150820</v>
      </c>
      <c r="D19" s="113">
        <v>2481438</v>
      </c>
      <c r="E19" s="113">
        <v>3898536</v>
      </c>
      <c r="F19" s="113">
        <v>4974567</v>
      </c>
      <c r="G19" s="113">
        <v>1817768</v>
      </c>
      <c r="H19" s="113">
        <v>42140</v>
      </c>
      <c r="I19" s="113">
        <f t="shared" si="0"/>
        <v>54365269</v>
      </c>
      <c r="J19" s="113">
        <v>26239328</v>
      </c>
      <c r="K19" s="113">
        <v>2640107</v>
      </c>
      <c r="L19" s="113">
        <v>0</v>
      </c>
      <c r="M19" s="113">
        <v>1034152</v>
      </c>
      <c r="N19" s="113">
        <v>0</v>
      </c>
      <c r="O19" s="78">
        <v>12</v>
      </c>
    </row>
    <row r="20" spans="1:15" x14ac:dyDescent="0.2">
      <c r="A20" s="78">
        <v>13</v>
      </c>
      <c r="B20" s="78" t="s">
        <v>115</v>
      </c>
      <c r="C20" s="113">
        <v>16114221</v>
      </c>
      <c r="D20" s="113">
        <v>796960</v>
      </c>
      <c r="E20" s="113">
        <v>1927539</v>
      </c>
      <c r="F20" s="113">
        <v>2130071</v>
      </c>
      <c r="G20" s="113">
        <v>1261428</v>
      </c>
      <c r="H20" s="113">
        <v>7348</v>
      </c>
      <c r="I20" s="113">
        <f t="shared" si="0"/>
        <v>22237567</v>
      </c>
      <c r="J20" s="113">
        <v>13126321</v>
      </c>
      <c r="K20" s="113">
        <v>3010649</v>
      </c>
      <c r="L20" s="113">
        <v>18793</v>
      </c>
      <c r="M20" s="113">
        <v>181429</v>
      </c>
      <c r="N20" s="113">
        <v>0</v>
      </c>
      <c r="O20" s="78">
        <v>13</v>
      </c>
    </row>
    <row r="21" spans="1:15" x14ac:dyDescent="0.2">
      <c r="A21" s="78">
        <v>14</v>
      </c>
      <c r="B21" s="78" t="s">
        <v>116</v>
      </c>
      <c r="C21" s="113">
        <v>22713600</v>
      </c>
      <c r="D21" s="113">
        <v>2257471</v>
      </c>
      <c r="E21" s="113">
        <v>2726319</v>
      </c>
      <c r="F21" s="113">
        <v>4078407</v>
      </c>
      <c r="G21" s="113">
        <v>2250441</v>
      </c>
      <c r="H21" s="113">
        <v>0</v>
      </c>
      <c r="I21" s="113">
        <f t="shared" si="0"/>
        <v>34026238</v>
      </c>
      <c r="J21" s="113">
        <v>19605158</v>
      </c>
      <c r="K21" s="113">
        <v>4159450</v>
      </c>
      <c r="L21" s="113">
        <v>0</v>
      </c>
      <c r="M21" s="113">
        <v>363676</v>
      </c>
      <c r="N21" s="113">
        <v>0</v>
      </c>
      <c r="O21" s="78">
        <v>14</v>
      </c>
    </row>
    <row r="22" spans="1:15" x14ac:dyDescent="0.2">
      <c r="A22" s="78">
        <v>15</v>
      </c>
      <c r="B22" s="78" t="s">
        <v>117</v>
      </c>
      <c r="C22" s="113">
        <v>17475489</v>
      </c>
      <c r="D22" s="113">
        <v>1161334</v>
      </c>
      <c r="E22" s="113">
        <v>2377572</v>
      </c>
      <c r="F22" s="113">
        <v>2517021</v>
      </c>
      <c r="G22" s="113">
        <v>1141384</v>
      </c>
      <c r="H22" s="113">
        <v>55521</v>
      </c>
      <c r="I22" s="113">
        <f t="shared" si="0"/>
        <v>24728321</v>
      </c>
      <c r="J22" s="113">
        <v>14641188</v>
      </c>
      <c r="K22" s="113">
        <v>2751091</v>
      </c>
      <c r="L22" s="113">
        <v>0</v>
      </c>
      <c r="M22" s="113">
        <v>194643</v>
      </c>
      <c r="N22" s="113">
        <v>0</v>
      </c>
      <c r="O22" s="78">
        <v>15</v>
      </c>
    </row>
    <row r="23" spans="1:15" x14ac:dyDescent="0.2">
      <c r="A23" s="78">
        <v>16</v>
      </c>
      <c r="B23" s="78" t="s">
        <v>118</v>
      </c>
      <c r="C23" s="113">
        <v>63636103</v>
      </c>
      <c r="D23" s="113">
        <v>4137358</v>
      </c>
      <c r="E23" s="113">
        <v>5117941</v>
      </c>
      <c r="F23" s="113">
        <v>10358714</v>
      </c>
      <c r="G23" s="113">
        <v>3589873</v>
      </c>
      <c r="H23" s="113">
        <v>0</v>
      </c>
      <c r="I23" s="113">
        <f t="shared" si="0"/>
        <v>86839989</v>
      </c>
      <c r="J23" s="113">
        <v>50299168</v>
      </c>
      <c r="K23" s="113">
        <v>6374787</v>
      </c>
      <c r="L23" s="113">
        <v>0</v>
      </c>
      <c r="M23" s="113">
        <v>1289084</v>
      </c>
      <c r="N23" s="113">
        <v>0</v>
      </c>
      <c r="O23" s="78">
        <v>16</v>
      </c>
    </row>
    <row r="24" spans="1:15" x14ac:dyDescent="0.2">
      <c r="A24" s="78">
        <v>17</v>
      </c>
      <c r="B24" s="78" t="s">
        <v>119</v>
      </c>
      <c r="C24" s="113">
        <v>34227484</v>
      </c>
      <c r="D24" s="113">
        <v>1658813</v>
      </c>
      <c r="E24" s="113">
        <v>4045735</v>
      </c>
      <c r="F24" s="113">
        <v>3532001</v>
      </c>
      <c r="G24" s="113">
        <v>2017545</v>
      </c>
      <c r="H24" s="113">
        <v>48866</v>
      </c>
      <c r="I24" s="113">
        <f t="shared" si="0"/>
        <v>45530444</v>
      </c>
      <c r="J24" s="113">
        <v>26375085</v>
      </c>
      <c r="K24" s="113">
        <v>3423861</v>
      </c>
      <c r="L24" s="113">
        <v>61854</v>
      </c>
      <c r="M24" s="113">
        <v>741980</v>
      </c>
      <c r="N24" s="113">
        <v>0</v>
      </c>
      <c r="O24" s="78">
        <v>17</v>
      </c>
    </row>
    <row r="25" spans="1:15" x14ac:dyDescent="0.2">
      <c r="A25" s="78">
        <v>18</v>
      </c>
      <c r="B25" s="78" t="s">
        <v>120</v>
      </c>
      <c r="C25" s="113">
        <v>32248323</v>
      </c>
      <c r="D25" s="113">
        <v>1753380</v>
      </c>
      <c r="E25" s="113">
        <v>3010248</v>
      </c>
      <c r="F25" s="113">
        <v>4403610</v>
      </c>
      <c r="G25" s="113">
        <v>2522535</v>
      </c>
      <c r="H25" s="113">
        <v>43862</v>
      </c>
      <c r="I25" s="113">
        <f t="shared" si="0"/>
        <v>43981958</v>
      </c>
      <c r="J25" s="113">
        <v>26810798</v>
      </c>
      <c r="K25" s="113">
        <v>4626283</v>
      </c>
      <c r="L25" s="113">
        <v>100000</v>
      </c>
      <c r="M25" s="113">
        <v>1139775</v>
      </c>
      <c r="N25" s="113">
        <v>3534</v>
      </c>
      <c r="O25" s="78">
        <v>18</v>
      </c>
    </row>
    <row r="26" spans="1:15" x14ac:dyDescent="0.2">
      <c r="A26" s="78">
        <v>19</v>
      </c>
      <c r="B26" s="78" t="s">
        <v>121</v>
      </c>
      <c r="C26" s="113">
        <v>6967696</v>
      </c>
      <c r="D26" s="113">
        <v>1003011</v>
      </c>
      <c r="E26" s="113">
        <v>1061532</v>
      </c>
      <c r="F26" s="113">
        <v>1596994</v>
      </c>
      <c r="G26" s="113">
        <v>380667</v>
      </c>
      <c r="H26" s="113">
        <v>1229</v>
      </c>
      <c r="I26" s="113">
        <f t="shared" si="0"/>
        <v>11011129</v>
      </c>
      <c r="J26" s="113">
        <v>3640926</v>
      </c>
      <c r="K26" s="113">
        <v>730326</v>
      </c>
      <c r="L26" s="113">
        <v>68210</v>
      </c>
      <c r="M26" s="113">
        <v>83235</v>
      </c>
      <c r="N26" s="113">
        <v>0</v>
      </c>
      <c r="O26" s="78">
        <v>19</v>
      </c>
    </row>
    <row r="27" spans="1:15" x14ac:dyDescent="0.2">
      <c r="A27" s="78">
        <v>20</v>
      </c>
      <c r="B27" s="78" t="s">
        <v>122</v>
      </c>
      <c r="C27" s="113">
        <v>14723730</v>
      </c>
      <c r="D27" s="113">
        <v>1374636</v>
      </c>
      <c r="E27" s="113">
        <v>1599902</v>
      </c>
      <c r="F27" s="113">
        <v>2170736</v>
      </c>
      <c r="G27" s="113">
        <v>699918</v>
      </c>
      <c r="H27" s="113">
        <v>5212</v>
      </c>
      <c r="I27" s="113">
        <f t="shared" si="0"/>
        <v>20574134</v>
      </c>
      <c r="J27" s="113">
        <v>13816656</v>
      </c>
      <c r="K27" s="113">
        <v>2118039</v>
      </c>
      <c r="L27" s="113">
        <v>0</v>
      </c>
      <c r="M27" s="113">
        <v>162072</v>
      </c>
      <c r="N27" s="113">
        <v>0</v>
      </c>
      <c r="O27" s="78">
        <v>20</v>
      </c>
    </row>
    <row r="28" spans="1:15" x14ac:dyDescent="0.2">
      <c r="A28" s="78">
        <v>21</v>
      </c>
      <c r="B28" s="78" t="s">
        <v>123</v>
      </c>
      <c r="C28" s="113">
        <v>501042522</v>
      </c>
      <c r="D28" s="113">
        <v>24510822</v>
      </c>
      <c r="E28" s="113">
        <v>38139569</v>
      </c>
      <c r="F28" s="113">
        <v>55180225</v>
      </c>
      <c r="G28" s="113">
        <v>24763827</v>
      </c>
      <c r="H28" s="113">
        <v>0</v>
      </c>
      <c r="I28" s="113">
        <f t="shared" si="0"/>
        <v>643636965</v>
      </c>
      <c r="J28" s="113">
        <v>348576561</v>
      </c>
      <c r="K28" s="113">
        <v>41441307</v>
      </c>
      <c r="L28" s="113">
        <v>1793219</v>
      </c>
      <c r="M28" s="113">
        <v>13992318</v>
      </c>
      <c r="N28" s="113">
        <v>12165</v>
      </c>
      <c r="O28" s="78">
        <v>21</v>
      </c>
    </row>
    <row r="29" spans="1:15" x14ac:dyDescent="0.2">
      <c r="A29" s="78">
        <v>22</v>
      </c>
      <c r="B29" s="78" t="s">
        <v>124</v>
      </c>
      <c r="C29" s="113">
        <v>18645451</v>
      </c>
      <c r="D29" s="113">
        <v>1113475</v>
      </c>
      <c r="E29" s="113">
        <v>1419484</v>
      </c>
      <c r="F29" s="113">
        <v>2279825</v>
      </c>
      <c r="G29" s="113">
        <v>849000</v>
      </c>
      <c r="H29" s="113">
        <v>18441</v>
      </c>
      <c r="I29" s="113">
        <f t="shared" si="0"/>
        <v>24325676</v>
      </c>
      <c r="J29" s="113">
        <v>9030799</v>
      </c>
      <c r="K29" s="113">
        <v>1068947</v>
      </c>
      <c r="L29" s="113">
        <v>0</v>
      </c>
      <c r="M29" s="113">
        <v>682636</v>
      </c>
      <c r="N29" s="113">
        <v>0</v>
      </c>
      <c r="O29" s="78">
        <v>22</v>
      </c>
    </row>
    <row r="30" spans="1:15" x14ac:dyDescent="0.2">
      <c r="A30" s="78">
        <v>23</v>
      </c>
      <c r="B30" s="78" t="s">
        <v>125</v>
      </c>
      <c r="C30" s="113">
        <v>5125107</v>
      </c>
      <c r="D30" s="113">
        <v>582446</v>
      </c>
      <c r="E30" s="113">
        <v>459880</v>
      </c>
      <c r="F30" s="113">
        <v>655750</v>
      </c>
      <c r="G30" s="113">
        <v>374040</v>
      </c>
      <c r="H30" s="113">
        <v>9700</v>
      </c>
      <c r="I30" s="113">
        <f t="shared" si="0"/>
        <v>7206923</v>
      </c>
      <c r="J30" s="113">
        <v>4534986</v>
      </c>
      <c r="K30" s="113">
        <v>779721</v>
      </c>
      <c r="L30" s="113">
        <v>0</v>
      </c>
      <c r="M30" s="113">
        <v>139281</v>
      </c>
      <c r="N30" s="113">
        <v>0</v>
      </c>
      <c r="O30" s="78">
        <v>23</v>
      </c>
    </row>
    <row r="31" spans="1:15" x14ac:dyDescent="0.2">
      <c r="A31" s="78">
        <v>24</v>
      </c>
      <c r="B31" s="78" t="s">
        <v>126</v>
      </c>
      <c r="C31" s="113">
        <v>68690676</v>
      </c>
      <c r="D31" s="113">
        <v>3552053</v>
      </c>
      <c r="E31" s="113">
        <v>4563849</v>
      </c>
      <c r="F31" s="113">
        <v>8243072</v>
      </c>
      <c r="G31" s="113">
        <v>3907568</v>
      </c>
      <c r="H31" s="113">
        <v>156115</v>
      </c>
      <c r="I31" s="113">
        <f t="shared" si="0"/>
        <v>89113333</v>
      </c>
      <c r="J31" s="113">
        <v>49046303</v>
      </c>
      <c r="K31" s="113">
        <v>6648599</v>
      </c>
      <c r="L31" s="113">
        <v>0</v>
      </c>
      <c r="M31" s="113">
        <v>1550620</v>
      </c>
      <c r="N31" s="113">
        <v>4011</v>
      </c>
      <c r="O31" s="78">
        <v>24</v>
      </c>
    </row>
    <row r="32" spans="1:15" x14ac:dyDescent="0.2">
      <c r="A32" s="78">
        <v>25</v>
      </c>
      <c r="B32" s="78" t="s">
        <v>127</v>
      </c>
      <c r="C32" s="113">
        <v>11240304</v>
      </c>
      <c r="D32" s="113">
        <v>1189570</v>
      </c>
      <c r="E32" s="113">
        <v>1603673</v>
      </c>
      <c r="F32" s="113">
        <v>1089643</v>
      </c>
      <c r="G32" s="113">
        <v>904442</v>
      </c>
      <c r="H32" s="113">
        <v>17611</v>
      </c>
      <c r="I32" s="113">
        <f t="shared" si="0"/>
        <v>16045243</v>
      </c>
      <c r="J32" s="113">
        <v>10053556</v>
      </c>
      <c r="K32" s="113">
        <v>1769351</v>
      </c>
      <c r="L32" s="113">
        <v>23263</v>
      </c>
      <c r="M32" s="113">
        <v>93651</v>
      </c>
      <c r="N32" s="113">
        <v>2732</v>
      </c>
      <c r="O32" s="78">
        <v>25</v>
      </c>
    </row>
    <row r="33" spans="1:15" x14ac:dyDescent="0.2">
      <c r="A33" s="78">
        <v>26</v>
      </c>
      <c r="B33" s="78" t="s">
        <v>128</v>
      </c>
      <c r="C33" s="113">
        <v>16182716</v>
      </c>
      <c r="D33" s="113">
        <v>2166900</v>
      </c>
      <c r="E33" s="113">
        <v>2346682</v>
      </c>
      <c r="F33" s="113">
        <v>3333989</v>
      </c>
      <c r="G33" s="113">
        <v>1552159</v>
      </c>
      <c r="H33" s="113">
        <v>67756</v>
      </c>
      <c r="I33" s="113">
        <f t="shared" si="0"/>
        <v>25650202</v>
      </c>
      <c r="J33" s="113">
        <v>15580854</v>
      </c>
      <c r="K33" s="113">
        <v>2707820</v>
      </c>
      <c r="L33" s="113">
        <v>0</v>
      </c>
      <c r="M33" s="113">
        <v>189592</v>
      </c>
      <c r="N33" s="113">
        <v>0</v>
      </c>
      <c r="O33" s="78">
        <v>26</v>
      </c>
    </row>
    <row r="34" spans="1:15" x14ac:dyDescent="0.2">
      <c r="A34" s="78">
        <v>27</v>
      </c>
      <c r="B34" s="78" t="s">
        <v>129</v>
      </c>
      <c r="C34" s="113">
        <v>35557981</v>
      </c>
      <c r="D34" s="113">
        <v>2296043</v>
      </c>
      <c r="E34" s="113">
        <v>2998926</v>
      </c>
      <c r="F34" s="113">
        <v>5859730</v>
      </c>
      <c r="G34" s="113">
        <v>1902648</v>
      </c>
      <c r="H34" s="113">
        <v>11091</v>
      </c>
      <c r="I34" s="113">
        <f t="shared" si="0"/>
        <v>48626419</v>
      </c>
      <c r="J34" s="113">
        <v>30328273</v>
      </c>
      <c r="K34" s="113">
        <v>3395763</v>
      </c>
      <c r="L34" s="113">
        <v>0</v>
      </c>
      <c r="M34" s="113">
        <v>429244</v>
      </c>
      <c r="N34" s="113">
        <v>0</v>
      </c>
      <c r="O34" s="78">
        <v>27</v>
      </c>
    </row>
    <row r="35" spans="1:15" x14ac:dyDescent="0.2">
      <c r="A35" s="78">
        <v>28</v>
      </c>
      <c r="B35" s="78" t="s">
        <v>130</v>
      </c>
      <c r="C35" s="113">
        <v>13154630</v>
      </c>
      <c r="D35" s="113">
        <v>1207996</v>
      </c>
      <c r="E35" s="113">
        <v>1597592</v>
      </c>
      <c r="F35" s="113">
        <v>1315956</v>
      </c>
      <c r="G35" s="113">
        <v>765554</v>
      </c>
      <c r="H35" s="113">
        <v>8160</v>
      </c>
      <c r="I35" s="113">
        <f t="shared" si="0"/>
        <v>18049888</v>
      </c>
      <c r="J35" s="113">
        <v>8355231</v>
      </c>
      <c r="K35" s="113">
        <v>1651006</v>
      </c>
      <c r="L35" s="113">
        <v>0</v>
      </c>
      <c r="M35" s="113">
        <v>98412</v>
      </c>
      <c r="N35" s="113">
        <v>0</v>
      </c>
      <c r="O35" s="78">
        <v>28</v>
      </c>
    </row>
    <row r="36" spans="1:15" x14ac:dyDescent="0.2">
      <c r="A36" s="78">
        <v>29</v>
      </c>
      <c r="B36" s="78" t="s">
        <v>72</v>
      </c>
      <c r="C36" s="113">
        <v>2313269612</v>
      </c>
      <c r="D36" s="113">
        <v>104646062</v>
      </c>
      <c r="E36" s="113">
        <v>149374719</v>
      </c>
      <c r="F36" s="113">
        <v>252567292</v>
      </c>
      <c r="G36" s="113">
        <v>103753363</v>
      </c>
      <c r="H36" s="113">
        <v>0</v>
      </c>
      <c r="I36" s="113">
        <f t="shared" si="0"/>
        <v>2923611048</v>
      </c>
      <c r="J36" s="113">
        <v>690704639</v>
      </c>
      <c r="K36" s="113">
        <v>119442756</v>
      </c>
      <c r="L36" s="113">
        <v>11540587</v>
      </c>
      <c r="M36" s="113">
        <v>59563817</v>
      </c>
      <c r="N36" s="113">
        <v>0</v>
      </c>
      <c r="O36" s="78">
        <v>29</v>
      </c>
    </row>
    <row r="37" spans="1:15" x14ac:dyDescent="0.2">
      <c r="A37" s="78">
        <v>30</v>
      </c>
      <c r="B37" s="78" t="s">
        <v>131</v>
      </c>
      <c r="C37" s="113">
        <v>107461821</v>
      </c>
      <c r="D37" s="113">
        <v>12475401</v>
      </c>
      <c r="E37" s="113">
        <v>11017888</v>
      </c>
      <c r="F37" s="113">
        <v>17643696</v>
      </c>
      <c r="G37" s="113">
        <v>5514209</v>
      </c>
      <c r="H37" s="113">
        <v>70425</v>
      </c>
      <c r="I37" s="113">
        <f t="shared" si="0"/>
        <v>154183440</v>
      </c>
      <c r="J37" s="113">
        <v>47006974</v>
      </c>
      <c r="K37" s="113">
        <v>6069980</v>
      </c>
      <c r="L37" s="113">
        <v>467916</v>
      </c>
      <c r="M37" s="113">
        <v>3196226</v>
      </c>
      <c r="N37" s="113">
        <v>0</v>
      </c>
      <c r="O37" s="78">
        <v>30</v>
      </c>
    </row>
    <row r="38" spans="1:15" x14ac:dyDescent="0.2">
      <c r="A38" s="78">
        <v>31</v>
      </c>
      <c r="B38" s="78" t="s">
        <v>132</v>
      </c>
      <c r="C38" s="113">
        <v>15960263</v>
      </c>
      <c r="D38" s="113">
        <v>895232</v>
      </c>
      <c r="E38" s="113">
        <v>1640485</v>
      </c>
      <c r="F38" s="113">
        <v>2540115</v>
      </c>
      <c r="G38" s="113">
        <v>1164434</v>
      </c>
      <c r="H38" s="113">
        <v>7221</v>
      </c>
      <c r="I38" s="113">
        <f t="shared" si="0"/>
        <v>22207750</v>
      </c>
      <c r="J38" s="113">
        <v>12499977</v>
      </c>
      <c r="K38" s="113">
        <v>1800467</v>
      </c>
      <c r="L38" s="113">
        <v>0</v>
      </c>
      <c r="M38" s="113">
        <v>355188</v>
      </c>
      <c r="N38" s="113">
        <v>0</v>
      </c>
      <c r="O38" s="78">
        <v>31</v>
      </c>
    </row>
    <row r="39" spans="1:15" x14ac:dyDescent="0.2">
      <c r="A39" s="78">
        <v>32</v>
      </c>
      <c r="B39" s="78" t="s">
        <v>133</v>
      </c>
      <c r="C39" s="113">
        <v>32470408</v>
      </c>
      <c r="D39" s="113">
        <v>1911744</v>
      </c>
      <c r="E39" s="113">
        <v>2740488</v>
      </c>
      <c r="F39" s="113">
        <v>3147884</v>
      </c>
      <c r="G39" s="113">
        <v>1428549</v>
      </c>
      <c r="H39" s="113">
        <v>50426</v>
      </c>
      <c r="I39" s="113">
        <f t="shared" si="0"/>
        <v>41749499</v>
      </c>
      <c r="J39" s="113">
        <v>21262529</v>
      </c>
      <c r="K39" s="113">
        <v>2126147</v>
      </c>
      <c r="L39" s="113">
        <v>0</v>
      </c>
      <c r="M39" s="113">
        <v>766221</v>
      </c>
      <c r="N39" s="113">
        <v>4882</v>
      </c>
      <c r="O39" s="78">
        <v>32</v>
      </c>
    </row>
    <row r="40" spans="1:15" x14ac:dyDescent="0.2">
      <c r="A40" s="78">
        <v>33</v>
      </c>
      <c r="B40" s="78" t="s">
        <v>74</v>
      </c>
      <c r="C40" s="113">
        <v>62339902</v>
      </c>
      <c r="D40" s="113">
        <v>3799811</v>
      </c>
      <c r="E40" s="113">
        <v>7195534</v>
      </c>
      <c r="F40" s="113">
        <v>7400224</v>
      </c>
      <c r="G40" s="113">
        <v>3790728</v>
      </c>
      <c r="H40" s="113">
        <v>0</v>
      </c>
      <c r="I40" s="113">
        <f t="shared" si="0"/>
        <v>84526199</v>
      </c>
      <c r="J40" s="113">
        <v>42060212</v>
      </c>
      <c r="K40" s="113">
        <v>7474351</v>
      </c>
      <c r="L40" s="113">
        <v>0</v>
      </c>
      <c r="M40" s="113">
        <v>2392731</v>
      </c>
      <c r="N40" s="113">
        <v>0</v>
      </c>
      <c r="O40" s="78">
        <v>33</v>
      </c>
    </row>
    <row r="41" spans="1:15" x14ac:dyDescent="0.2">
      <c r="A41" s="78">
        <v>34</v>
      </c>
      <c r="B41" s="78" t="s">
        <v>134</v>
      </c>
      <c r="C41" s="113">
        <v>134706310</v>
      </c>
      <c r="D41" s="113">
        <v>7337859</v>
      </c>
      <c r="E41" s="113">
        <v>9713535</v>
      </c>
      <c r="F41" s="113">
        <v>15359558</v>
      </c>
      <c r="G41" s="113">
        <v>6094585</v>
      </c>
      <c r="H41" s="113">
        <v>81080</v>
      </c>
      <c r="I41" s="113">
        <f t="shared" si="0"/>
        <v>173292927</v>
      </c>
      <c r="J41" s="113">
        <v>79552204</v>
      </c>
      <c r="K41" s="113">
        <v>7937677</v>
      </c>
      <c r="L41" s="113">
        <v>0</v>
      </c>
      <c r="M41" s="113">
        <v>2481552</v>
      </c>
      <c r="N41" s="113">
        <v>0</v>
      </c>
      <c r="O41" s="78">
        <v>34</v>
      </c>
    </row>
    <row r="42" spans="1:15" x14ac:dyDescent="0.2">
      <c r="A42" s="78">
        <v>35</v>
      </c>
      <c r="B42" s="78" t="s">
        <v>135</v>
      </c>
      <c r="C42" s="113">
        <v>18890806</v>
      </c>
      <c r="D42" s="113">
        <v>1812224</v>
      </c>
      <c r="E42" s="113">
        <v>1392033</v>
      </c>
      <c r="F42" s="113">
        <v>2802421</v>
      </c>
      <c r="G42" s="113">
        <v>1340844</v>
      </c>
      <c r="H42" s="113">
        <v>9383</v>
      </c>
      <c r="I42" s="113">
        <f t="shared" si="0"/>
        <v>26247711</v>
      </c>
      <c r="J42" s="113">
        <v>16770971</v>
      </c>
      <c r="K42" s="113">
        <v>2585104</v>
      </c>
      <c r="L42" s="113">
        <v>0</v>
      </c>
      <c r="M42" s="113">
        <v>529495</v>
      </c>
      <c r="N42" s="113">
        <v>0</v>
      </c>
      <c r="O42" s="78">
        <v>35</v>
      </c>
    </row>
    <row r="43" spans="1:15" x14ac:dyDescent="0.2">
      <c r="A43" s="78">
        <v>36</v>
      </c>
      <c r="B43" s="78" t="s">
        <v>136</v>
      </c>
      <c r="C43" s="113">
        <v>46045235</v>
      </c>
      <c r="D43" s="113">
        <v>2390670</v>
      </c>
      <c r="E43" s="113">
        <v>4490408</v>
      </c>
      <c r="F43" s="113">
        <v>6544517</v>
      </c>
      <c r="G43" s="113">
        <v>2469338</v>
      </c>
      <c r="H43" s="113">
        <v>33761</v>
      </c>
      <c r="I43" s="113">
        <f t="shared" si="0"/>
        <v>61973929</v>
      </c>
      <c r="J43" s="113">
        <v>31031343</v>
      </c>
      <c r="K43" s="113">
        <v>3438466</v>
      </c>
      <c r="L43" s="113">
        <v>219669</v>
      </c>
      <c r="M43" s="113">
        <v>1125052</v>
      </c>
      <c r="N43" s="113">
        <v>0</v>
      </c>
      <c r="O43" s="78">
        <v>36</v>
      </c>
    </row>
    <row r="44" spans="1:15" x14ac:dyDescent="0.2">
      <c r="A44" s="78">
        <v>37</v>
      </c>
      <c r="B44" s="78" t="s">
        <v>137</v>
      </c>
      <c r="C44" s="113">
        <v>24805591</v>
      </c>
      <c r="D44" s="113">
        <v>1823793</v>
      </c>
      <c r="E44" s="113">
        <v>2016123</v>
      </c>
      <c r="F44" s="113">
        <v>4571779</v>
      </c>
      <c r="G44" s="113">
        <v>1054007</v>
      </c>
      <c r="H44" s="113">
        <v>0</v>
      </c>
      <c r="I44" s="113">
        <f t="shared" si="0"/>
        <v>34271293</v>
      </c>
      <c r="J44" s="113">
        <v>7881516</v>
      </c>
      <c r="K44" s="113">
        <v>1755285</v>
      </c>
      <c r="L44" s="113">
        <v>0</v>
      </c>
      <c r="M44" s="113">
        <v>833514</v>
      </c>
      <c r="N44" s="113">
        <v>8763</v>
      </c>
      <c r="O44" s="78">
        <v>37</v>
      </c>
    </row>
    <row r="45" spans="1:15" x14ac:dyDescent="0.2">
      <c r="A45" s="78">
        <v>38</v>
      </c>
      <c r="B45" s="78" t="s">
        <v>138</v>
      </c>
      <c r="C45" s="113">
        <v>13216258</v>
      </c>
      <c r="D45" s="113">
        <v>1096580</v>
      </c>
      <c r="E45" s="113">
        <v>1564513</v>
      </c>
      <c r="F45" s="113">
        <v>2146526</v>
      </c>
      <c r="G45" s="113">
        <v>1032137</v>
      </c>
      <c r="H45" s="113">
        <v>20334</v>
      </c>
      <c r="I45" s="113">
        <f t="shared" si="0"/>
        <v>19076348</v>
      </c>
      <c r="J45" s="113">
        <v>11332956</v>
      </c>
      <c r="K45" s="113">
        <v>2273048</v>
      </c>
      <c r="L45" s="113">
        <v>0</v>
      </c>
      <c r="M45" s="113">
        <v>223284</v>
      </c>
      <c r="N45" s="113">
        <v>0</v>
      </c>
      <c r="O45" s="78">
        <v>38</v>
      </c>
    </row>
    <row r="46" spans="1:15" x14ac:dyDescent="0.2">
      <c r="A46" s="78">
        <v>39</v>
      </c>
      <c r="B46" s="78" t="s">
        <v>139</v>
      </c>
      <c r="C46" s="113">
        <v>27694934</v>
      </c>
      <c r="D46" s="113">
        <v>1629544</v>
      </c>
      <c r="E46" s="113">
        <v>2234837</v>
      </c>
      <c r="F46" s="113">
        <v>2912485</v>
      </c>
      <c r="G46" s="113">
        <v>1340919</v>
      </c>
      <c r="H46" s="113">
        <v>40853</v>
      </c>
      <c r="I46" s="113">
        <f t="shared" si="0"/>
        <v>35853572</v>
      </c>
      <c r="J46" s="113">
        <v>19260197</v>
      </c>
      <c r="K46" s="113">
        <v>2246119</v>
      </c>
      <c r="L46" s="113">
        <v>0</v>
      </c>
      <c r="M46" s="113">
        <v>461295</v>
      </c>
      <c r="N46" s="113">
        <v>0</v>
      </c>
      <c r="O46" s="78">
        <v>39</v>
      </c>
    </row>
    <row r="47" spans="1:15" x14ac:dyDescent="0.2">
      <c r="A47" s="78">
        <v>40</v>
      </c>
      <c r="B47" s="78" t="s">
        <v>140</v>
      </c>
      <c r="C47" s="116">
        <v>11665959</v>
      </c>
      <c r="D47" s="116">
        <v>684222</v>
      </c>
      <c r="E47" s="116">
        <v>808843</v>
      </c>
      <c r="F47" s="116">
        <v>1384678</v>
      </c>
      <c r="G47" s="116">
        <v>974125</v>
      </c>
      <c r="H47" s="116">
        <v>141998</v>
      </c>
      <c r="I47" s="116">
        <f t="shared" si="0"/>
        <v>15659825</v>
      </c>
      <c r="J47" s="116">
        <v>9707029</v>
      </c>
      <c r="K47" s="116">
        <v>2069019</v>
      </c>
      <c r="L47" s="116">
        <v>0</v>
      </c>
      <c r="M47" s="116">
        <v>167531</v>
      </c>
      <c r="N47" s="113">
        <v>2400</v>
      </c>
      <c r="O47" s="85">
        <v>40</v>
      </c>
    </row>
    <row r="48" spans="1:15" x14ac:dyDescent="0.2">
      <c r="A48" s="78">
        <v>41</v>
      </c>
      <c r="B48" s="78" t="s">
        <v>141</v>
      </c>
      <c r="C48" s="113">
        <v>40254577</v>
      </c>
      <c r="D48" s="113">
        <v>4174493</v>
      </c>
      <c r="E48" s="113">
        <v>4444126</v>
      </c>
      <c r="F48" s="113">
        <v>5325608</v>
      </c>
      <c r="G48" s="113">
        <v>2777119</v>
      </c>
      <c r="H48" s="113">
        <v>96319</v>
      </c>
      <c r="I48" s="113">
        <f t="shared" si="0"/>
        <v>57072242</v>
      </c>
      <c r="J48" s="113">
        <v>36235003</v>
      </c>
      <c r="K48" s="113">
        <v>6626946</v>
      </c>
      <c r="L48" s="113">
        <v>37369</v>
      </c>
      <c r="M48" s="113">
        <v>845952</v>
      </c>
      <c r="N48" s="113">
        <v>0</v>
      </c>
      <c r="O48" s="78">
        <v>41</v>
      </c>
    </row>
    <row r="49" spans="1:15" x14ac:dyDescent="0.2">
      <c r="A49" s="78">
        <v>42</v>
      </c>
      <c r="B49" s="78" t="s">
        <v>142</v>
      </c>
      <c r="C49" s="113">
        <v>151076611</v>
      </c>
      <c r="D49" s="113">
        <v>9396098</v>
      </c>
      <c r="E49" s="113">
        <v>10354630</v>
      </c>
      <c r="F49" s="113">
        <v>25357069</v>
      </c>
      <c r="G49" s="113">
        <v>6836466</v>
      </c>
      <c r="H49" s="113">
        <v>0</v>
      </c>
      <c r="I49" s="113">
        <f t="shared" si="0"/>
        <v>203020874</v>
      </c>
      <c r="J49" s="113">
        <v>90484240</v>
      </c>
      <c r="K49" s="113">
        <v>8390984</v>
      </c>
      <c r="L49" s="113">
        <v>1447534</v>
      </c>
      <c r="M49" s="113">
        <v>5056820</v>
      </c>
      <c r="N49" s="113">
        <v>0</v>
      </c>
      <c r="O49" s="78">
        <v>42</v>
      </c>
    </row>
    <row r="50" spans="1:15" x14ac:dyDescent="0.2">
      <c r="A50" s="78">
        <v>43</v>
      </c>
      <c r="B50" s="78" t="s">
        <v>143</v>
      </c>
      <c r="C50" s="113">
        <v>443890312</v>
      </c>
      <c r="D50" s="113">
        <v>17122807</v>
      </c>
      <c r="E50" s="113">
        <v>28884511</v>
      </c>
      <c r="F50" s="113">
        <v>48255382</v>
      </c>
      <c r="G50" s="113">
        <v>20426943</v>
      </c>
      <c r="H50" s="113">
        <v>419603</v>
      </c>
      <c r="I50" s="113">
        <f t="shared" si="0"/>
        <v>558999558</v>
      </c>
      <c r="J50" s="113">
        <v>282889144</v>
      </c>
      <c r="K50" s="113">
        <v>41040764</v>
      </c>
      <c r="L50" s="113">
        <v>1376747</v>
      </c>
      <c r="M50" s="113">
        <v>6651886</v>
      </c>
      <c r="N50" s="113">
        <v>4852</v>
      </c>
      <c r="O50" s="78">
        <v>43</v>
      </c>
    </row>
    <row r="51" spans="1:15" x14ac:dyDescent="0.2">
      <c r="A51" s="78">
        <v>44</v>
      </c>
      <c r="B51" s="78" t="s">
        <v>144</v>
      </c>
      <c r="C51" s="113">
        <v>60438507</v>
      </c>
      <c r="D51" s="113">
        <v>2979627</v>
      </c>
      <c r="E51" s="113">
        <v>6068628</v>
      </c>
      <c r="F51" s="113">
        <v>5694587</v>
      </c>
      <c r="G51" s="113">
        <v>5315580</v>
      </c>
      <c r="H51" s="113">
        <v>59442</v>
      </c>
      <c r="I51" s="113">
        <f t="shared" si="0"/>
        <v>80556371</v>
      </c>
      <c r="J51" s="113">
        <v>55425137</v>
      </c>
      <c r="K51" s="113">
        <v>11038646</v>
      </c>
      <c r="L51" s="113">
        <v>0</v>
      </c>
      <c r="M51" s="113">
        <v>980486</v>
      </c>
      <c r="N51" s="113">
        <v>0</v>
      </c>
      <c r="O51" s="78">
        <v>44</v>
      </c>
    </row>
    <row r="52" spans="1:15" x14ac:dyDescent="0.2">
      <c r="A52" s="78">
        <v>45</v>
      </c>
      <c r="B52" s="78" t="s">
        <v>145</v>
      </c>
      <c r="C52" s="113">
        <v>3237583</v>
      </c>
      <c r="D52" s="113">
        <v>223732</v>
      </c>
      <c r="E52" s="113">
        <v>303827</v>
      </c>
      <c r="F52" s="113">
        <v>392549</v>
      </c>
      <c r="G52" s="113">
        <v>233384</v>
      </c>
      <c r="H52" s="113">
        <v>0</v>
      </c>
      <c r="I52" s="113">
        <f t="shared" si="0"/>
        <v>4391075</v>
      </c>
      <c r="J52" s="113">
        <v>1550069</v>
      </c>
      <c r="K52" s="113">
        <v>218895</v>
      </c>
      <c r="L52" s="113">
        <v>0</v>
      </c>
      <c r="M52" s="113">
        <v>69753</v>
      </c>
      <c r="N52" s="113">
        <v>0</v>
      </c>
      <c r="O52" s="78">
        <v>45</v>
      </c>
    </row>
    <row r="53" spans="1:15" x14ac:dyDescent="0.2">
      <c r="A53" s="78">
        <v>46</v>
      </c>
      <c r="B53" s="78" t="s">
        <v>146</v>
      </c>
      <c r="C53" s="113">
        <v>45864807</v>
      </c>
      <c r="D53" s="113">
        <v>2430583</v>
      </c>
      <c r="E53" s="113">
        <v>4899393</v>
      </c>
      <c r="F53" s="113">
        <v>5094667</v>
      </c>
      <c r="G53" s="113">
        <v>5081069</v>
      </c>
      <c r="H53" s="113">
        <v>0</v>
      </c>
      <c r="I53" s="113">
        <f t="shared" si="0"/>
        <v>63370519</v>
      </c>
      <c r="J53" s="113">
        <v>31557355</v>
      </c>
      <c r="K53" s="113">
        <v>3641100</v>
      </c>
      <c r="L53" s="113">
        <v>0</v>
      </c>
      <c r="M53" s="113">
        <v>791101</v>
      </c>
      <c r="N53" s="113">
        <v>0</v>
      </c>
      <c r="O53" s="78">
        <v>46</v>
      </c>
    </row>
    <row r="54" spans="1:15" x14ac:dyDescent="0.2">
      <c r="A54" s="78">
        <v>47</v>
      </c>
      <c r="B54" s="78" t="s">
        <v>147</v>
      </c>
      <c r="C54" s="113">
        <v>102529780</v>
      </c>
      <c r="D54" s="113">
        <v>7883038</v>
      </c>
      <c r="E54" s="113">
        <v>8503494</v>
      </c>
      <c r="F54" s="113">
        <v>11705224</v>
      </c>
      <c r="G54" s="113">
        <v>4042365</v>
      </c>
      <c r="H54" s="113">
        <v>0</v>
      </c>
      <c r="I54" s="113">
        <f t="shared" si="0"/>
        <v>134663901</v>
      </c>
      <c r="J54" s="113">
        <v>45127303</v>
      </c>
      <c r="K54" s="113">
        <v>6461777</v>
      </c>
      <c r="L54" s="113">
        <v>165509</v>
      </c>
      <c r="M54" s="113">
        <v>2138372</v>
      </c>
      <c r="N54" s="113">
        <v>0</v>
      </c>
      <c r="O54" s="78">
        <v>47</v>
      </c>
    </row>
    <row r="55" spans="1:15" x14ac:dyDescent="0.2">
      <c r="A55" s="78">
        <v>48</v>
      </c>
      <c r="B55" s="78" t="s">
        <v>148</v>
      </c>
      <c r="C55" s="113">
        <v>7734854</v>
      </c>
      <c r="D55" s="113">
        <v>761121</v>
      </c>
      <c r="E55" s="113">
        <v>970800</v>
      </c>
      <c r="F55" s="113">
        <v>1104764</v>
      </c>
      <c r="G55" s="113">
        <v>358912</v>
      </c>
      <c r="H55" s="113">
        <v>6171</v>
      </c>
      <c r="I55" s="113">
        <f t="shared" si="0"/>
        <v>10936622</v>
      </c>
      <c r="J55" s="113">
        <v>5656272</v>
      </c>
      <c r="K55" s="113">
        <v>918263</v>
      </c>
      <c r="L55" s="113">
        <v>54620</v>
      </c>
      <c r="M55" s="113">
        <v>86970</v>
      </c>
      <c r="N55" s="113">
        <v>0</v>
      </c>
      <c r="O55" s="78">
        <v>48</v>
      </c>
    </row>
    <row r="56" spans="1:15" x14ac:dyDescent="0.2">
      <c r="A56" s="78">
        <v>49</v>
      </c>
      <c r="B56" s="78" t="s">
        <v>149</v>
      </c>
      <c r="C56" s="113">
        <v>35767249</v>
      </c>
      <c r="D56" s="113">
        <v>1452685</v>
      </c>
      <c r="E56" s="113">
        <v>3382320</v>
      </c>
      <c r="F56" s="113">
        <v>4307637</v>
      </c>
      <c r="G56" s="113">
        <v>1780130</v>
      </c>
      <c r="H56" s="113">
        <v>5661</v>
      </c>
      <c r="I56" s="113">
        <f t="shared" si="0"/>
        <v>46695682</v>
      </c>
      <c r="J56" s="113">
        <v>25472978</v>
      </c>
      <c r="K56" s="113">
        <v>2371340</v>
      </c>
      <c r="L56" s="113">
        <v>391941</v>
      </c>
      <c r="M56" s="113">
        <v>738645</v>
      </c>
      <c r="N56" s="113">
        <v>0</v>
      </c>
      <c r="O56" s="78">
        <v>49</v>
      </c>
    </row>
    <row r="57" spans="1:15" x14ac:dyDescent="0.2">
      <c r="A57" s="78">
        <v>50</v>
      </c>
      <c r="B57" s="78" t="s">
        <v>150</v>
      </c>
      <c r="C57" s="116">
        <v>18868168</v>
      </c>
      <c r="D57" s="116">
        <v>1555598</v>
      </c>
      <c r="E57" s="116">
        <v>1838236</v>
      </c>
      <c r="F57" s="116">
        <v>1855790</v>
      </c>
      <c r="G57" s="116">
        <v>915282</v>
      </c>
      <c r="H57" s="116">
        <v>7815</v>
      </c>
      <c r="I57" s="116">
        <f t="shared" si="0"/>
        <v>25040889</v>
      </c>
      <c r="J57" s="116">
        <v>13853517</v>
      </c>
      <c r="K57" s="116">
        <v>1202950</v>
      </c>
      <c r="L57" s="116">
        <v>78724</v>
      </c>
      <c r="M57" s="116">
        <v>573066</v>
      </c>
      <c r="N57" s="113">
        <v>0</v>
      </c>
      <c r="O57" s="78">
        <v>50</v>
      </c>
    </row>
    <row r="58" spans="1:15" x14ac:dyDescent="0.2">
      <c r="A58" s="78">
        <v>51</v>
      </c>
      <c r="B58" s="78" t="s">
        <v>151</v>
      </c>
      <c r="C58" s="113">
        <v>11847239</v>
      </c>
      <c r="D58" s="113">
        <v>951843</v>
      </c>
      <c r="E58" s="113">
        <v>1346328</v>
      </c>
      <c r="F58" s="113">
        <v>1701323</v>
      </c>
      <c r="G58" s="113">
        <v>532051</v>
      </c>
      <c r="H58" s="113">
        <v>7242</v>
      </c>
      <c r="I58" s="113">
        <f t="shared" si="0"/>
        <v>16386026</v>
      </c>
      <c r="J58" s="113">
        <v>3882396</v>
      </c>
      <c r="K58" s="113">
        <v>1191167</v>
      </c>
      <c r="L58" s="113">
        <v>64429</v>
      </c>
      <c r="M58" s="113">
        <v>88450</v>
      </c>
      <c r="N58" s="113">
        <v>0</v>
      </c>
      <c r="O58" s="78">
        <v>51</v>
      </c>
    </row>
    <row r="59" spans="1:15" x14ac:dyDescent="0.2">
      <c r="A59" s="78">
        <v>52</v>
      </c>
      <c r="B59" s="78" t="s">
        <v>152</v>
      </c>
      <c r="C59" s="113">
        <v>0</v>
      </c>
      <c r="D59" s="113">
        <v>0</v>
      </c>
      <c r="E59" s="113">
        <v>0</v>
      </c>
      <c r="F59" s="113">
        <v>0</v>
      </c>
      <c r="G59" s="113">
        <v>0</v>
      </c>
      <c r="H59" s="113">
        <v>0</v>
      </c>
      <c r="I59" s="113">
        <f t="shared" si="0"/>
        <v>0</v>
      </c>
      <c r="J59" s="113">
        <v>0</v>
      </c>
      <c r="K59" s="113">
        <v>0</v>
      </c>
      <c r="L59" s="113">
        <v>0</v>
      </c>
      <c r="M59" s="113">
        <v>0</v>
      </c>
      <c r="N59" s="113">
        <v>0</v>
      </c>
      <c r="O59" s="78">
        <v>52</v>
      </c>
    </row>
    <row r="60" spans="1:15" x14ac:dyDescent="0.2">
      <c r="A60" s="78">
        <v>53</v>
      </c>
      <c r="B60" s="78" t="s">
        <v>153</v>
      </c>
      <c r="C60" s="113">
        <v>962948306</v>
      </c>
      <c r="D60" s="113">
        <v>45752686</v>
      </c>
      <c r="E60" s="113">
        <v>60608917</v>
      </c>
      <c r="F60" s="113">
        <v>126251049</v>
      </c>
      <c r="G60" s="113">
        <v>30651954</v>
      </c>
      <c r="H60" s="113">
        <v>896325</v>
      </c>
      <c r="I60" s="113">
        <f t="shared" si="0"/>
        <v>1227109237</v>
      </c>
      <c r="J60" s="113">
        <v>370276397</v>
      </c>
      <c r="K60" s="113">
        <v>27161484</v>
      </c>
      <c r="L60" s="113">
        <v>1301581</v>
      </c>
      <c r="M60" s="113">
        <v>23844780</v>
      </c>
      <c r="N60" s="113">
        <v>10069</v>
      </c>
      <c r="O60" s="78">
        <v>53</v>
      </c>
    </row>
    <row r="61" spans="1:15" x14ac:dyDescent="0.2">
      <c r="A61" s="78">
        <v>54</v>
      </c>
      <c r="B61" s="78" t="s">
        <v>154</v>
      </c>
      <c r="C61" s="113">
        <v>46115615</v>
      </c>
      <c r="D61" s="113">
        <v>3024811</v>
      </c>
      <c r="E61" s="113">
        <v>5270484</v>
      </c>
      <c r="F61" s="113">
        <v>4908316</v>
      </c>
      <c r="G61" s="113">
        <v>2340673</v>
      </c>
      <c r="H61" s="113">
        <v>64768</v>
      </c>
      <c r="I61" s="113">
        <f t="shared" si="0"/>
        <v>61724667</v>
      </c>
      <c r="J61" s="113">
        <v>22699630</v>
      </c>
      <c r="K61" s="113">
        <v>3847404</v>
      </c>
      <c r="L61" s="113">
        <v>273</v>
      </c>
      <c r="M61" s="113">
        <v>1423608</v>
      </c>
      <c r="N61" s="113">
        <v>7016</v>
      </c>
      <c r="O61" s="78">
        <v>54</v>
      </c>
    </row>
    <row r="62" spans="1:15" x14ac:dyDescent="0.2">
      <c r="A62" s="78">
        <v>55</v>
      </c>
      <c r="B62" s="78" t="s">
        <v>155</v>
      </c>
      <c r="C62" s="113">
        <v>12642951</v>
      </c>
      <c r="D62" s="113">
        <v>939909</v>
      </c>
      <c r="E62" s="113">
        <v>1441495</v>
      </c>
      <c r="F62" s="113">
        <v>1760714</v>
      </c>
      <c r="G62" s="113">
        <v>848990</v>
      </c>
      <c r="H62" s="113">
        <v>0</v>
      </c>
      <c r="I62" s="113">
        <f t="shared" si="0"/>
        <v>17634059</v>
      </c>
      <c r="J62" s="113">
        <v>11849472</v>
      </c>
      <c r="K62" s="113">
        <v>1883205</v>
      </c>
      <c r="L62" s="113">
        <v>0</v>
      </c>
      <c r="M62" s="113">
        <v>317865</v>
      </c>
      <c r="N62" s="113">
        <v>0</v>
      </c>
      <c r="O62" s="78">
        <v>55</v>
      </c>
    </row>
    <row r="63" spans="1:15" x14ac:dyDescent="0.2">
      <c r="A63" s="78">
        <v>56</v>
      </c>
      <c r="B63" s="78" t="s">
        <v>156</v>
      </c>
      <c r="C63" s="113">
        <v>15397116</v>
      </c>
      <c r="D63" s="113">
        <v>1137770</v>
      </c>
      <c r="E63" s="113">
        <v>1362544</v>
      </c>
      <c r="F63" s="113">
        <v>1996814</v>
      </c>
      <c r="G63" s="113">
        <v>922662</v>
      </c>
      <c r="H63" s="113">
        <v>5000</v>
      </c>
      <c r="I63" s="113">
        <f t="shared" si="0"/>
        <v>20821906</v>
      </c>
      <c r="J63" s="113">
        <v>9645466</v>
      </c>
      <c r="K63" s="113">
        <v>1446493</v>
      </c>
      <c r="L63" s="113">
        <v>0</v>
      </c>
      <c r="M63" s="113">
        <v>262379</v>
      </c>
      <c r="N63" s="113">
        <v>0</v>
      </c>
      <c r="O63" s="78">
        <v>56</v>
      </c>
    </row>
    <row r="64" spans="1:15" x14ac:dyDescent="0.2">
      <c r="A64" s="78">
        <v>57</v>
      </c>
      <c r="B64" s="78" t="s">
        <v>157</v>
      </c>
      <c r="C64" s="113">
        <v>9839383</v>
      </c>
      <c r="D64" s="113">
        <v>1003436</v>
      </c>
      <c r="E64" s="113">
        <v>1289529</v>
      </c>
      <c r="F64" s="113">
        <v>1639751</v>
      </c>
      <c r="G64" s="113">
        <v>857382</v>
      </c>
      <c r="H64" s="113">
        <v>6987</v>
      </c>
      <c r="I64" s="113">
        <f t="shared" si="0"/>
        <v>14636468</v>
      </c>
      <c r="J64" s="113">
        <v>5899943</v>
      </c>
      <c r="K64" s="113">
        <v>842196</v>
      </c>
      <c r="L64" s="113">
        <v>0</v>
      </c>
      <c r="M64" s="113">
        <v>400852</v>
      </c>
      <c r="N64" s="113">
        <v>0</v>
      </c>
      <c r="O64" s="78">
        <v>57</v>
      </c>
    </row>
    <row r="65" spans="1:15" x14ac:dyDescent="0.2">
      <c r="A65" s="78">
        <v>58</v>
      </c>
      <c r="B65" s="78" t="s">
        <v>158</v>
      </c>
      <c r="C65" s="113">
        <v>35692458</v>
      </c>
      <c r="D65" s="113">
        <v>2019495</v>
      </c>
      <c r="E65" s="113">
        <v>3496238</v>
      </c>
      <c r="F65" s="113">
        <v>2761065</v>
      </c>
      <c r="G65" s="113">
        <v>2204877</v>
      </c>
      <c r="H65" s="113">
        <v>16311</v>
      </c>
      <c r="I65" s="113">
        <f t="shared" si="0"/>
        <v>46190444</v>
      </c>
      <c r="J65" s="113">
        <v>26003485</v>
      </c>
      <c r="K65" s="113">
        <v>4533909</v>
      </c>
      <c r="L65" s="113">
        <v>0</v>
      </c>
      <c r="M65" s="113">
        <v>640118</v>
      </c>
      <c r="N65" s="113">
        <v>0</v>
      </c>
      <c r="O65" s="78">
        <v>58</v>
      </c>
    </row>
    <row r="66" spans="1:15" x14ac:dyDescent="0.2">
      <c r="A66" s="78">
        <v>59</v>
      </c>
      <c r="B66" s="78" t="s">
        <v>159</v>
      </c>
      <c r="C66" s="113">
        <v>12318137</v>
      </c>
      <c r="D66" s="113">
        <v>1139160</v>
      </c>
      <c r="E66" s="113">
        <v>1301304</v>
      </c>
      <c r="F66" s="113">
        <v>1208863</v>
      </c>
      <c r="G66" s="113">
        <v>549061</v>
      </c>
      <c r="H66" s="113">
        <v>8255</v>
      </c>
      <c r="I66" s="113">
        <f t="shared" si="0"/>
        <v>16524780</v>
      </c>
      <c r="J66" s="113">
        <v>5127619</v>
      </c>
      <c r="K66" s="113">
        <v>1260099</v>
      </c>
      <c r="L66" s="113">
        <v>0</v>
      </c>
      <c r="M66" s="113">
        <v>170457</v>
      </c>
      <c r="N66" s="113">
        <v>0</v>
      </c>
      <c r="O66" s="78">
        <v>59</v>
      </c>
    </row>
    <row r="67" spans="1:15" x14ac:dyDescent="0.2">
      <c r="A67" s="78">
        <v>60</v>
      </c>
      <c r="B67" s="78" t="s">
        <v>160</v>
      </c>
      <c r="C67" s="113">
        <v>83525321</v>
      </c>
      <c r="D67" s="113">
        <v>4420165</v>
      </c>
      <c r="E67" s="113">
        <v>4801744</v>
      </c>
      <c r="F67" s="113">
        <v>16053126</v>
      </c>
      <c r="G67" s="113">
        <v>4691814</v>
      </c>
      <c r="H67" s="113">
        <v>290469</v>
      </c>
      <c r="I67" s="113">
        <f t="shared" si="0"/>
        <v>113782639</v>
      </c>
      <c r="J67" s="113">
        <v>57732313</v>
      </c>
      <c r="K67" s="113">
        <v>7035955</v>
      </c>
      <c r="L67" s="113">
        <v>0</v>
      </c>
      <c r="M67" s="113">
        <v>1925596</v>
      </c>
      <c r="N67" s="113">
        <v>0</v>
      </c>
      <c r="O67" s="78">
        <v>60</v>
      </c>
    </row>
    <row r="68" spans="1:15" x14ac:dyDescent="0.2">
      <c r="A68" s="78">
        <v>61</v>
      </c>
      <c r="B68" s="78" t="s">
        <v>161</v>
      </c>
      <c r="C68" s="113">
        <v>19089308</v>
      </c>
      <c r="D68" s="113">
        <v>1121738</v>
      </c>
      <c r="E68" s="113">
        <v>2457512</v>
      </c>
      <c r="F68" s="113">
        <v>2645704</v>
      </c>
      <c r="G68" s="113">
        <v>1119880</v>
      </c>
      <c r="H68" s="113">
        <v>14917</v>
      </c>
      <c r="I68" s="113">
        <f t="shared" si="0"/>
        <v>26449059</v>
      </c>
      <c r="J68" s="113">
        <v>9185758</v>
      </c>
      <c r="K68" s="113">
        <v>1636380</v>
      </c>
      <c r="L68" s="113">
        <v>0</v>
      </c>
      <c r="M68" s="113">
        <v>384863</v>
      </c>
      <c r="N68" s="113">
        <v>0</v>
      </c>
      <c r="O68" s="78">
        <v>61</v>
      </c>
    </row>
    <row r="69" spans="1:15" x14ac:dyDescent="0.2">
      <c r="A69" s="78">
        <v>62</v>
      </c>
      <c r="B69" s="78" t="s">
        <v>162</v>
      </c>
      <c r="C69" s="113">
        <v>23326944</v>
      </c>
      <c r="D69" s="113">
        <v>2362877</v>
      </c>
      <c r="E69" s="113">
        <v>2604432</v>
      </c>
      <c r="F69" s="113">
        <v>2578476</v>
      </c>
      <c r="G69" s="113">
        <v>2654707</v>
      </c>
      <c r="H69" s="113">
        <v>4998</v>
      </c>
      <c r="I69" s="113">
        <f t="shared" si="0"/>
        <v>33532434</v>
      </c>
      <c r="J69" s="113">
        <v>17227814</v>
      </c>
      <c r="K69" s="113">
        <v>1557597</v>
      </c>
      <c r="L69" s="113">
        <v>0</v>
      </c>
      <c r="M69" s="113">
        <v>887637</v>
      </c>
      <c r="N69" s="113">
        <v>0</v>
      </c>
      <c r="O69" s="78">
        <v>62</v>
      </c>
    </row>
    <row r="70" spans="1:15" x14ac:dyDescent="0.2">
      <c r="A70" s="78">
        <v>63</v>
      </c>
      <c r="B70" s="78" t="s">
        <v>163</v>
      </c>
      <c r="C70" s="113">
        <v>14394629</v>
      </c>
      <c r="D70" s="113">
        <v>1457727</v>
      </c>
      <c r="E70" s="113">
        <v>1641038</v>
      </c>
      <c r="F70" s="113">
        <v>2034001</v>
      </c>
      <c r="G70" s="113">
        <v>1066648</v>
      </c>
      <c r="H70" s="113">
        <v>20723</v>
      </c>
      <c r="I70" s="113">
        <f t="shared" si="0"/>
        <v>20614766</v>
      </c>
      <c r="J70" s="113">
        <v>9283938</v>
      </c>
      <c r="K70" s="113">
        <v>2304447</v>
      </c>
      <c r="L70" s="113">
        <v>16187</v>
      </c>
      <c r="M70" s="113">
        <v>306505</v>
      </c>
      <c r="N70" s="113">
        <v>0</v>
      </c>
      <c r="O70" s="78">
        <v>63</v>
      </c>
    </row>
    <row r="71" spans="1:15" x14ac:dyDescent="0.2">
      <c r="A71" s="78">
        <v>64</v>
      </c>
      <c r="B71" s="78" t="s">
        <v>164</v>
      </c>
      <c r="C71" s="113">
        <v>13527062</v>
      </c>
      <c r="D71" s="113">
        <v>864156</v>
      </c>
      <c r="E71" s="113">
        <v>1253758</v>
      </c>
      <c r="F71" s="113">
        <v>1846015</v>
      </c>
      <c r="G71" s="113">
        <v>569814</v>
      </c>
      <c r="H71" s="113">
        <v>8925</v>
      </c>
      <c r="I71" s="113">
        <f t="shared" si="0"/>
        <v>18069730</v>
      </c>
      <c r="J71" s="113">
        <v>4867917</v>
      </c>
      <c r="K71" s="113">
        <v>1348320</v>
      </c>
      <c r="L71" s="113">
        <v>75119</v>
      </c>
      <c r="M71" s="113">
        <v>95383</v>
      </c>
      <c r="N71" s="113">
        <v>0</v>
      </c>
      <c r="O71" s="78">
        <v>64</v>
      </c>
    </row>
    <row r="72" spans="1:15" x14ac:dyDescent="0.2">
      <c r="A72" s="78">
        <v>65</v>
      </c>
      <c r="B72" s="78" t="s">
        <v>165</v>
      </c>
      <c r="C72" s="113">
        <v>15920244</v>
      </c>
      <c r="D72" s="113">
        <v>1793126</v>
      </c>
      <c r="E72" s="113">
        <v>1411172</v>
      </c>
      <c r="F72" s="113">
        <v>2857420</v>
      </c>
      <c r="G72" s="113">
        <v>1026752</v>
      </c>
      <c r="H72" s="113">
        <v>5466</v>
      </c>
      <c r="I72" s="113">
        <f t="shared" ref="I72:I102" si="1">(C72+D72+E72+F72+G72+H72)</f>
        <v>23014180</v>
      </c>
      <c r="J72" s="113">
        <v>16052688</v>
      </c>
      <c r="K72" s="113">
        <v>2414240</v>
      </c>
      <c r="L72" s="113">
        <v>78874</v>
      </c>
      <c r="M72" s="113">
        <v>228068</v>
      </c>
      <c r="N72" s="113">
        <v>2505</v>
      </c>
      <c r="O72" s="78">
        <v>65</v>
      </c>
    </row>
    <row r="73" spans="1:15" x14ac:dyDescent="0.2">
      <c r="A73" s="78">
        <v>66</v>
      </c>
      <c r="B73" s="78" t="s">
        <v>166</v>
      </c>
      <c r="C73" s="113">
        <v>42601210</v>
      </c>
      <c r="D73" s="113">
        <v>2165942</v>
      </c>
      <c r="E73" s="113">
        <v>3912082</v>
      </c>
      <c r="F73" s="113">
        <v>7414718</v>
      </c>
      <c r="G73" s="113">
        <v>2138019</v>
      </c>
      <c r="H73" s="113">
        <v>18600</v>
      </c>
      <c r="I73" s="113">
        <f t="shared" si="1"/>
        <v>58250571</v>
      </c>
      <c r="J73" s="113">
        <v>28369805</v>
      </c>
      <c r="K73" s="113">
        <v>4304539</v>
      </c>
      <c r="L73" s="113">
        <v>1687116</v>
      </c>
      <c r="M73" s="113">
        <v>1008115</v>
      </c>
      <c r="N73" s="113">
        <v>4030</v>
      </c>
      <c r="O73" s="78">
        <v>66</v>
      </c>
    </row>
    <row r="74" spans="1:15" x14ac:dyDescent="0.2">
      <c r="A74" s="78">
        <v>67</v>
      </c>
      <c r="B74" s="78" t="s">
        <v>167</v>
      </c>
      <c r="C74" s="113">
        <v>27051748</v>
      </c>
      <c r="D74" s="113">
        <v>1882779</v>
      </c>
      <c r="E74" s="113">
        <v>2175599</v>
      </c>
      <c r="F74" s="113">
        <v>3830453</v>
      </c>
      <c r="G74" s="113">
        <v>1941832</v>
      </c>
      <c r="H74" s="113">
        <v>12059</v>
      </c>
      <c r="I74" s="113">
        <f t="shared" si="1"/>
        <v>36894470</v>
      </c>
      <c r="J74" s="113">
        <v>21755067</v>
      </c>
      <c r="K74" s="113">
        <v>3178184</v>
      </c>
      <c r="L74" s="113">
        <v>0</v>
      </c>
      <c r="M74" s="113">
        <v>2816497</v>
      </c>
      <c r="N74" s="113">
        <v>0</v>
      </c>
      <c r="O74" s="78">
        <v>67</v>
      </c>
    </row>
    <row r="75" spans="1:15" x14ac:dyDescent="0.2">
      <c r="A75" s="78">
        <v>68</v>
      </c>
      <c r="B75" s="78" t="s">
        <v>168</v>
      </c>
      <c r="C75" s="113">
        <v>20637224</v>
      </c>
      <c r="D75" s="113">
        <v>1480526</v>
      </c>
      <c r="E75" s="113">
        <v>2013533</v>
      </c>
      <c r="F75" s="113">
        <v>2275076</v>
      </c>
      <c r="G75" s="113">
        <v>1626900</v>
      </c>
      <c r="H75" s="113">
        <v>17322</v>
      </c>
      <c r="I75" s="113">
        <f t="shared" si="1"/>
        <v>28050581</v>
      </c>
      <c r="J75" s="113">
        <v>19212966</v>
      </c>
      <c r="K75" s="113">
        <v>2511979</v>
      </c>
      <c r="L75" s="113">
        <v>0</v>
      </c>
      <c r="M75" s="113">
        <v>339379</v>
      </c>
      <c r="N75" s="113">
        <v>0</v>
      </c>
      <c r="O75" s="78">
        <v>68</v>
      </c>
    </row>
    <row r="76" spans="1:15" x14ac:dyDescent="0.2">
      <c r="A76" s="78">
        <v>69</v>
      </c>
      <c r="B76" s="78" t="s">
        <v>169</v>
      </c>
      <c r="C76" s="113">
        <v>66794333</v>
      </c>
      <c r="D76" s="113">
        <v>3807731</v>
      </c>
      <c r="E76" s="113">
        <v>6134718</v>
      </c>
      <c r="F76" s="113">
        <v>8541539</v>
      </c>
      <c r="G76" s="113">
        <v>5566023</v>
      </c>
      <c r="H76" s="113">
        <v>10320</v>
      </c>
      <c r="I76" s="113">
        <f t="shared" si="1"/>
        <v>90854664</v>
      </c>
      <c r="J76" s="113">
        <v>61637594</v>
      </c>
      <c r="K76" s="113">
        <v>8937838</v>
      </c>
      <c r="L76" s="113">
        <v>0</v>
      </c>
      <c r="M76" s="113">
        <v>1607152</v>
      </c>
      <c r="N76" s="113">
        <v>0</v>
      </c>
      <c r="O76" s="78">
        <v>69</v>
      </c>
    </row>
    <row r="77" spans="1:15" x14ac:dyDescent="0.2">
      <c r="A77" s="78">
        <v>70</v>
      </c>
      <c r="B77" s="78" t="s">
        <v>170</v>
      </c>
      <c r="C77" s="113">
        <v>34188138</v>
      </c>
      <c r="D77" s="113">
        <v>2215150</v>
      </c>
      <c r="E77" s="113">
        <v>5088860</v>
      </c>
      <c r="F77" s="113">
        <v>6164139</v>
      </c>
      <c r="G77" s="113">
        <v>1261333</v>
      </c>
      <c r="H77" s="113">
        <v>0</v>
      </c>
      <c r="I77" s="113">
        <f t="shared" si="1"/>
        <v>48917620</v>
      </c>
      <c r="J77" s="113">
        <v>22355024</v>
      </c>
      <c r="K77" s="113">
        <v>1759417</v>
      </c>
      <c r="L77" s="113">
        <v>0</v>
      </c>
      <c r="M77" s="113">
        <v>992625</v>
      </c>
      <c r="N77" s="113">
        <v>0</v>
      </c>
      <c r="O77" s="78">
        <v>70</v>
      </c>
    </row>
    <row r="78" spans="1:15" x14ac:dyDescent="0.2">
      <c r="A78" s="78">
        <v>71</v>
      </c>
      <c r="B78" s="78" t="s">
        <v>171</v>
      </c>
      <c r="C78" s="113">
        <v>0</v>
      </c>
      <c r="D78" s="113">
        <v>0</v>
      </c>
      <c r="E78" s="113">
        <v>0</v>
      </c>
      <c r="F78" s="113">
        <v>0</v>
      </c>
      <c r="G78" s="113">
        <v>0</v>
      </c>
      <c r="H78" s="113">
        <v>0</v>
      </c>
      <c r="I78" s="113">
        <f t="shared" si="1"/>
        <v>0</v>
      </c>
      <c r="J78" s="113">
        <v>0</v>
      </c>
      <c r="K78" s="113">
        <v>0</v>
      </c>
      <c r="L78" s="113">
        <v>0</v>
      </c>
      <c r="M78" s="113">
        <v>0</v>
      </c>
      <c r="N78" s="113">
        <v>0</v>
      </c>
      <c r="O78" s="78">
        <v>71</v>
      </c>
    </row>
    <row r="79" spans="1:15" x14ac:dyDescent="0.2">
      <c r="A79" s="78">
        <v>72</v>
      </c>
      <c r="B79" s="78" t="s">
        <v>172</v>
      </c>
      <c r="C79" s="113">
        <v>52122588</v>
      </c>
      <c r="D79" s="113">
        <v>3286277</v>
      </c>
      <c r="E79" s="113">
        <v>4613878</v>
      </c>
      <c r="F79" s="113">
        <v>6419347</v>
      </c>
      <c r="G79" s="113">
        <v>3168525</v>
      </c>
      <c r="H79" s="113">
        <v>16459</v>
      </c>
      <c r="I79" s="113">
        <f t="shared" si="1"/>
        <v>69627074</v>
      </c>
      <c r="J79" s="113">
        <v>42629971</v>
      </c>
      <c r="K79" s="113">
        <v>4042046</v>
      </c>
      <c r="L79" s="113">
        <v>5890796</v>
      </c>
      <c r="M79" s="113">
        <v>1496797</v>
      </c>
      <c r="N79" s="113">
        <v>0</v>
      </c>
      <c r="O79" s="78">
        <v>72</v>
      </c>
    </row>
    <row r="80" spans="1:15" x14ac:dyDescent="0.2">
      <c r="A80" s="78">
        <v>73</v>
      </c>
      <c r="B80" s="78" t="s">
        <v>173</v>
      </c>
      <c r="C80" s="113">
        <v>802083000</v>
      </c>
      <c r="D80" s="113">
        <v>48859000</v>
      </c>
      <c r="E80" s="113">
        <v>68012000</v>
      </c>
      <c r="F80" s="113">
        <v>88885000</v>
      </c>
      <c r="G80" s="113">
        <v>49220000</v>
      </c>
      <c r="H80" s="113">
        <v>0</v>
      </c>
      <c r="I80" s="113">
        <f t="shared" si="1"/>
        <v>1057059000</v>
      </c>
      <c r="J80" s="113">
        <v>541304000</v>
      </c>
      <c r="K80" s="113">
        <v>62210000</v>
      </c>
      <c r="L80" s="113">
        <v>6811000</v>
      </c>
      <c r="M80" s="113">
        <v>23795000</v>
      </c>
      <c r="N80" s="113">
        <v>21184</v>
      </c>
      <c r="O80" s="78">
        <v>73</v>
      </c>
    </row>
    <row r="81" spans="1:15" x14ac:dyDescent="0.2">
      <c r="A81" s="78">
        <v>74</v>
      </c>
      <c r="B81" s="78" t="s">
        <v>174</v>
      </c>
      <c r="C81" s="113">
        <v>34845492</v>
      </c>
      <c r="D81" s="113">
        <v>1538252</v>
      </c>
      <c r="E81" s="113">
        <v>2734977</v>
      </c>
      <c r="F81" s="113">
        <v>6329034</v>
      </c>
      <c r="G81" s="113">
        <v>2611730</v>
      </c>
      <c r="H81" s="113">
        <v>15658</v>
      </c>
      <c r="I81" s="113">
        <f t="shared" si="1"/>
        <v>48075143</v>
      </c>
      <c r="J81" s="113">
        <v>27614957</v>
      </c>
      <c r="K81" s="113">
        <v>4927348</v>
      </c>
      <c r="L81" s="113">
        <v>0</v>
      </c>
      <c r="M81" s="113">
        <v>1132536</v>
      </c>
      <c r="N81" s="113">
        <v>0</v>
      </c>
      <c r="O81" s="78">
        <v>74</v>
      </c>
    </row>
    <row r="82" spans="1:15" x14ac:dyDescent="0.2">
      <c r="A82" s="78">
        <v>75</v>
      </c>
      <c r="B82" s="78" t="s">
        <v>175</v>
      </c>
      <c r="C82" s="113">
        <v>9339665</v>
      </c>
      <c r="D82" s="113">
        <v>1086071</v>
      </c>
      <c r="E82" s="113">
        <v>898253</v>
      </c>
      <c r="F82" s="113">
        <v>1190479</v>
      </c>
      <c r="G82" s="113">
        <v>458444</v>
      </c>
      <c r="H82" s="113">
        <v>7142</v>
      </c>
      <c r="I82" s="113">
        <f t="shared" si="1"/>
        <v>12980054</v>
      </c>
      <c r="J82" s="113">
        <v>2862626</v>
      </c>
      <c r="K82" s="113">
        <v>634754</v>
      </c>
      <c r="L82" s="113">
        <v>0</v>
      </c>
      <c r="M82" s="113">
        <v>171119</v>
      </c>
      <c r="N82" s="113">
        <v>0</v>
      </c>
      <c r="O82" s="78">
        <v>75</v>
      </c>
    </row>
    <row r="83" spans="1:15" x14ac:dyDescent="0.2">
      <c r="A83" s="78">
        <v>76</v>
      </c>
      <c r="B83" s="78" t="s">
        <v>93</v>
      </c>
      <c r="C83" s="113">
        <v>11345788</v>
      </c>
      <c r="D83" s="113">
        <v>959316</v>
      </c>
      <c r="E83" s="113">
        <v>988631</v>
      </c>
      <c r="F83" s="113">
        <v>1225185</v>
      </c>
      <c r="G83" s="113">
        <v>582319</v>
      </c>
      <c r="H83" s="113">
        <v>10710</v>
      </c>
      <c r="I83" s="113">
        <f t="shared" si="1"/>
        <v>15111949</v>
      </c>
      <c r="J83" s="113">
        <v>9128776</v>
      </c>
      <c r="K83" s="113">
        <v>1145891</v>
      </c>
      <c r="L83" s="113">
        <v>41213</v>
      </c>
      <c r="M83" s="113">
        <v>36727</v>
      </c>
      <c r="N83" s="113">
        <v>0</v>
      </c>
      <c r="O83" s="78">
        <v>76</v>
      </c>
    </row>
    <row r="84" spans="1:15" x14ac:dyDescent="0.2">
      <c r="A84" s="78">
        <v>77</v>
      </c>
      <c r="B84" s="78" t="s">
        <v>94</v>
      </c>
      <c r="C84" s="113">
        <v>114143127</v>
      </c>
      <c r="D84" s="113">
        <v>5377727</v>
      </c>
      <c r="E84" s="113">
        <v>7047205</v>
      </c>
      <c r="F84" s="113">
        <v>14421815</v>
      </c>
      <c r="G84" s="113">
        <v>12739526</v>
      </c>
      <c r="H84" s="113">
        <v>0</v>
      </c>
      <c r="I84" s="113">
        <f t="shared" si="1"/>
        <v>153729400</v>
      </c>
      <c r="J84" s="113">
        <v>80536217</v>
      </c>
      <c r="K84" s="113">
        <v>8741579</v>
      </c>
      <c r="L84" s="113">
        <v>46505</v>
      </c>
      <c r="M84" s="113">
        <v>3917754</v>
      </c>
      <c r="N84" s="113">
        <v>0</v>
      </c>
      <c r="O84" s="78">
        <v>77</v>
      </c>
    </row>
    <row r="85" spans="1:15" x14ac:dyDescent="0.2">
      <c r="A85" s="78">
        <v>78</v>
      </c>
      <c r="B85" s="78" t="s">
        <v>176</v>
      </c>
      <c r="C85" s="113">
        <v>24476339</v>
      </c>
      <c r="D85" s="113">
        <v>1744574</v>
      </c>
      <c r="E85" s="113">
        <v>2746915</v>
      </c>
      <c r="F85" s="113">
        <v>4527361</v>
      </c>
      <c r="G85" s="113">
        <v>1139111</v>
      </c>
      <c r="H85" s="113">
        <v>85784</v>
      </c>
      <c r="I85" s="113">
        <f t="shared" si="1"/>
        <v>34720084</v>
      </c>
      <c r="J85" s="113">
        <v>15744350</v>
      </c>
      <c r="K85" s="113">
        <v>2729552</v>
      </c>
      <c r="L85" s="113">
        <v>0</v>
      </c>
      <c r="M85" s="113">
        <v>1906280</v>
      </c>
      <c r="N85" s="113">
        <v>22396</v>
      </c>
      <c r="O85" s="78">
        <v>78</v>
      </c>
    </row>
    <row r="86" spans="1:15" x14ac:dyDescent="0.2">
      <c r="A86" s="78">
        <v>79</v>
      </c>
      <c r="B86" s="78" t="s">
        <v>177</v>
      </c>
      <c r="C86" s="113">
        <v>115054349</v>
      </c>
      <c r="D86" s="113">
        <v>6665241</v>
      </c>
      <c r="E86" s="113">
        <v>9596872</v>
      </c>
      <c r="F86" s="113">
        <v>18116594</v>
      </c>
      <c r="G86" s="113">
        <v>5367304</v>
      </c>
      <c r="H86" s="113">
        <v>0</v>
      </c>
      <c r="I86" s="113">
        <f t="shared" si="1"/>
        <v>154800360</v>
      </c>
      <c r="J86" s="113">
        <v>68537873</v>
      </c>
      <c r="K86" s="113">
        <v>9058105</v>
      </c>
      <c r="L86" s="113">
        <v>0</v>
      </c>
      <c r="M86" s="113">
        <v>6321767</v>
      </c>
      <c r="N86" s="113">
        <v>5592</v>
      </c>
      <c r="O86" s="78">
        <v>79</v>
      </c>
    </row>
    <row r="87" spans="1:15" x14ac:dyDescent="0.2">
      <c r="A87" s="78">
        <v>80</v>
      </c>
      <c r="B87" s="78" t="s">
        <v>178</v>
      </c>
      <c r="C87" s="113">
        <v>29444746</v>
      </c>
      <c r="D87" s="113">
        <v>1893998</v>
      </c>
      <c r="E87" s="113">
        <v>2479120</v>
      </c>
      <c r="F87" s="113">
        <v>4275896</v>
      </c>
      <c r="G87" s="113">
        <v>2002816</v>
      </c>
      <c r="H87" s="113">
        <v>77169</v>
      </c>
      <c r="I87" s="113">
        <f t="shared" si="1"/>
        <v>40173745</v>
      </c>
      <c r="J87" s="113">
        <v>28826415</v>
      </c>
      <c r="K87" s="113">
        <v>5472962</v>
      </c>
      <c r="L87" s="113">
        <v>0</v>
      </c>
      <c r="M87" s="113">
        <v>390754</v>
      </c>
      <c r="N87" s="113">
        <v>0</v>
      </c>
      <c r="O87" s="78">
        <v>80</v>
      </c>
    </row>
    <row r="88" spans="1:15" x14ac:dyDescent="0.2">
      <c r="A88" s="78">
        <v>81</v>
      </c>
      <c r="B88" s="78" t="s">
        <v>179</v>
      </c>
      <c r="C88" s="113">
        <v>31171791</v>
      </c>
      <c r="D88" s="113">
        <v>1645754</v>
      </c>
      <c r="E88" s="113">
        <v>1809766</v>
      </c>
      <c r="F88" s="113">
        <v>8267015</v>
      </c>
      <c r="G88" s="113">
        <v>6467203</v>
      </c>
      <c r="H88" s="113">
        <v>27899</v>
      </c>
      <c r="I88" s="113">
        <f t="shared" si="1"/>
        <v>49389428</v>
      </c>
      <c r="J88" s="113">
        <v>28909887</v>
      </c>
      <c r="K88" s="113">
        <v>4465280</v>
      </c>
      <c r="L88" s="113">
        <v>2174073</v>
      </c>
      <c r="M88" s="113">
        <v>4046398</v>
      </c>
      <c r="N88" s="113">
        <v>0</v>
      </c>
      <c r="O88" s="78">
        <v>81</v>
      </c>
    </row>
    <row r="89" spans="1:15" x14ac:dyDescent="0.2">
      <c r="A89" s="78">
        <v>82</v>
      </c>
      <c r="B89" s="78" t="s">
        <v>180</v>
      </c>
      <c r="C89" s="113">
        <v>55396774</v>
      </c>
      <c r="D89" s="113">
        <v>3338687</v>
      </c>
      <c r="E89" s="113">
        <v>5541247</v>
      </c>
      <c r="F89" s="113">
        <v>7930984</v>
      </c>
      <c r="G89" s="113">
        <v>2261656</v>
      </c>
      <c r="H89" s="113">
        <v>49936</v>
      </c>
      <c r="I89" s="113">
        <f t="shared" si="1"/>
        <v>74519284</v>
      </c>
      <c r="J89" s="113">
        <v>36469554</v>
      </c>
      <c r="K89" s="113">
        <v>4347663</v>
      </c>
      <c r="L89" s="113">
        <v>0</v>
      </c>
      <c r="M89" s="113">
        <v>3351278</v>
      </c>
      <c r="N89" s="113">
        <v>9024</v>
      </c>
      <c r="O89" s="78">
        <v>82</v>
      </c>
    </row>
    <row r="90" spans="1:15" x14ac:dyDescent="0.2">
      <c r="A90" s="78">
        <v>83</v>
      </c>
      <c r="B90" s="78" t="s">
        <v>181</v>
      </c>
      <c r="C90" s="113">
        <v>34178825</v>
      </c>
      <c r="D90" s="113">
        <v>1419480</v>
      </c>
      <c r="E90" s="113">
        <v>2590939</v>
      </c>
      <c r="F90" s="113">
        <v>5917800</v>
      </c>
      <c r="G90" s="113">
        <v>3061936</v>
      </c>
      <c r="H90" s="113">
        <v>55314</v>
      </c>
      <c r="I90" s="113">
        <f t="shared" si="1"/>
        <v>47224294</v>
      </c>
      <c r="J90" s="113">
        <v>32197777</v>
      </c>
      <c r="K90" s="113">
        <v>5522718</v>
      </c>
      <c r="L90" s="113">
        <v>0</v>
      </c>
      <c r="M90" s="113">
        <v>1071491</v>
      </c>
      <c r="N90" s="113">
        <v>0</v>
      </c>
      <c r="O90" s="78">
        <v>83</v>
      </c>
    </row>
    <row r="91" spans="1:15" x14ac:dyDescent="0.2">
      <c r="A91" s="78">
        <v>84</v>
      </c>
      <c r="B91" s="78" t="s">
        <v>182</v>
      </c>
      <c r="C91" s="113">
        <v>23228803</v>
      </c>
      <c r="D91" s="113">
        <v>1508886</v>
      </c>
      <c r="E91" s="113">
        <v>3508455</v>
      </c>
      <c r="F91" s="113">
        <v>3413336</v>
      </c>
      <c r="G91" s="113">
        <v>1399557</v>
      </c>
      <c r="H91" s="113">
        <v>0</v>
      </c>
      <c r="I91" s="113">
        <f t="shared" si="1"/>
        <v>33059037</v>
      </c>
      <c r="J91" s="113">
        <v>19552253</v>
      </c>
      <c r="K91" s="113">
        <v>2685560</v>
      </c>
      <c r="L91" s="113">
        <v>0</v>
      </c>
      <c r="M91" s="113">
        <v>469406</v>
      </c>
      <c r="N91" s="113">
        <v>0</v>
      </c>
      <c r="O91" s="78">
        <v>84</v>
      </c>
    </row>
    <row r="92" spans="1:15" x14ac:dyDescent="0.2">
      <c r="A92" s="78">
        <v>85</v>
      </c>
      <c r="B92" s="78" t="s">
        <v>183</v>
      </c>
      <c r="C92" s="113">
        <v>199254924</v>
      </c>
      <c r="D92" s="113">
        <v>11322689</v>
      </c>
      <c r="E92" s="113">
        <v>19746450</v>
      </c>
      <c r="F92" s="113">
        <v>22850114</v>
      </c>
      <c r="G92" s="113">
        <v>10265546</v>
      </c>
      <c r="H92" s="113">
        <v>89171</v>
      </c>
      <c r="I92" s="113">
        <f t="shared" si="1"/>
        <v>263528894</v>
      </c>
      <c r="J92" s="113">
        <v>143932764</v>
      </c>
      <c r="K92" s="113">
        <v>14477934</v>
      </c>
      <c r="L92" s="113">
        <v>1186219</v>
      </c>
      <c r="M92" s="113">
        <v>7520796</v>
      </c>
      <c r="N92" s="113">
        <v>4688</v>
      </c>
      <c r="O92" s="78">
        <v>85</v>
      </c>
    </row>
    <row r="93" spans="1:15" x14ac:dyDescent="0.2">
      <c r="A93" s="78">
        <v>86</v>
      </c>
      <c r="B93" s="78" t="s">
        <v>184</v>
      </c>
      <c r="C93" s="113">
        <v>220986367</v>
      </c>
      <c r="D93" s="113">
        <v>12242038</v>
      </c>
      <c r="E93" s="113">
        <v>14734707</v>
      </c>
      <c r="F93" s="113">
        <v>23032559</v>
      </c>
      <c r="G93" s="113">
        <v>28515353</v>
      </c>
      <c r="H93" s="113">
        <v>0</v>
      </c>
      <c r="I93" s="113">
        <f t="shared" si="1"/>
        <v>299511024</v>
      </c>
      <c r="J93" s="113">
        <v>164043554</v>
      </c>
      <c r="K93" s="113">
        <v>12130501</v>
      </c>
      <c r="L93" s="113">
        <v>6782783</v>
      </c>
      <c r="M93" s="113">
        <v>7482368</v>
      </c>
      <c r="N93" s="113">
        <v>4212</v>
      </c>
      <c r="O93" s="78">
        <v>86</v>
      </c>
    </row>
    <row r="94" spans="1:15" x14ac:dyDescent="0.2">
      <c r="A94" s="78">
        <v>87</v>
      </c>
      <c r="B94" s="78" t="s">
        <v>185</v>
      </c>
      <c r="C94" s="113">
        <v>11649886</v>
      </c>
      <c r="D94" s="113">
        <v>965867</v>
      </c>
      <c r="E94" s="113">
        <v>1127582</v>
      </c>
      <c r="F94" s="113">
        <v>1938789</v>
      </c>
      <c r="G94" s="113">
        <v>480584</v>
      </c>
      <c r="H94" s="113">
        <v>3860</v>
      </c>
      <c r="I94" s="113">
        <f t="shared" si="1"/>
        <v>16166568</v>
      </c>
      <c r="J94" s="113">
        <v>2708958</v>
      </c>
      <c r="K94" s="113">
        <v>1005064</v>
      </c>
      <c r="L94" s="113">
        <v>70220</v>
      </c>
      <c r="M94" s="113">
        <v>148652</v>
      </c>
      <c r="N94" s="113">
        <v>0</v>
      </c>
      <c r="O94" s="78">
        <v>87</v>
      </c>
    </row>
    <row r="95" spans="1:15" x14ac:dyDescent="0.2">
      <c r="A95" s="78">
        <v>88</v>
      </c>
      <c r="B95" s="78" t="s">
        <v>186</v>
      </c>
      <c r="C95" s="113">
        <v>12853075</v>
      </c>
      <c r="D95" s="113">
        <v>1235857</v>
      </c>
      <c r="E95" s="113">
        <v>1715128</v>
      </c>
      <c r="F95" s="113">
        <v>2055102</v>
      </c>
      <c r="G95" s="113">
        <v>839579</v>
      </c>
      <c r="H95" s="113">
        <v>7464</v>
      </c>
      <c r="I95" s="113">
        <f t="shared" si="1"/>
        <v>18706205</v>
      </c>
      <c r="J95" s="113">
        <v>8577949</v>
      </c>
      <c r="K95" s="113">
        <v>2200554</v>
      </c>
      <c r="L95" s="113">
        <v>69419</v>
      </c>
      <c r="M95" s="113">
        <v>154808</v>
      </c>
      <c r="N95" s="113">
        <v>0</v>
      </c>
      <c r="O95" s="78">
        <v>88</v>
      </c>
    </row>
    <row r="96" spans="1:15" x14ac:dyDescent="0.2">
      <c r="A96" s="78">
        <v>89</v>
      </c>
      <c r="B96" s="78" t="s">
        <v>187</v>
      </c>
      <c r="C96" s="113">
        <v>40896530</v>
      </c>
      <c r="D96" s="113">
        <v>3462621</v>
      </c>
      <c r="E96" s="113">
        <v>2991146</v>
      </c>
      <c r="F96" s="113">
        <v>5516882</v>
      </c>
      <c r="G96" s="113">
        <v>2960168</v>
      </c>
      <c r="H96" s="113">
        <v>60000</v>
      </c>
      <c r="I96" s="113">
        <f t="shared" si="1"/>
        <v>55887347</v>
      </c>
      <c r="J96" s="113">
        <v>39519172</v>
      </c>
      <c r="K96" s="113">
        <v>5917448</v>
      </c>
      <c r="L96" s="113">
        <v>0</v>
      </c>
      <c r="M96" s="113">
        <v>1104905</v>
      </c>
      <c r="N96" s="113">
        <v>0</v>
      </c>
      <c r="O96" s="78">
        <v>89</v>
      </c>
    </row>
    <row r="97" spans="1:15" x14ac:dyDescent="0.2">
      <c r="A97" s="78">
        <v>90</v>
      </c>
      <c r="B97" s="78" t="s">
        <v>188</v>
      </c>
      <c r="C97" s="116">
        <v>44192957</v>
      </c>
      <c r="D97" s="116">
        <v>2181776</v>
      </c>
      <c r="E97" s="116">
        <v>2957770</v>
      </c>
      <c r="F97" s="116">
        <v>7274848</v>
      </c>
      <c r="G97" s="116">
        <v>2985681</v>
      </c>
      <c r="H97" s="116">
        <v>38637</v>
      </c>
      <c r="I97" s="116">
        <f t="shared" si="1"/>
        <v>59631669</v>
      </c>
      <c r="J97" s="116">
        <v>29073258</v>
      </c>
      <c r="K97" s="116">
        <v>4210910</v>
      </c>
      <c r="L97" s="116">
        <v>0</v>
      </c>
      <c r="M97" s="116">
        <v>1722444</v>
      </c>
      <c r="N97" s="113">
        <v>0</v>
      </c>
      <c r="O97" s="78">
        <v>90</v>
      </c>
    </row>
    <row r="98" spans="1:15" x14ac:dyDescent="0.2">
      <c r="A98" s="78">
        <v>91</v>
      </c>
      <c r="B98" s="78" t="s">
        <v>189</v>
      </c>
      <c r="C98" s="113">
        <v>61816365</v>
      </c>
      <c r="D98" s="113">
        <v>3209863</v>
      </c>
      <c r="E98" s="113">
        <v>5324086</v>
      </c>
      <c r="F98" s="113">
        <v>7189141</v>
      </c>
      <c r="G98" s="113">
        <v>3614994</v>
      </c>
      <c r="H98" s="113">
        <v>332414</v>
      </c>
      <c r="I98" s="113">
        <f t="shared" si="1"/>
        <v>81486863</v>
      </c>
      <c r="J98" s="113">
        <v>43295212</v>
      </c>
      <c r="K98" s="113">
        <v>6557874</v>
      </c>
      <c r="L98" s="113">
        <v>0</v>
      </c>
      <c r="M98" s="113">
        <v>2652163</v>
      </c>
      <c r="N98" s="113">
        <v>0</v>
      </c>
      <c r="O98" s="78">
        <v>91</v>
      </c>
    </row>
    <row r="99" spans="1:15" x14ac:dyDescent="0.2">
      <c r="A99" s="78">
        <v>92</v>
      </c>
      <c r="B99" s="78" t="s">
        <v>190</v>
      </c>
      <c r="C99" s="113">
        <v>14841812</v>
      </c>
      <c r="D99" s="113">
        <v>1359475</v>
      </c>
      <c r="E99" s="113">
        <v>2071640</v>
      </c>
      <c r="F99" s="113">
        <v>3477234</v>
      </c>
      <c r="G99" s="113">
        <v>1048728</v>
      </c>
      <c r="H99" s="113">
        <v>10710</v>
      </c>
      <c r="I99" s="113">
        <f t="shared" si="1"/>
        <v>22809599</v>
      </c>
      <c r="J99" s="113">
        <v>12044609</v>
      </c>
      <c r="K99" s="113">
        <v>2328895</v>
      </c>
      <c r="L99" s="113">
        <v>0</v>
      </c>
      <c r="M99" s="113">
        <v>171942</v>
      </c>
      <c r="N99" s="113">
        <v>12360</v>
      </c>
      <c r="O99" s="78">
        <v>92</v>
      </c>
    </row>
    <row r="100" spans="1:15" x14ac:dyDescent="0.2">
      <c r="A100" s="78">
        <v>93</v>
      </c>
      <c r="B100" s="78" t="s">
        <v>191</v>
      </c>
      <c r="C100" s="113">
        <v>0</v>
      </c>
      <c r="D100" s="113">
        <v>0</v>
      </c>
      <c r="E100" s="113">
        <v>0</v>
      </c>
      <c r="F100" s="113">
        <v>0</v>
      </c>
      <c r="G100" s="113">
        <v>0</v>
      </c>
      <c r="H100" s="113">
        <v>0</v>
      </c>
      <c r="I100" s="113">
        <f t="shared" si="1"/>
        <v>0</v>
      </c>
      <c r="J100" s="113">
        <v>0</v>
      </c>
      <c r="K100" s="113">
        <v>0</v>
      </c>
      <c r="L100" s="113">
        <v>0</v>
      </c>
      <c r="M100" s="113">
        <v>0</v>
      </c>
      <c r="N100" s="113">
        <v>0</v>
      </c>
      <c r="O100" s="78">
        <v>93</v>
      </c>
    </row>
    <row r="101" spans="1:15" x14ac:dyDescent="0.2">
      <c r="A101" s="78">
        <v>94</v>
      </c>
      <c r="B101" s="78" t="s">
        <v>192</v>
      </c>
      <c r="C101" s="113">
        <v>32652376</v>
      </c>
      <c r="D101" s="113">
        <v>1371608</v>
      </c>
      <c r="E101" s="113">
        <v>3003831</v>
      </c>
      <c r="F101" s="113">
        <v>4450986</v>
      </c>
      <c r="G101" s="113">
        <v>2054760</v>
      </c>
      <c r="H101" s="113">
        <v>53391</v>
      </c>
      <c r="I101" s="113">
        <f t="shared" si="1"/>
        <v>43586952</v>
      </c>
      <c r="J101" s="113">
        <v>25837611</v>
      </c>
      <c r="K101" s="113">
        <v>3399660</v>
      </c>
      <c r="L101" s="113">
        <v>0</v>
      </c>
      <c r="M101" s="113">
        <v>1300828</v>
      </c>
      <c r="N101" s="113">
        <v>0</v>
      </c>
      <c r="O101" s="78">
        <v>94</v>
      </c>
    </row>
    <row r="102" spans="1:15" x14ac:dyDescent="0.2">
      <c r="A102" s="90">
        <v>95</v>
      </c>
      <c r="B102" s="78" t="s">
        <v>193</v>
      </c>
      <c r="C102" s="114">
        <v>111941698</v>
      </c>
      <c r="D102" s="114">
        <v>8566648</v>
      </c>
      <c r="E102" s="114">
        <v>8433287</v>
      </c>
      <c r="F102" s="114">
        <v>14090187</v>
      </c>
      <c r="G102" s="114">
        <v>3865913</v>
      </c>
      <c r="H102" s="114">
        <v>0</v>
      </c>
      <c r="I102" s="114">
        <f t="shared" si="1"/>
        <v>146897733</v>
      </c>
      <c r="J102" s="114">
        <v>69483677</v>
      </c>
      <c r="K102" s="114">
        <v>5410205</v>
      </c>
      <c r="L102" s="114">
        <v>13392090</v>
      </c>
      <c r="M102" s="114">
        <v>3103615</v>
      </c>
      <c r="N102" s="114">
        <v>0</v>
      </c>
      <c r="O102" s="90">
        <v>95</v>
      </c>
    </row>
    <row r="103" spans="1:15" x14ac:dyDescent="0.2">
      <c r="A103" s="90">
        <f>A102</f>
        <v>95</v>
      </c>
      <c r="B103" s="91" t="s">
        <v>102</v>
      </c>
      <c r="C103" s="115">
        <f t="shared" ref="C103:N103" si="2">SUM(C8:C102)</f>
        <v>9099855052</v>
      </c>
      <c r="D103" s="115">
        <f t="shared" si="2"/>
        <v>503705894</v>
      </c>
      <c r="E103" s="115">
        <f t="shared" si="2"/>
        <v>685440155</v>
      </c>
      <c r="F103" s="115">
        <f t="shared" si="2"/>
        <v>1101812829</v>
      </c>
      <c r="G103" s="115">
        <f t="shared" si="2"/>
        <v>490424385</v>
      </c>
      <c r="H103" s="115">
        <f t="shared" si="2"/>
        <v>4179464</v>
      </c>
      <c r="I103" s="115">
        <f t="shared" si="2"/>
        <v>11885417779</v>
      </c>
      <c r="J103" s="115">
        <f t="shared" si="2"/>
        <v>4800407733</v>
      </c>
      <c r="K103" s="115">
        <f t="shared" si="2"/>
        <v>643537084</v>
      </c>
      <c r="L103" s="115">
        <f t="shared" si="2"/>
        <v>61200684</v>
      </c>
      <c r="M103" s="115">
        <f t="shared" si="2"/>
        <v>263721799</v>
      </c>
      <c r="N103" s="115">
        <f t="shared" si="2"/>
        <v>256660</v>
      </c>
      <c r="O103" s="90">
        <f>O102</f>
        <v>95</v>
      </c>
    </row>
    <row r="104" spans="1:15" x14ac:dyDescent="0.2">
      <c r="A104" s="79"/>
      <c r="B104" s="78"/>
      <c r="C104" s="11"/>
      <c r="D104" s="11"/>
      <c r="E104" s="11"/>
      <c r="F104" s="11"/>
      <c r="G104" s="11"/>
      <c r="H104" s="11"/>
      <c r="I104" s="11"/>
      <c r="J104" s="11"/>
      <c r="K104" s="11"/>
      <c r="L104" s="11"/>
      <c r="M104" s="11"/>
      <c r="N104" s="11"/>
      <c r="O104" s="11"/>
    </row>
    <row r="105" spans="1:15" x14ac:dyDescent="0.2">
      <c r="A105" s="79"/>
      <c r="B105" s="78"/>
      <c r="C105" s="11"/>
      <c r="D105" s="11"/>
      <c r="E105" s="11"/>
      <c r="F105" s="11"/>
      <c r="G105" s="11"/>
      <c r="H105" s="11"/>
      <c r="I105" s="11"/>
      <c r="J105" s="11"/>
      <c r="K105" s="11"/>
      <c r="L105" s="11"/>
      <c r="M105" s="11"/>
      <c r="N105" s="11"/>
      <c r="O105" s="11"/>
    </row>
  </sheetData>
  <printOptions gridLines="1"/>
  <pageMargins left="0.38" right="0.36" top="0.52" bottom="0.61" header="0.41" footer="0.24"/>
  <pageSetup paperSize="5" scale="89" fitToHeight="0" orientation="landscape" r:id="rId1"/>
  <headerFooter alignWithMargins="0">
    <oddFooter>&amp;A&amp;RPage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zoomScaleNormal="100" workbookViewId="0">
      <selection activeCell="A2" sqref="A2"/>
    </sheetView>
  </sheetViews>
  <sheetFormatPr defaultRowHeight="12.75" x14ac:dyDescent="0.2"/>
  <cols>
    <col min="1" max="1" width="4" style="10" bestFit="1" customWidth="1"/>
    <col min="2" max="2" width="13" style="10" bestFit="1" customWidth="1"/>
    <col min="3" max="3" width="11.7109375" style="10" customWidth="1"/>
    <col min="4" max="4" width="15" style="10" customWidth="1"/>
    <col min="5" max="5" width="12.7109375" style="10" customWidth="1"/>
    <col min="6" max="6" width="12.42578125" style="10" customWidth="1"/>
    <col min="7" max="7" width="20.140625" style="10" customWidth="1"/>
    <col min="8" max="8" width="14" style="10" customWidth="1"/>
    <col min="9" max="9" width="12.140625" style="10" bestFit="1" customWidth="1"/>
    <col min="10" max="10" width="13" style="10" customWidth="1"/>
    <col min="11" max="11" width="11" style="10" bestFit="1" customWidth="1"/>
    <col min="12" max="12" width="9.5703125" style="10" bestFit="1" customWidth="1"/>
    <col min="13" max="13" width="10" style="10" bestFit="1" customWidth="1"/>
    <col min="14" max="14" width="15.42578125" style="10" customWidth="1"/>
    <col min="15" max="15" width="3.7109375" style="10" bestFit="1" customWidth="1"/>
    <col min="16" max="256" width="9.140625" style="10"/>
    <col min="257" max="257" width="4" style="10" bestFit="1" customWidth="1"/>
    <col min="258" max="258" width="13" style="10" bestFit="1" customWidth="1"/>
    <col min="259" max="259" width="12.28515625" style="10" customWidth="1"/>
    <col min="260" max="260" width="15" style="10" customWidth="1"/>
    <col min="261" max="261" width="12.7109375" style="10" customWidth="1"/>
    <col min="262" max="262" width="12.42578125" style="10" customWidth="1"/>
    <col min="263" max="263" width="20.140625" style="10" customWidth="1"/>
    <col min="264" max="264" width="16" style="10" bestFit="1" customWidth="1"/>
    <col min="265" max="265" width="12.140625" style="10" bestFit="1" customWidth="1"/>
    <col min="266" max="266" width="13" style="10" customWidth="1"/>
    <col min="267" max="267" width="11" style="10" bestFit="1" customWidth="1"/>
    <col min="268" max="268" width="9.5703125" style="10" bestFit="1" customWidth="1"/>
    <col min="269" max="269" width="10" style="10" bestFit="1" customWidth="1"/>
    <col min="270" max="270" width="14.7109375" style="10" bestFit="1" customWidth="1"/>
    <col min="271" max="271" width="3.7109375" style="10" bestFit="1" customWidth="1"/>
    <col min="272" max="512" width="9.140625" style="10"/>
    <col min="513" max="513" width="4" style="10" bestFit="1" customWidth="1"/>
    <col min="514" max="514" width="13" style="10" bestFit="1" customWidth="1"/>
    <col min="515" max="515" width="12.28515625" style="10" customWidth="1"/>
    <col min="516" max="516" width="15" style="10" customWidth="1"/>
    <col min="517" max="517" width="12.7109375" style="10" customWidth="1"/>
    <col min="518" max="518" width="12.42578125" style="10" customWidth="1"/>
    <col min="519" max="519" width="20.140625" style="10" customWidth="1"/>
    <col min="520" max="520" width="16" style="10" bestFit="1" customWidth="1"/>
    <col min="521" max="521" width="12.140625" style="10" bestFit="1" customWidth="1"/>
    <col min="522" max="522" width="13" style="10" customWidth="1"/>
    <col min="523" max="523" width="11" style="10" bestFit="1" customWidth="1"/>
    <col min="524" max="524" width="9.5703125" style="10" bestFit="1" customWidth="1"/>
    <col min="525" max="525" width="10" style="10" bestFit="1" customWidth="1"/>
    <col min="526" max="526" width="14.7109375" style="10" bestFit="1" customWidth="1"/>
    <col min="527" max="527" width="3.7109375" style="10" bestFit="1" customWidth="1"/>
    <col min="528" max="768" width="9.140625" style="10"/>
    <col min="769" max="769" width="4" style="10" bestFit="1" customWidth="1"/>
    <col min="770" max="770" width="13" style="10" bestFit="1" customWidth="1"/>
    <col min="771" max="771" width="12.28515625" style="10" customWidth="1"/>
    <col min="772" max="772" width="15" style="10" customWidth="1"/>
    <col min="773" max="773" width="12.7109375" style="10" customWidth="1"/>
    <col min="774" max="774" width="12.42578125" style="10" customWidth="1"/>
    <col min="775" max="775" width="20.140625" style="10" customWidth="1"/>
    <col min="776" max="776" width="16" style="10" bestFit="1" customWidth="1"/>
    <col min="777" max="777" width="12.140625" style="10" bestFit="1" customWidth="1"/>
    <col min="778" max="778" width="13" style="10" customWidth="1"/>
    <col min="779" max="779" width="11" style="10" bestFit="1" customWidth="1"/>
    <col min="780" max="780" width="9.5703125" style="10" bestFit="1" customWidth="1"/>
    <col min="781" max="781" width="10" style="10" bestFit="1" customWidth="1"/>
    <col min="782" max="782" width="14.7109375" style="10" bestFit="1" customWidth="1"/>
    <col min="783" max="783" width="3.7109375" style="10" bestFit="1" customWidth="1"/>
    <col min="784" max="1024" width="9.140625" style="10"/>
    <col min="1025" max="1025" width="4" style="10" bestFit="1" customWidth="1"/>
    <col min="1026" max="1026" width="13" style="10" bestFit="1" customWidth="1"/>
    <col min="1027" max="1027" width="12.28515625" style="10" customWidth="1"/>
    <col min="1028" max="1028" width="15" style="10" customWidth="1"/>
    <col min="1029" max="1029" width="12.7109375" style="10" customWidth="1"/>
    <col min="1030" max="1030" width="12.42578125" style="10" customWidth="1"/>
    <col min="1031" max="1031" width="20.140625" style="10" customWidth="1"/>
    <col min="1032" max="1032" width="16" style="10" bestFit="1" customWidth="1"/>
    <col min="1033" max="1033" width="12.140625" style="10" bestFit="1" customWidth="1"/>
    <col min="1034" max="1034" width="13" style="10" customWidth="1"/>
    <col min="1035" max="1035" width="11" style="10" bestFit="1" customWidth="1"/>
    <col min="1036" max="1036" width="9.5703125" style="10" bestFit="1" customWidth="1"/>
    <col min="1037" max="1037" width="10" style="10" bestFit="1" customWidth="1"/>
    <col min="1038" max="1038" width="14.7109375" style="10" bestFit="1" customWidth="1"/>
    <col min="1039" max="1039" width="3.7109375" style="10" bestFit="1" customWidth="1"/>
    <col min="1040" max="1280" width="9.140625" style="10"/>
    <col min="1281" max="1281" width="4" style="10" bestFit="1" customWidth="1"/>
    <col min="1282" max="1282" width="13" style="10" bestFit="1" customWidth="1"/>
    <col min="1283" max="1283" width="12.28515625" style="10" customWidth="1"/>
    <col min="1284" max="1284" width="15" style="10" customWidth="1"/>
    <col min="1285" max="1285" width="12.7109375" style="10" customWidth="1"/>
    <col min="1286" max="1286" width="12.42578125" style="10" customWidth="1"/>
    <col min="1287" max="1287" width="20.140625" style="10" customWidth="1"/>
    <col min="1288" max="1288" width="16" style="10" bestFit="1" customWidth="1"/>
    <col min="1289" max="1289" width="12.140625" style="10" bestFit="1" customWidth="1"/>
    <col min="1290" max="1290" width="13" style="10" customWidth="1"/>
    <col min="1291" max="1291" width="11" style="10" bestFit="1" customWidth="1"/>
    <col min="1292" max="1292" width="9.5703125" style="10" bestFit="1" customWidth="1"/>
    <col min="1293" max="1293" width="10" style="10" bestFit="1" customWidth="1"/>
    <col min="1294" max="1294" width="14.7109375" style="10" bestFit="1" customWidth="1"/>
    <col min="1295" max="1295" width="3.7109375" style="10" bestFit="1" customWidth="1"/>
    <col min="1296" max="1536" width="9.140625" style="10"/>
    <col min="1537" max="1537" width="4" style="10" bestFit="1" customWidth="1"/>
    <col min="1538" max="1538" width="13" style="10" bestFit="1" customWidth="1"/>
    <col min="1539" max="1539" width="12.28515625" style="10" customWidth="1"/>
    <col min="1540" max="1540" width="15" style="10" customWidth="1"/>
    <col min="1541" max="1541" width="12.7109375" style="10" customWidth="1"/>
    <col min="1542" max="1542" width="12.42578125" style="10" customWidth="1"/>
    <col min="1543" max="1543" width="20.140625" style="10" customWidth="1"/>
    <col min="1544" max="1544" width="16" style="10" bestFit="1" customWidth="1"/>
    <col min="1545" max="1545" width="12.140625" style="10" bestFit="1" customWidth="1"/>
    <col min="1546" max="1546" width="13" style="10" customWidth="1"/>
    <col min="1547" max="1547" width="11" style="10" bestFit="1" customWidth="1"/>
    <col min="1548" max="1548" width="9.5703125" style="10" bestFit="1" customWidth="1"/>
    <col min="1549" max="1549" width="10" style="10" bestFit="1" customWidth="1"/>
    <col min="1550" max="1550" width="14.7109375" style="10" bestFit="1" customWidth="1"/>
    <col min="1551" max="1551" width="3.7109375" style="10" bestFit="1" customWidth="1"/>
    <col min="1552" max="1792" width="9.140625" style="10"/>
    <col min="1793" max="1793" width="4" style="10" bestFit="1" customWidth="1"/>
    <col min="1794" max="1794" width="13" style="10" bestFit="1" customWidth="1"/>
    <col min="1795" max="1795" width="12.28515625" style="10" customWidth="1"/>
    <col min="1796" max="1796" width="15" style="10" customWidth="1"/>
    <col min="1797" max="1797" width="12.7109375" style="10" customWidth="1"/>
    <col min="1798" max="1798" width="12.42578125" style="10" customWidth="1"/>
    <col min="1799" max="1799" width="20.140625" style="10" customWidth="1"/>
    <col min="1800" max="1800" width="16" style="10" bestFit="1" customWidth="1"/>
    <col min="1801" max="1801" width="12.140625" style="10" bestFit="1" customWidth="1"/>
    <col min="1802" max="1802" width="13" style="10" customWidth="1"/>
    <col min="1803" max="1803" width="11" style="10" bestFit="1" customWidth="1"/>
    <col min="1804" max="1804" width="9.5703125" style="10" bestFit="1" customWidth="1"/>
    <col min="1805" max="1805" width="10" style="10" bestFit="1" customWidth="1"/>
    <col min="1806" max="1806" width="14.7109375" style="10" bestFit="1" customWidth="1"/>
    <col min="1807" max="1807" width="3.7109375" style="10" bestFit="1" customWidth="1"/>
    <col min="1808" max="2048" width="9.140625" style="10"/>
    <col min="2049" max="2049" width="4" style="10" bestFit="1" customWidth="1"/>
    <col min="2050" max="2050" width="13" style="10" bestFit="1" customWidth="1"/>
    <col min="2051" max="2051" width="12.28515625" style="10" customWidth="1"/>
    <col min="2052" max="2052" width="15" style="10" customWidth="1"/>
    <col min="2053" max="2053" width="12.7109375" style="10" customWidth="1"/>
    <col min="2054" max="2054" width="12.42578125" style="10" customWidth="1"/>
    <col min="2055" max="2055" width="20.140625" style="10" customWidth="1"/>
    <col min="2056" max="2056" width="16" style="10" bestFit="1" customWidth="1"/>
    <col min="2057" max="2057" width="12.140625" style="10" bestFit="1" customWidth="1"/>
    <col min="2058" max="2058" width="13" style="10" customWidth="1"/>
    <col min="2059" max="2059" width="11" style="10" bestFit="1" customWidth="1"/>
    <col min="2060" max="2060" width="9.5703125" style="10" bestFit="1" customWidth="1"/>
    <col min="2061" max="2061" width="10" style="10" bestFit="1" customWidth="1"/>
    <col min="2062" max="2062" width="14.7109375" style="10" bestFit="1" customWidth="1"/>
    <col min="2063" max="2063" width="3.7109375" style="10" bestFit="1" customWidth="1"/>
    <col min="2064" max="2304" width="9.140625" style="10"/>
    <col min="2305" max="2305" width="4" style="10" bestFit="1" customWidth="1"/>
    <col min="2306" max="2306" width="13" style="10" bestFit="1" customWidth="1"/>
    <col min="2307" max="2307" width="12.28515625" style="10" customWidth="1"/>
    <col min="2308" max="2308" width="15" style="10" customWidth="1"/>
    <col min="2309" max="2309" width="12.7109375" style="10" customWidth="1"/>
    <col min="2310" max="2310" width="12.42578125" style="10" customWidth="1"/>
    <col min="2311" max="2311" width="20.140625" style="10" customWidth="1"/>
    <col min="2312" max="2312" width="16" style="10" bestFit="1" customWidth="1"/>
    <col min="2313" max="2313" width="12.140625" style="10" bestFit="1" customWidth="1"/>
    <col min="2314" max="2314" width="13" style="10" customWidth="1"/>
    <col min="2315" max="2315" width="11" style="10" bestFit="1" customWidth="1"/>
    <col min="2316" max="2316" width="9.5703125" style="10" bestFit="1" customWidth="1"/>
    <col min="2317" max="2317" width="10" style="10" bestFit="1" customWidth="1"/>
    <col min="2318" max="2318" width="14.7109375" style="10" bestFit="1" customWidth="1"/>
    <col min="2319" max="2319" width="3.7109375" style="10" bestFit="1" customWidth="1"/>
    <col min="2320" max="2560" width="9.140625" style="10"/>
    <col min="2561" max="2561" width="4" style="10" bestFit="1" customWidth="1"/>
    <col min="2562" max="2562" width="13" style="10" bestFit="1" customWidth="1"/>
    <col min="2563" max="2563" width="12.28515625" style="10" customWidth="1"/>
    <col min="2564" max="2564" width="15" style="10" customWidth="1"/>
    <col min="2565" max="2565" width="12.7109375" style="10" customWidth="1"/>
    <col min="2566" max="2566" width="12.42578125" style="10" customWidth="1"/>
    <col min="2567" max="2567" width="20.140625" style="10" customWidth="1"/>
    <col min="2568" max="2568" width="16" style="10" bestFit="1" customWidth="1"/>
    <col min="2569" max="2569" width="12.140625" style="10" bestFit="1" customWidth="1"/>
    <col min="2570" max="2570" width="13" style="10" customWidth="1"/>
    <col min="2571" max="2571" width="11" style="10" bestFit="1" customWidth="1"/>
    <col min="2572" max="2572" width="9.5703125" style="10" bestFit="1" customWidth="1"/>
    <col min="2573" max="2573" width="10" style="10" bestFit="1" customWidth="1"/>
    <col min="2574" max="2574" width="14.7109375" style="10" bestFit="1" customWidth="1"/>
    <col min="2575" max="2575" width="3.7109375" style="10" bestFit="1" customWidth="1"/>
    <col min="2576" max="2816" width="9.140625" style="10"/>
    <col min="2817" max="2817" width="4" style="10" bestFit="1" customWidth="1"/>
    <col min="2818" max="2818" width="13" style="10" bestFit="1" customWidth="1"/>
    <col min="2819" max="2819" width="12.28515625" style="10" customWidth="1"/>
    <col min="2820" max="2820" width="15" style="10" customWidth="1"/>
    <col min="2821" max="2821" width="12.7109375" style="10" customWidth="1"/>
    <col min="2822" max="2822" width="12.42578125" style="10" customWidth="1"/>
    <col min="2823" max="2823" width="20.140625" style="10" customWidth="1"/>
    <col min="2824" max="2824" width="16" style="10" bestFit="1" customWidth="1"/>
    <col min="2825" max="2825" width="12.140625" style="10" bestFit="1" customWidth="1"/>
    <col min="2826" max="2826" width="13" style="10" customWidth="1"/>
    <col min="2827" max="2827" width="11" style="10" bestFit="1" customWidth="1"/>
    <col min="2828" max="2828" width="9.5703125" style="10" bestFit="1" customWidth="1"/>
    <col min="2829" max="2829" width="10" style="10" bestFit="1" customWidth="1"/>
    <col min="2830" max="2830" width="14.7109375" style="10" bestFit="1" customWidth="1"/>
    <col min="2831" max="2831" width="3.7109375" style="10" bestFit="1" customWidth="1"/>
    <col min="2832" max="3072" width="9.140625" style="10"/>
    <col min="3073" max="3073" width="4" style="10" bestFit="1" customWidth="1"/>
    <col min="3074" max="3074" width="13" style="10" bestFit="1" customWidth="1"/>
    <col min="3075" max="3075" width="12.28515625" style="10" customWidth="1"/>
    <col min="3076" max="3076" width="15" style="10" customWidth="1"/>
    <col min="3077" max="3077" width="12.7109375" style="10" customWidth="1"/>
    <col min="3078" max="3078" width="12.42578125" style="10" customWidth="1"/>
    <col min="3079" max="3079" width="20.140625" style="10" customWidth="1"/>
    <col min="3080" max="3080" width="16" style="10" bestFit="1" customWidth="1"/>
    <col min="3081" max="3081" width="12.140625" style="10" bestFit="1" customWidth="1"/>
    <col min="3082" max="3082" width="13" style="10" customWidth="1"/>
    <col min="3083" max="3083" width="11" style="10" bestFit="1" customWidth="1"/>
    <col min="3084" max="3084" width="9.5703125" style="10" bestFit="1" customWidth="1"/>
    <col min="3085" max="3085" width="10" style="10" bestFit="1" customWidth="1"/>
    <col min="3086" max="3086" width="14.7109375" style="10" bestFit="1" customWidth="1"/>
    <col min="3087" max="3087" width="3.7109375" style="10" bestFit="1" customWidth="1"/>
    <col min="3088" max="3328" width="9.140625" style="10"/>
    <col min="3329" max="3329" width="4" style="10" bestFit="1" customWidth="1"/>
    <col min="3330" max="3330" width="13" style="10" bestFit="1" customWidth="1"/>
    <col min="3331" max="3331" width="12.28515625" style="10" customWidth="1"/>
    <col min="3332" max="3332" width="15" style="10" customWidth="1"/>
    <col min="3333" max="3333" width="12.7109375" style="10" customWidth="1"/>
    <col min="3334" max="3334" width="12.42578125" style="10" customWidth="1"/>
    <col min="3335" max="3335" width="20.140625" style="10" customWidth="1"/>
    <col min="3336" max="3336" width="16" style="10" bestFit="1" customWidth="1"/>
    <col min="3337" max="3337" width="12.140625" style="10" bestFit="1" customWidth="1"/>
    <col min="3338" max="3338" width="13" style="10" customWidth="1"/>
    <col min="3339" max="3339" width="11" style="10" bestFit="1" customWidth="1"/>
    <col min="3340" max="3340" width="9.5703125" style="10" bestFit="1" customWidth="1"/>
    <col min="3341" max="3341" width="10" style="10" bestFit="1" customWidth="1"/>
    <col min="3342" max="3342" width="14.7109375" style="10" bestFit="1" customWidth="1"/>
    <col min="3343" max="3343" width="3.7109375" style="10" bestFit="1" customWidth="1"/>
    <col min="3344" max="3584" width="9.140625" style="10"/>
    <col min="3585" max="3585" width="4" style="10" bestFit="1" customWidth="1"/>
    <col min="3586" max="3586" width="13" style="10" bestFit="1" customWidth="1"/>
    <col min="3587" max="3587" width="12.28515625" style="10" customWidth="1"/>
    <col min="3588" max="3588" width="15" style="10" customWidth="1"/>
    <col min="3589" max="3589" width="12.7109375" style="10" customWidth="1"/>
    <col min="3590" max="3590" width="12.42578125" style="10" customWidth="1"/>
    <col min="3591" max="3591" width="20.140625" style="10" customWidth="1"/>
    <col min="3592" max="3592" width="16" style="10" bestFit="1" customWidth="1"/>
    <col min="3593" max="3593" width="12.140625" style="10" bestFit="1" customWidth="1"/>
    <col min="3594" max="3594" width="13" style="10" customWidth="1"/>
    <col min="3595" max="3595" width="11" style="10" bestFit="1" customWidth="1"/>
    <col min="3596" max="3596" width="9.5703125" style="10" bestFit="1" customWidth="1"/>
    <col min="3597" max="3597" width="10" style="10" bestFit="1" customWidth="1"/>
    <col min="3598" max="3598" width="14.7109375" style="10" bestFit="1" customWidth="1"/>
    <col min="3599" max="3599" width="3.7109375" style="10" bestFit="1" customWidth="1"/>
    <col min="3600" max="3840" width="9.140625" style="10"/>
    <col min="3841" max="3841" width="4" style="10" bestFit="1" customWidth="1"/>
    <col min="3842" max="3842" width="13" style="10" bestFit="1" customWidth="1"/>
    <col min="3843" max="3843" width="12.28515625" style="10" customWidth="1"/>
    <col min="3844" max="3844" width="15" style="10" customWidth="1"/>
    <col min="3845" max="3845" width="12.7109375" style="10" customWidth="1"/>
    <col min="3846" max="3846" width="12.42578125" style="10" customWidth="1"/>
    <col min="3847" max="3847" width="20.140625" style="10" customWidth="1"/>
    <col min="3848" max="3848" width="16" style="10" bestFit="1" customWidth="1"/>
    <col min="3849" max="3849" width="12.140625" style="10" bestFit="1" customWidth="1"/>
    <col min="3850" max="3850" width="13" style="10" customWidth="1"/>
    <col min="3851" max="3851" width="11" style="10" bestFit="1" customWidth="1"/>
    <col min="3852" max="3852" width="9.5703125" style="10" bestFit="1" customWidth="1"/>
    <col min="3853" max="3853" width="10" style="10" bestFit="1" customWidth="1"/>
    <col min="3854" max="3854" width="14.7109375" style="10" bestFit="1" customWidth="1"/>
    <col min="3855" max="3855" width="3.7109375" style="10" bestFit="1" customWidth="1"/>
    <col min="3856" max="4096" width="9.140625" style="10"/>
    <col min="4097" max="4097" width="4" style="10" bestFit="1" customWidth="1"/>
    <col min="4098" max="4098" width="13" style="10" bestFit="1" customWidth="1"/>
    <col min="4099" max="4099" width="12.28515625" style="10" customWidth="1"/>
    <col min="4100" max="4100" width="15" style="10" customWidth="1"/>
    <col min="4101" max="4101" width="12.7109375" style="10" customWidth="1"/>
    <col min="4102" max="4102" width="12.42578125" style="10" customWidth="1"/>
    <col min="4103" max="4103" width="20.140625" style="10" customWidth="1"/>
    <col min="4104" max="4104" width="16" style="10" bestFit="1" customWidth="1"/>
    <col min="4105" max="4105" width="12.140625" style="10" bestFit="1" customWidth="1"/>
    <col min="4106" max="4106" width="13" style="10" customWidth="1"/>
    <col min="4107" max="4107" width="11" style="10" bestFit="1" customWidth="1"/>
    <col min="4108" max="4108" width="9.5703125" style="10" bestFit="1" customWidth="1"/>
    <col min="4109" max="4109" width="10" style="10" bestFit="1" customWidth="1"/>
    <col min="4110" max="4110" width="14.7109375" style="10" bestFit="1" customWidth="1"/>
    <col min="4111" max="4111" width="3.7109375" style="10" bestFit="1" customWidth="1"/>
    <col min="4112" max="4352" width="9.140625" style="10"/>
    <col min="4353" max="4353" width="4" style="10" bestFit="1" customWidth="1"/>
    <col min="4354" max="4354" width="13" style="10" bestFit="1" customWidth="1"/>
    <col min="4355" max="4355" width="12.28515625" style="10" customWidth="1"/>
    <col min="4356" max="4356" width="15" style="10" customWidth="1"/>
    <col min="4357" max="4357" width="12.7109375" style="10" customWidth="1"/>
    <col min="4358" max="4358" width="12.42578125" style="10" customWidth="1"/>
    <col min="4359" max="4359" width="20.140625" style="10" customWidth="1"/>
    <col min="4360" max="4360" width="16" style="10" bestFit="1" customWidth="1"/>
    <col min="4361" max="4361" width="12.140625" style="10" bestFit="1" customWidth="1"/>
    <col min="4362" max="4362" width="13" style="10" customWidth="1"/>
    <col min="4363" max="4363" width="11" style="10" bestFit="1" customWidth="1"/>
    <col min="4364" max="4364" width="9.5703125" style="10" bestFit="1" customWidth="1"/>
    <col min="4365" max="4365" width="10" style="10" bestFit="1" customWidth="1"/>
    <col min="4366" max="4366" width="14.7109375" style="10" bestFit="1" customWidth="1"/>
    <col min="4367" max="4367" width="3.7109375" style="10" bestFit="1" customWidth="1"/>
    <col min="4368" max="4608" width="9.140625" style="10"/>
    <col min="4609" max="4609" width="4" style="10" bestFit="1" customWidth="1"/>
    <col min="4610" max="4610" width="13" style="10" bestFit="1" customWidth="1"/>
    <col min="4611" max="4611" width="12.28515625" style="10" customWidth="1"/>
    <col min="4612" max="4612" width="15" style="10" customWidth="1"/>
    <col min="4613" max="4613" width="12.7109375" style="10" customWidth="1"/>
    <col min="4614" max="4614" width="12.42578125" style="10" customWidth="1"/>
    <col min="4615" max="4615" width="20.140625" style="10" customWidth="1"/>
    <col min="4616" max="4616" width="16" style="10" bestFit="1" customWidth="1"/>
    <col min="4617" max="4617" width="12.140625" style="10" bestFit="1" customWidth="1"/>
    <col min="4618" max="4618" width="13" style="10" customWidth="1"/>
    <col min="4619" max="4619" width="11" style="10" bestFit="1" customWidth="1"/>
    <col min="4620" max="4620" width="9.5703125" style="10" bestFit="1" customWidth="1"/>
    <col min="4621" max="4621" width="10" style="10" bestFit="1" customWidth="1"/>
    <col min="4622" max="4622" width="14.7109375" style="10" bestFit="1" customWidth="1"/>
    <col min="4623" max="4623" width="3.7109375" style="10" bestFit="1" customWidth="1"/>
    <col min="4624" max="4864" width="9.140625" style="10"/>
    <col min="4865" max="4865" width="4" style="10" bestFit="1" customWidth="1"/>
    <col min="4866" max="4866" width="13" style="10" bestFit="1" customWidth="1"/>
    <col min="4867" max="4867" width="12.28515625" style="10" customWidth="1"/>
    <col min="4868" max="4868" width="15" style="10" customWidth="1"/>
    <col min="4869" max="4869" width="12.7109375" style="10" customWidth="1"/>
    <col min="4870" max="4870" width="12.42578125" style="10" customWidth="1"/>
    <col min="4871" max="4871" width="20.140625" style="10" customWidth="1"/>
    <col min="4872" max="4872" width="16" style="10" bestFit="1" customWidth="1"/>
    <col min="4873" max="4873" width="12.140625" style="10" bestFit="1" customWidth="1"/>
    <col min="4874" max="4874" width="13" style="10" customWidth="1"/>
    <col min="4875" max="4875" width="11" style="10" bestFit="1" customWidth="1"/>
    <col min="4876" max="4876" width="9.5703125" style="10" bestFit="1" customWidth="1"/>
    <col min="4877" max="4877" width="10" style="10" bestFit="1" customWidth="1"/>
    <col min="4878" max="4878" width="14.7109375" style="10" bestFit="1" customWidth="1"/>
    <col min="4879" max="4879" width="3.7109375" style="10" bestFit="1" customWidth="1"/>
    <col min="4880" max="5120" width="9.140625" style="10"/>
    <col min="5121" max="5121" width="4" style="10" bestFit="1" customWidth="1"/>
    <col min="5122" max="5122" width="13" style="10" bestFit="1" customWidth="1"/>
    <col min="5123" max="5123" width="12.28515625" style="10" customWidth="1"/>
    <col min="5124" max="5124" width="15" style="10" customWidth="1"/>
    <col min="5125" max="5125" width="12.7109375" style="10" customWidth="1"/>
    <col min="5126" max="5126" width="12.42578125" style="10" customWidth="1"/>
    <col min="5127" max="5127" width="20.140625" style="10" customWidth="1"/>
    <col min="5128" max="5128" width="16" style="10" bestFit="1" customWidth="1"/>
    <col min="5129" max="5129" width="12.140625" style="10" bestFit="1" customWidth="1"/>
    <col min="5130" max="5130" width="13" style="10" customWidth="1"/>
    <col min="5131" max="5131" width="11" style="10" bestFit="1" customWidth="1"/>
    <col min="5132" max="5132" width="9.5703125" style="10" bestFit="1" customWidth="1"/>
    <col min="5133" max="5133" width="10" style="10" bestFit="1" customWidth="1"/>
    <col min="5134" max="5134" width="14.7109375" style="10" bestFit="1" customWidth="1"/>
    <col min="5135" max="5135" width="3.7109375" style="10" bestFit="1" customWidth="1"/>
    <col min="5136" max="5376" width="9.140625" style="10"/>
    <col min="5377" max="5377" width="4" style="10" bestFit="1" customWidth="1"/>
    <col min="5378" max="5378" width="13" style="10" bestFit="1" customWidth="1"/>
    <col min="5379" max="5379" width="12.28515625" style="10" customWidth="1"/>
    <col min="5380" max="5380" width="15" style="10" customWidth="1"/>
    <col min="5381" max="5381" width="12.7109375" style="10" customWidth="1"/>
    <col min="5382" max="5382" width="12.42578125" style="10" customWidth="1"/>
    <col min="5383" max="5383" width="20.140625" style="10" customWidth="1"/>
    <col min="5384" max="5384" width="16" style="10" bestFit="1" customWidth="1"/>
    <col min="5385" max="5385" width="12.140625" style="10" bestFit="1" customWidth="1"/>
    <col min="5386" max="5386" width="13" style="10" customWidth="1"/>
    <col min="5387" max="5387" width="11" style="10" bestFit="1" customWidth="1"/>
    <col min="5388" max="5388" width="9.5703125" style="10" bestFit="1" customWidth="1"/>
    <col min="5389" max="5389" width="10" style="10" bestFit="1" customWidth="1"/>
    <col min="5390" max="5390" width="14.7109375" style="10" bestFit="1" customWidth="1"/>
    <col min="5391" max="5391" width="3.7109375" style="10" bestFit="1" customWidth="1"/>
    <col min="5392" max="5632" width="9.140625" style="10"/>
    <col min="5633" max="5633" width="4" style="10" bestFit="1" customWidth="1"/>
    <col min="5634" max="5634" width="13" style="10" bestFit="1" customWidth="1"/>
    <col min="5635" max="5635" width="12.28515625" style="10" customWidth="1"/>
    <col min="5636" max="5636" width="15" style="10" customWidth="1"/>
    <col min="5637" max="5637" width="12.7109375" style="10" customWidth="1"/>
    <col min="5638" max="5638" width="12.42578125" style="10" customWidth="1"/>
    <col min="5639" max="5639" width="20.140625" style="10" customWidth="1"/>
    <col min="5640" max="5640" width="16" style="10" bestFit="1" customWidth="1"/>
    <col min="5641" max="5641" width="12.140625" style="10" bestFit="1" customWidth="1"/>
    <col min="5642" max="5642" width="13" style="10" customWidth="1"/>
    <col min="5643" max="5643" width="11" style="10" bestFit="1" customWidth="1"/>
    <col min="5644" max="5644" width="9.5703125" style="10" bestFit="1" customWidth="1"/>
    <col min="5645" max="5645" width="10" style="10" bestFit="1" customWidth="1"/>
    <col min="5646" max="5646" width="14.7109375" style="10" bestFit="1" customWidth="1"/>
    <col min="5647" max="5647" width="3.7109375" style="10" bestFit="1" customWidth="1"/>
    <col min="5648" max="5888" width="9.140625" style="10"/>
    <col min="5889" max="5889" width="4" style="10" bestFit="1" customWidth="1"/>
    <col min="5890" max="5890" width="13" style="10" bestFit="1" customWidth="1"/>
    <col min="5891" max="5891" width="12.28515625" style="10" customWidth="1"/>
    <col min="5892" max="5892" width="15" style="10" customWidth="1"/>
    <col min="5893" max="5893" width="12.7109375" style="10" customWidth="1"/>
    <col min="5894" max="5894" width="12.42578125" style="10" customWidth="1"/>
    <col min="5895" max="5895" width="20.140625" style="10" customWidth="1"/>
    <col min="5896" max="5896" width="16" style="10" bestFit="1" customWidth="1"/>
    <col min="5897" max="5897" width="12.140625" style="10" bestFit="1" customWidth="1"/>
    <col min="5898" max="5898" width="13" style="10" customWidth="1"/>
    <col min="5899" max="5899" width="11" style="10" bestFit="1" customWidth="1"/>
    <col min="5900" max="5900" width="9.5703125" style="10" bestFit="1" customWidth="1"/>
    <col min="5901" max="5901" width="10" style="10" bestFit="1" customWidth="1"/>
    <col min="5902" max="5902" width="14.7109375" style="10" bestFit="1" customWidth="1"/>
    <col min="5903" max="5903" width="3.7109375" style="10" bestFit="1" customWidth="1"/>
    <col min="5904" max="6144" width="9.140625" style="10"/>
    <col min="6145" max="6145" width="4" style="10" bestFit="1" customWidth="1"/>
    <col min="6146" max="6146" width="13" style="10" bestFit="1" customWidth="1"/>
    <col min="6147" max="6147" width="12.28515625" style="10" customWidth="1"/>
    <col min="6148" max="6148" width="15" style="10" customWidth="1"/>
    <col min="6149" max="6149" width="12.7109375" style="10" customWidth="1"/>
    <col min="6150" max="6150" width="12.42578125" style="10" customWidth="1"/>
    <col min="6151" max="6151" width="20.140625" style="10" customWidth="1"/>
    <col min="6152" max="6152" width="16" style="10" bestFit="1" customWidth="1"/>
    <col min="6153" max="6153" width="12.140625" style="10" bestFit="1" customWidth="1"/>
    <col min="6154" max="6154" width="13" style="10" customWidth="1"/>
    <col min="6155" max="6155" width="11" style="10" bestFit="1" customWidth="1"/>
    <col min="6156" max="6156" width="9.5703125" style="10" bestFit="1" customWidth="1"/>
    <col min="6157" max="6157" width="10" style="10" bestFit="1" customWidth="1"/>
    <col min="6158" max="6158" width="14.7109375" style="10" bestFit="1" customWidth="1"/>
    <col min="6159" max="6159" width="3.7109375" style="10" bestFit="1" customWidth="1"/>
    <col min="6160" max="6400" width="9.140625" style="10"/>
    <col min="6401" max="6401" width="4" style="10" bestFit="1" customWidth="1"/>
    <col min="6402" max="6402" width="13" style="10" bestFit="1" customWidth="1"/>
    <col min="6403" max="6403" width="12.28515625" style="10" customWidth="1"/>
    <col min="6404" max="6404" width="15" style="10" customWidth="1"/>
    <col min="6405" max="6405" width="12.7109375" style="10" customWidth="1"/>
    <col min="6406" max="6406" width="12.42578125" style="10" customWidth="1"/>
    <col min="6407" max="6407" width="20.140625" style="10" customWidth="1"/>
    <col min="6408" max="6408" width="16" style="10" bestFit="1" customWidth="1"/>
    <col min="6409" max="6409" width="12.140625" style="10" bestFit="1" customWidth="1"/>
    <col min="6410" max="6410" width="13" style="10" customWidth="1"/>
    <col min="6411" max="6411" width="11" style="10" bestFit="1" customWidth="1"/>
    <col min="6412" max="6412" width="9.5703125" style="10" bestFit="1" customWidth="1"/>
    <col min="6413" max="6413" width="10" style="10" bestFit="1" customWidth="1"/>
    <col min="6414" max="6414" width="14.7109375" style="10" bestFit="1" customWidth="1"/>
    <col min="6415" max="6415" width="3.7109375" style="10" bestFit="1" customWidth="1"/>
    <col min="6416" max="6656" width="9.140625" style="10"/>
    <col min="6657" max="6657" width="4" style="10" bestFit="1" customWidth="1"/>
    <col min="6658" max="6658" width="13" style="10" bestFit="1" customWidth="1"/>
    <col min="6659" max="6659" width="12.28515625" style="10" customWidth="1"/>
    <col min="6660" max="6660" width="15" style="10" customWidth="1"/>
    <col min="6661" max="6661" width="12.7109375" style="10" customWidth="1"/>
    <col min="6662" max="6662" width="12.42578125" style="10" customWidth="1"/>
    <col min="6663" max="6663" width="20.140625" style="10" customWidth="1"/>
    <col min="6664" max="6664" width="16" style="10" bestFit="1" customWidth="1"/>
    <col min="6665" max="6665" width="12.140625" style="10" bestFit="1" customWidth="1"/>
    <col min="6666" max="6666" width="13" style="10" customWidth="1"/>
    <col min="6667" max="6667" width="11" style="10" bestFit="1" customWidth="1"/>
    <col min="6668" max="6668" width="9.5703125" style="10" bestFit="1" customWidth="1"/>
    <col min="6669" max="6669" width="10" style="10" bestFit="1" customWidth="1"/>
    <col min="6670" max="6670" width="14.7109375" style="10" bestFit="1" customWidth="1"/>
    <col min="6671" max="6671" width="3.7109375" style="10" bestFit="1" customWidth="1"/>
    <col min="6672" max="6912" width="9.140625" style="10"/>
    <col min="6913" max="6913" width="4" style="10" bestFit="1" customWidth="1"/>
    <col min="6914" max="6914" width="13" style="10" bestFit="1" customWidth="1"/>
    <col min="6915" max="6915" width="12.28515625" style="10" customWidth="1"/>
    <col min="6916" max="6916" width="15" style="10" customWidth="1"/>
    <col min="6917" max="6917" width="12.7109375" style="10" customWidth="1"/>
    <col min="6918" max="6918" width="12.42578125" style="10" customWidth="1"/>
    <col min="6919" max="6919" width="20.140625" style="10" customWidth="1"/>
    <col min="6920" max="6920" width="16" style="10" bestFit="1" customWidth="1"/>
    <col min="6921" max="6921" width="12.140625" style="10" bestFit="1" customWidth="1"/>
    <col min="6922" max="6922" width="13" style="10" customWidth="1"/>
    <col min="6923" max="6923" width="11" style="10" bestFit="1" customWidth="1"/>
    <col min="6924" max="6924" width="9.5703125" style="10" bestFit="1" customWidth="1"/>
    <col min="6925" max="6925" width="10" style="10" bestFit="1" customWidth="1"/>
    <col min="6926" max="6926" width="14.7109375" style="10" bestFit="1" customWidth="1"/>
    <col min="6927" max="6927" width="3.7109375" style="10" bestFit="1" customWidth="1"/>
    <col min="6928" max="7168" width="9.140625" style="10"/>
    <col min="7169" max="7169" width="4" style="10" bestFit="1" customWidth="1"/>
    <col min="7170" max="7170" width="13" style="10" bestFit="1" customWidth="1"/>
    <col min="7171" max="7171" width="12.28515625" style="10" customWidth="1"/>
    <col min="7172" max="7172" width="15" style="10" customWidth="1"/>
    <col min="7173" max="7173" width="12.7109375" style="10" customWidth="1"/>
    <col min="7174" max="7174" width="12.42578125" style="10" customWidth="1"/>
    <col min="7175" max="7175" width="20.140625" style="10" customWidth="1"/>
    <col min="7176" max="7176" width="16" style="10" bestFit="1" customWidth="1"/>
    <col min="7177" max="7177" width="12.140625" style="10" bestFit="1" customWidth="1"/>
    <col min="7178" max="7178" width="13" style="10" customWidth="1"/>
    <col min="7179" max="7179" width="11" style="10" bestFit="1" customWidth="1"/>
    <col min="7180" max="7180" width="9.5703125" style="10" bestFit="1" customWidth="1"/>
    <col min="7181" max="7181" width="10" style="10" bestFit="1" customWidth="1"/>
    <col min="7182" max="7182" width="14.7109375" style="10" bestFit="1" customWidth="1"/>
    <col min="7183" max="7183" width="3.7109375" style="10" bestFit="1" customWidth="1"/>
    <col min="7184" max="7424" width="9.140625" style="10"/>
    <col min="7425" max="7425" width="4" style="10" bestFit="1" customWidth="1"/>
    <col min="7426" max="7426" width="13" style="10" bestFit="1" customWidth="1"/>
    <col min="7427" max="7427" width="12.28515625" style="10" customWidth="1"/>
    <col min="7428" max="7428" width="15" style="10" customWidth="1"/>
    <col min="7429" max="7429" width="12.7109375" style="10" customWidth="1"/>
    <col min="7430" max="7430" width="12.42578125" style="10" customWidth="1"/>
    <col min="7431" max="7431" width="20.140625" style="10" customWidth="1"/>
    <col min="7432" max="7432" width="16" style="10" bestFit="1" customWidth="1"/>
    <col min="7433" max="7433" width="12.140625" style="10" bestFit="1" customWidth="1"/>
    <col min="7434" max="7434" width="13" style="10" customWidth="1"/>
    <col min="7435" max="7435" width="11" style="10" bestFit="1" customWidth="1"/>
    <col min="7436" max="7436" width="9.5703125" style="10" bestFit="1" customWidth="1"/>
    <col min="7437" max="7437" width="10" style="10" bestFit="1" customWidth="1"/>
    <col min="7438" max="7438" width="14.7109375" style="10" bestFit="1" customWidth="1"/>
    <col min="7439" max="7439" width="3.7109375" style="10" bestFit="1" customWidth="1"/>
    <col min="7440" max="7680" width="9.140625" style="10"/>
    <col min="7681" max="7681" width="4" style="10" bestFit="1" customWidth="1"/>
    <col min="7682" max="7682" width="13" style="10" bestFit="1" customWidth="1"/>
    <col min="7683" max="7683" width="12.28515625" style="10" customWidth="1"/>
    <col min="7684" max="7684" width="15" style="10" customWidth="1"/>
    <col min="7685" max="7685" width="12.7109375" style="10" customWidth="1"/>
    <col min="7686" max="7686" width="12.42578125" style="10" customWidth="1"/>
    <col min="7687" max="7687" width="20.140625" style="10" customWidth="1"/>
    <col min="7688" max="7688" width="16" style="10" bestFit="1" customWidth="1"/>
    <col min="7689" max="7689" width="12.140625" style="10" bestFit="1" customWidth="1"/>
    <col min="7690" max="7690" width="13" style="10" customWidth="1"/>
    <col min="7691" max="7691" width="11" style="10" bestFit="1" customWidth="1"/>
    <col min="7692" max="7692" width="9.5703125" style="10" bestFit="1" customWidth="1"/>
    <col min="7693" max="7693" width="10" style="10" bestFit="1" customWidth="1"/>
    <col min="7694" max="7694" width="14.7109375" style="10" bestFit="1" customWidth="1"/>
    <col min="7695" max="7695" width="3.7109375" style="10" bestFit="1" customWidth="1"/>
    <col min="7696" max="7936" width="9.140625" style="10"/>
    <col min="7937" max="7937" width="4" style="10" bestFit="1" customWidth="1"/>
    <col min="7938" max="7938" width="13" style="10" bestFit="1" customWidth="1"/>
    <col min="7939" max="7939" width="12.28515625" style="10" customWidth="1"/>
    <col min="7940" max="7940" width="15" style="10" customWidth="1"/>
    <col min="7941" max="7941" width="12.7109375" style="10" customWidth="1"/>
    <col min="7942" max="7942" width="12.42578125" style="10" customWidth="1"/>
    <col min="7943" max="7943" width="20.140625" style="10" customWidth="1"/>
    <col min="7944" max="7944" width="16" style="10" bestFit="1" customWidth="1"/>
    <col min="7945" max="7945" width="12.140625" style="10" bestFit="1" customWidth="1"/>
    <col min="7946" max="7946" width="13" style="10" customWidth="1"/>
    <col min="7947" max="7947" width="11" style="10" bestFit="1" customWidth="1"/>
    <col min="7948" max="7948" width="9.5703125" style="10" bestFit="1" customWidth="1"/>
    <col min="7949" max="7949" width="10" style="10" bestFit="1" customWidth="1"/>
    <col min="7950" max="7950" width="14.7109375" style="10" bestFit="1" customWidth="1"/>
    <col min="7951" max="7951" width="3.7109375" style="10" bestFit="1" customWidth="1"/>
    <col min="7952" max="8192" width="9.140625" style="10"/>
    <col min="8193" max="8193" width="4" style="10" bestFit="1" customWidth="1"/>
    <col min="8194" max="8194" width="13" style="10" bestFit="1" customWidth="1"/>
    <col min="8195" max="8195" width="12.28515625" style="10" customWidth="1"/>
    <col min="8196" max="8196" width="15" style="10" customWidth="1"/>
    <col min="8197" max="8197" width="12.7109375" style="10" customWidth="1"/>
    <col min="8198" max="8198" width="12.42578125" style="10" customWidth="1"/>
    <col min="8199" max="8199" width="20.140625" style="10" customWidth="1"/>
    <col min="8200" max="8200" width="16" style="10" bestFit="1" customWidth="1"/>
    <col min="8201" max="8201" width="12.140625" style="10" bestFit="1" customWidth="1"/>
    <col min="8202" max="8202" width="13" style="10" customWidth="1"/>
    <col min="8203" max="8203" width="11" style="10" bestFit="1" customWidth="1"/>
    <col min="8204" max="8204" width="9.5703125" style="10" bestFit="1" customWidth="1"/>
    <col min="8205" max="8205" width="10" style="10" bestFit="1" customWidth="1"/>
    <col min="8206" max="8206" width="14.7109375" style="10" bestFit="1" customWidth="1"/>
    <col min="8207" max="8207" width="3.7109375" style="10" bestFit="1" customWidth="1"/>
    <col min="8208" max="8448" width="9.140625" style="10"/>
    <col min="8449" max="8449" width="4" style="10" bestFit="1" customWidth="1"/>
    <col min="8450" max="8450" width="13" style="10" bestFit="1" customWidth="1"/>
    <col min="8451" max="8451" width="12.28515625" style="10" customWidth="1"/>
    <col min="8452" max="8452" width="15" style="10" customWidth="1"/>
    <col min="8453" max="8453" width="12.7109375" style="10" customWidth="1"/>
    <col min="8454" max="8454" width="12.42578125" style="10" customWidth="1"/>
    <col min="8455" max="8455" width="20.140625" style="10" customWidth="1"/>
    <col min="8456" max="8456" width="16" style="10" bestFit="1" customWidth="1"/>
    <col min="8457" max="8457" width="12.140625" style="10" bestFit="1" customWidth="1"/>
    <col min="8458" max="8458" width="13" style="10" customWidth="1"/>
    <col min="8459" max="8459" width="11" style="10" bestFit="1" customWidth="1"/>
    <col min="8460" max="8460" width="9.5703125" style="10" bestFit="1" customWidth="1"/>
    <col min="8461" max="8461" width="10" style="10" bestFit="1" customWidth="1"/>
    <col min="8462" max="8462" width="14.7109375" style="10" bestFit="1" customWidth="1"/>
    <col min="8463" max="8463" width="3.7109375" style="10" bestFit="1" customWidth="1"/>
    <col min="8464" max="8704" width="9.140625" style="10"/>
    <col min="8705" max="8705" width="4" style="10" bestFit="1" customWidth="1"/>
    <col min="8706" max="8706" width="13" style="10" bestFit="1" customWidth="1"/>
    <col min="8707" max="8707" width="12.28515625" style="10" customWidth="1"/>
    <col min="8708" max="8708" width="15" style="10" customWidth="1"/>
    <col min="8709" max="8709" width="12.7109375" style="10" customWidth="1"/>
    <col min="8710" max="8710" width="12.42578125" style="10" customWidth="1"/>
    <col min="8711" max="8711" width="20.140625" style="10" customWidth="1"/>
    <col min="8712" max="8712" width="16" style="10" bestFit="1" customWidth="1"/>
    <col min="8713" max="8713" width="12.140625" style="10" bestFit="1" customWidth="1"/>
    <col min="8714" max="8714" width="13" style="10" customWidth="1"/>
    <col min="8715" max="8715" width="11" style="10" bestFit="1" customWidth="1"/>
    <col min="8716" max="8716" width="9.5703125" style="10" bestFit="1" customWidth="1"/>
    <col min="8717" max="8717" width="10" style="10" bestFit="1" customWidth="1"/>
    <col min="8718" max="8718" width="14.7109375" style="10" bestFit="1" customWidth="1"/>
    <col min="8719" max="8719" width="3.7109375" style="10" bestFit="1" customWidth="1"/>
    <col min="8720" max="8960" width="9.140625" style="10"/>
    <col min="8961" max="8961" width="4" style="10" bestFit="1" customWidth="1"/>
    <col min="8962" max="8962" width="13" style="10" bestFit="1" customWidth="1"/>
    <col min="8963" max="8963" width="12.28515625" style="10" customWidth="1"/>
    <col min="8964" max="8964" width="15" style="10" customWidth="1"/>
    <col min="8965" max="8965" width="12.7109375" style="10" customWidth="1"/>
    <col min="8966" max="8966" width="12.42578125" style="10" customWidth="1"/>
    <col min="8967" max="8967" width="20.140625" style="10" customWidth="1"/>
    <col min="8968" max="8968" width="16" style="10" bestFit="1" customWidth="1"/>
    <col min="8969" max="8969" width="12.140625" style="10" bestFit="1" customWidth="1"/>
    <col min="8970" max="8970" width="13" style="10" customWidth="1"/>
    <col min="8971" max="8971" width="11" style="10" bestFit="1" customWidth="1"/>
    <col min="8972" max="8972" width="9.5703125" style="10" bestFit="1" customWidth="1"/>
    <col min="8973" max="8973" width="10" style="10" bestFit="1" customWidth="1"/>
    <col min="8974" max="8974" width="14.7109375" style="10" bestFit="1" customWidth="1"/>
    <col min="8975" max="8975" width="3.7109375" style="10" bestFit="1" customWidth="1"/>
    <col min="8976" max="9216" width="9.140625" style="10"/>
    <col min="9217" max="9217" width="4" style="10" bestFit="1" customWidth="1"/>
    <col min="9218" max="9218" width="13" style="10" bestFit="1" customWidth="1"/>
    <col min="9219" max="9219" width="12.28515625" style="10" customWidth="1"/>
    <col min="9220" max="9220" width="15" style="10" customWidth="1"/>
    <col min="9221" max="9221" width="12.7109375" style="10" customWidth="1"/>
    <col min="9222" max="9222" width="12.42578125" style="10" customWidth="1"/>
    <col min="9223" max="9223" width="20.140625" style="10" customWidth="1"/>
    <col min="9224" max="9224" width="16" style="10" bestFit="1" customWidth="1"/>
    <col min="9225" max="9225" width="12.140625" style="10" bestFit="1" customWidth="1"/>
    <col min="9226" max="9226" width="13" style="10" customWidth="1"/>
    <col min="9227" max="9227" width="11" style="10" bestFit="1" customWidth="1"/>
    <col min="9228" max="9228" width="9.5703125" style="10" bestFit="1" customWidth="1"/>
    <col min="9229" max="9229" width="10" style="10" bestFit="1" customWidth="1"/>
    <col min="9230" max="9230" width="14.7109375" style="10" bestFit="1" customWidth="1"/>
    <col min="9231" max="9231" width="3.7109375" style="10" bestFit="1" customWidth="1"/>
    <col min="9232" max="9472" width="9.140625" style="10"/>
    <col min="9473" max="9473" width="4" style="10" bestFit="1" customWidth="1"/>
    <col min="9474" max="9474" width="13" style="10" bestFit="1" customWidth="1"/>
    <col min="9475" max="9475" width="12.28515625" style="10" customWidth="1"/>
    <col min="9476" max="9476" width="15" style="10" customWidth="1"/>
    <col min="9477" max="9477" width="12.7109375" style="10" customWidth="1"/>
    <col min="9478" max="9478" width="12.42578125" style="10" customWidth="1"/>
    <col min="9479" max="9479" width="20.140625" style="10" customWidth="1"/>
    <col min="9480" max="9480" width="16" style="10" bestFit="1" customWidth="1"/>
    <col min="9481" max="9481" width="12.140625" style="10" bestFit="1" customWidth="1"/>
    <col min="9482" max="9482" width="13" style="10" customWidth="1"/>
    <col min="9483" max="9483" width="11" style="10" bestFit="1" customWidth="1"/>
    <col min="9484" max="9484" width="9.5703125" style="10" bestFit="1" customWidth="1"/>
    <col min="9485" max="9485" width="10" style="10" bestFit="1" customWidth="1"/>
    <col min="9486" max="9486" width="14.7109375" style="10" bestFit="1" customWidth="1"/>
    <col min="9487" max="9487" width="3.7109375" style="10" bestFit="1" customWidth="1"/>
    <col min="9488" max="9728" width="9.140625" style="10"/>
    <col min="9729" max="9729" width="4" style="10" bestFit="1" customWidth="1"/>
    <col min="9730" max="9730" width="13" style="10" bestFit="1" customWidth="1"/>
    <col min="9731" max="9731" width="12.28515625" style="10" customWidth="1"/>
    <col min="9732" max="9732" width="15" style="10" customWidth="1"/>
    <col min="9733" max="9733" width="12.7109375" style="10" customWidth="1"/>
    <col min="9734" max="9734" width="12.42578125" style="10" customWidth="1"/>
    <col min="9735" max="9735" width="20.140625" style="10" customWidth="1"/>
    <col min="9736" max="9736" width="16" style="10" bestFit="1" customWidth="1"/>
    <col min="9737" max="9737" width="12.140625" style="10" bestFit="1" customWidth="1"/>
    <col min="9738" max="9738" width="13" style="10" customWidth="1"/>
    <col min="9739" max="9739" width="11" style="10" bestFit="1" customWidth="1"/>
    <col min="9740" max="9740" width="9.5703125" style="10" bestFit="1" customWidth="1"/>
    <col min="9741" max="9741" width="10" style="10" bestFit="1" customWidth="1"/>
    <col min="9742" max="9742" width="14.7109375" style="10" bestFit="1" customWidth="1"/>
    <col min="9743" max="9743" width="3.7109375" style="10" bestFit="1" customWidth="1"/>
    <col min="9744" max="9984" width="9.140625" style="10"/>
    <col min="9985" max="9985" width="4" style="10" bestFit="1" customWidth="1"/>
    <col min="9986" max="9986" width="13" style="10" bestFit="1" customWidth="1"/>
    <col min="9987" max="9987" width="12.28515625" style="10" customWidth="1"/>
    <col min="9988" max="9988" width="15" style="10" customWidth="1"/>
    <col min="9989" max="9989" width="12.7109375" style="10" customWidth="1"/>
    <col min="9990" max="9990" width="12.42578125" style="10" customWidth="1"/>
    <col min="9991" max="9991" width="20.140625" style="10" customWidth="1"/>
    <col min="9992" max="9992" width="16" style="10" bestFit="1" customWidth="1"/>
    <col min="9993" max="9993" width="12.140625" style="10" bestFit="1" customWidth="1"/>
    <col min="9994" max="9994" width="13" style="10" customWidth="1"/>
    <col min="9995" max="9995" width="11" style="10" bestFit="1" customWidth="1"/>
    <col min="9996" max="9996" width="9.5703125" style="10" bestFit="1" customWidth="1"/>
    <col min="9997" max="9997" width="10" style="10" bestFit="1" customWidth="1"/>
    <col min="9998" max="9998" width="14.7109375" style="10" bestFit="1" customWidth="1"/>
    <col min="9999" max="9999" width="3.7109375" style="10" bestFit="1" customWidth="1"/>
    <col min="10000" max="10240" width="9.140625" style="10"/>
    <col min="10241" max="10241" width="4" style="10" bestFit="1" customWidth="1"/>
    <col min="10242" max="10242" width="13" style="10" bestFit="1" customWidth="1"/>
    <col min="10243" max="10243" width="12.28515625" style="10" customWidth="1"/>
    <col min="10244" max="10244" width="15" style="10" customWidth="1"/>
    <col min="10245" max="10245" width="12.7109375" style="10" customWidth="1"/>
    <col min="10246" max="10246" width="12.42578125" style="10" customWidth="1"/>
    <col min="10247" max="10247" width="20.140625" style="10" customWidth="1"/>
    <col min="10248" max="10248" width="16" style="10" bestFit="1" customWidth="1"/>
    <col min="10249" max="10249" width="12.140625" style="10" bestFit="1" customWidth="1"/>
    <col min="10250" max="10250" width="13" style="10" customWidth="1"/>
    <col min="10251" max="10251" width="11" style="10" bestFit="1" customWidth="1"/>
    <col min="10252" max="10252" width="9.5703125" style="10" bestFit="1" customWidth="1"/>
    <col min="10253" max="10253" width="10" style="10" bestFit="1" customWidth="1"/>
    <col min="10254" max="10254" width="14.7109375" style="10" bestFit="1" customWidth="1"/>
    <col min="10255" max="10255" width="3.7109375" style="10" bestFit="1" customWidth="1"/>
    <col min="10256" max="10496" width="9.140625" style="10"/>
    <col min="10497" max="10497" width="4" style="10" bestFit="1" customWidth="1"/>
    <col min="10498" max="10498" width="13" style="10" bestFit="1" customWidth="1"/>
    <col min="10499" max="10499" width="12.28515625" style="10" customWidth="1"/>
    <col min="10500" max="10500" width="15" style="10" customWidth="1"/>
    <col min="10501" max="10501" width="12.7109375" style="10" customWidth="1"/>
    <col min="10502" max="10502" width="12.42578125" style="10" customWidth="1"/>
    <col min="10503" max="10503" width="20.140625" style="10" customWidth="1"/>
    <col min="10504" max="10504" width="16" style="10" bestFit="1" customWidth="1"/>
    <col min="10505" max="10505" width="12.140625" style="10" bestFit="1" customWidth="1"/>
    <col min="10506" max="10506" width="13" style="10" customWidth="1"/>
    <col min="10507" max="10507" width="11" style="10" bestFit="1" customWidth="1"/>
    <col min="10508" max="10508" width="9.5703125" style="10" bestFit="1" customWidth="1"/>
    <col min="10509" max="10509" width="10" style="10" bestFit="1" customWidth="1"/>
    <col min="10510" max="10510" width="14.7109375" style="10" bestFit="1" customWidth="1"/>
    <col min="10511" max="10511" width="3.7109375" style="10" bestFit="1" customWidth="1"/>
    <col min="10512" max="10752" width="9.140625" style="10"/>
    <col min="10753" max="10753" width="4" style="10" bestFit="1" customWidth="1"/>
    <col min="10754" max="10754" width="13" style="10" bestFit="1" customWidth="1"/>
    <col min="10755" max="10755" width="12.28515625" style="10" customWidth="1"/>
    <col min="10756" max="10756" width="15" style="10" customWidth="1"/>
    <col min="10757" max="10757" width="12.7109375" style="10" customWidth="1"/>
    <col min="10758" max="10758" width="12.42578125" style="10" customWidth="1"/>
    <col min="10759" max="10759" width="20.140625" style="10" customWidth="1"/>
    <col min="10760" max="10760" width="16" style="10" bestFit="1" customWidth="1"/>
    <col min="10761" max="10761" width="12.140625" style="10" bestFit="1" customWidth="1"/>
    <col min="10762" max="10762" width="13" style="10" customWidth="1"/>
    <col min="10763" max="10763" width="11" style="10" bestFit="1" customWidth="1"/>
    <col min="10764" max="10764" width="9.5703125" style="10" bestFit="1" customWidth="1"/>
    <col min="10765" max="10765" width="10" style="10" bestFit="1" customWidth="1"/>
    <col min="10766" max="10766" width="14.7109375" style="10" bestFit="1" customWidth="1"/>
    <col min="10767" max="10767" width="3.7109375" style="10" bestFit="1" customWidth="1"/>
    <col min="10768" max="11008" width="9.140625" style="10"/>
    <col min="11009" max="11009" width="4" style="10" bestFit="1" customWidth="1"/>
    <col min="11010" max="11010" width="13" style="10" bestFit="1" customWidth="1"/>
    <col min="11011" max="11011" width="12.28515625" style="10" customWidth="1"/>
    <col min="11012" max="11012" width="15" style="10" customWidth="1"/>
    <col min="11013" max="11013" width="12.7109375" style="10" customWidth="1"/>
    <col min="11014" max="11014" width="12.42578125" style="10" customWidth="1"/>
    <col min="11015" max="11015" width="20.140625" style="10" customWidth="1"/>
    <col min="11016" max="11016" width="16" style="10" bestFit="1" customWidth="1"/>
    <col min="11017" max="11017" width="12.140625" style="10" bestFit="1" customWidth="1"/>
    <col min="11018" max="11018" width="13" style="10" customWidth="1"/>
    <col min="11019" max="11019" width="11" style="10" bestFit="1" customWidth="1"/>
    <col min="11020" max="11020" width="9.5703125" style="10" bestFit="1" customWidth="1"/>
    <col min="11021" max="11021" width="10" style="10" bestFit="1" customWidth="1"/>
    <col min="11022" max="11022" width="14.7109375" style="10" bestFit="1" customWidth="1"/>
    <col min="11023" max="11023" width="3.7109375" style="10" bestFit="1" customWidth="1"/>
    <col min="11024" max="11264" width="9.140625" style="10"/>
    <col min="11265" max="11265" width="4" style="10" bestFit="1" customWidth="1"/>
    <col min="11266" max="11266" width="13" style="10" bestFit="1" customWidth="1"/>
    <col min="11267" max="11267" width="12.28515625" style="10" customWidth="1"/>
    <col min="11268" max="11268" width="15" style="10" customWidth="1"/>
    <col min="11269" max="11269" width="12.7109375" style="10" customWidth="1"/>
    <col min="11270" max="11270" width="12.42578125" style="10" customWidth="1"/>
    <col min="11271" max="11271" width="20.140625" style="10" customWidth="1"/>
    <col min="11272" max="11272" width="16" style="10" bestFit="1" customWidth="1"/>
    <col min="11273" max="11273" width="12.140625" style="10" bestFit="1" customWidth="1"/>
    <col min="11274" max="11274" width="13" style="10" customWidth="1"/>
    <col min="11275" max="11275" width="11" style="10" bestFit="1" customWidth="1"/>
    <col min="11276" max="11276" width="9.5703125" style="10" bestFit="1" customWidth="1"/>
    <col min="11277" max="11277" width="10" style="10" bestFit="1" customWidth="1"/>
    <col min="11278" max="11278" width="14.7109375" style="10" bestFit="1" customWidth="1"/>
    <col min="11279" max="11279" width="3.7109375" style="10" bestFit="1" customWidth="1"/>
    <col min="11280" max="11520" width="9.140625" style="10"/>
    <col min="11521" max="11521" width="4" style="10" bestFit="1" customWidth="1"/>
    <col min="11522" max="11522" width="13" style="10" bestFit="1" customWidth="1"/>
    <col min="11523" max="11523" width="12.28515625" style="10" customWidth="1"/>
    <col min="11524" max="11524" width="15" style="10" customWidth="1"/>
    <col min="11525" max="11525" width="12.7109375" style="10" customWidth="1"/>
    <col min="11526" max="11526" width="12.42578125" style="10" customWidth="1"/>
    <col min="11527" max="11527" width="20.140625" style="10" customWidth="1"/>
    <col min="11528" max="11528" width="16" style="10" bestFit="1" customWidth="1"/>
    <col min="11529" max="11529" width="12.140625" style="10" bestFit="1" customWidth="1"/>
    <col min="11530" max="11530" width="13" style="10" customWidth="1"/>
    <col min="11531" max="11531" width="11" style="10" bestFit="1" customWidth="1"/>
    <col min="11532" max="11532" width="9.5703125" style="10" bestFit="1" customWidth="1"/>
    <col min="11533" max="11533" width="10" style="10" bestFit="1" customWidth="1"/>
    <col min="11534" max="11534" width="14.7109375" style="10" bestFit="1" customWidth="1"/>
    <col min="11535" max="11535" width="3.7109375" style="10" bestFit="1" customWidth="1"/>
    <col min="11536" max="11776" width="9.140625" style="10"/>
    <col min="11777" max="11777" width="4" style="10" bestFit="1" customWidth="1"/>
    <col min="11778" max="11778" width="13" style="10" bestFit="1" customWidth="1"/>
    <col min="11779" max="11779" width="12.28515625" style="10" customWidth="1"/>
    <col min="11780" max="11780" width="15" style="10" customWidth="1"/>
    <col min="11781" max="11781" width="12.7109375" style="10" customWidth="1"/>
    <col min="11782" max="11782" width="12.42578125" style="10" customWidth="1"/>
    <col min="11783" max="11783" width="20.140625" style="10" customWidth="1"/>
    <col min="11784" max="11784" width="16" style="10" bestFit="1" customWidth="1"/>
    <col min="11785" max="11785" width="12.140625" style="10" bestFit="1" customWidth="1"/>
    <col min="11786" max="11786" width="13" style="10" customWidth="1"/>
    <col min="11787" max="11787" width="11" style="10" bestFit="1" customWidth="1"/>
    <col min="11788" max="11788" width="9.5703125" style="10" bestFit="1" customWidth="1"/>
    <col min="11789" max="11789" width="10" style="10" bestFit="1" customWidth="1"/>
    <col min="11790" max="11790" width="14.7109375" style="10" bestFit="1" customWidth="1"/>
    <col min="11791" max="11791" width="3.7109375" style="10" bestFit="1" customWidth="1"/>
    <col min="11792" max="12032" width="9.140625" style="10"/>
    <col min="12033" max="12033" width="4" style="10" bestFit="1" customWidth="1"/>
    <col min="12034" max="12034" width="13" style="10" bestFit="1" customWidth="1"/>
    <col min="12035" max="12035" width="12.28515625" style="10" customWidth="1"/>
    <col min="12036" max="12036" width="15" style="10" customWidth="1"/>
    <col min="12037" max="12037" width="12.7109375" style="10" customWidth="1"/>
    <col min="12038" max="12038" width="12.42578125" style="10" customWidth="1"/>
    <col min="12039" max="12039" width="20.140625" style="10" customWidth="1"/>
    <col min="12040" max="12040" width="16" style="10" bestFit="1" customWidth="1"/>
    <col min="12041" max="12041" width="12.140625" style="10" bestFit="1" customWidth="1"/>
    <col min="12042" max="12042" width="13" style="10" customWidth="1"/>
    <col min="12043" max="12043" width="11" style="10" bestFit="1" customWidth="1"/>
    <col min="12044" max="12044" width="9.5703125" style="10" bestFit="1" customWidth="1"/>
    <col min="12045" max="12045" width="10" style="10" bestFit="1" customWidth="1"/>
    <col min="12046" max="12046" width="14.7109375" style="10" bestFit="1" customWidth="1"/>
    <col min="12047" max="12047" width="3.7109375" style="10" bestFit="1" customWidth="1"/>
    <col min="12048" max="12288" width="9.140625" style="10"/>
    <col min="12289" max="12289" width="4" style="10" bestFit="1" customWidth="1"/>
    <col min="12290" max="12290" width="13" style="10" bestFit="1" customWidth="1"/>
    <col min="12291" max="12291" width="12.28515625" style="10" customWidth="1"/>
    <col min="12292" max="12292" width="15" style="10" customWidth="1"/>
    <col min="12293" max="12293" width="12.7109375" style="10" customWidth="1"/>
    <col min="12294" max="12294" width="12.42578125" style="10" customWidth="1"/>
    <col min="12295" max="12295" width="20.140625" style="10" customWidth="1"/>
    <col min="12296" max="12296" width="16" style="10" bestFit="1" customWidth="1"/>
    <col min="12297" max="12297" width="12.140625" style="10" bestFit="1" customWidth="1"/>
    <col min="12298" max="12298" width="13" style="10" customWidth="1"/>
    <col min="12299" max="12299" width="11" style="10" bestFit="1" customWidth="1"/>
    <col min="12300" max="12300" width="9.5703125" style="10" bestFit="1" customWidth="1"/>
    <col min="12301" max="12301" width="10" style="10" bestFit="1" customWidth="1"/>
    <col min="12302" max="12302" width="14.7109375" style="10" bestFit="1" customWidth="1"/>
    <col min="12303" max="12303" width="3.7109375" style="10" bestFit="1" customWidth="1"/>
    <col min="12304" max="12544" width="9.140625" style="10"/>
    <col min="12545" max="12545" width="4" style="10" bestFit="1" customWidth="1"/>
    <col min="12546" max="12546" width="13" style="10" bestFit="1" customWidth="1"/>
    <col min="12547" max="12547" width="12.28515625" style="10" customWidth="1"/>
    <col min="12548" max="12548" width="15" style="10" customWidth="1"/>
    <col min="12549" max="12549" width="12.7109375" style="10" customWidth="1"/>
    <col min="12550" max="12550" width="12.42578125" style="10" customWidth="1"/>
    <col min="12551" max="12551" width="20.140625" style="10" customWidth="1"/>
    <col min="12552" max="12552" width="16" style="10" bestFit="1" customWidth="1"/>
    <col min="12553" max="12553" width="12.140625" style="10" bestFit="1" customWidth="1"/>
    <col min="12554" max="12554" width="13" style="10" customWidth="1"/>
    <col min="12555" max="12555" width="11" style="10" bestFit="1" customWidth="1"/>
    <col min="12556" max="12556" width="9.5703125" style="10" bestFit="1" customWidth="1"/>
    <col min="12557" max="12557" width="10" style="10" bestFit="1" customWidth="1"/>
    <col min="12558" max="12558" width="14.7109375" style="10" bestFit="1" customWidth="1"/>
    <col min="12559" max="12559" width="3.7109375" style="10" bestFit="1" customWidth="1"/>
    <col min="12560" max="12800" width="9.140625" style="10"/>
    <col min="12801" max="12801" width="4" style="10" bestFit="1" customWidth="1"/>
    <col min="12802" max="12802" width="13" style="10" bestFit="1" customWidth="1"/>
    <col min="12803" max="12803" width="12.28515625" style="10" customWidth="1"/>
    <col min="12804" max="12804" width="15" style="10" customWidth="1"/>
    <col min="12805" max="12805" width="12.7109375" style="10" customWidth="1"/>
    <col min="12806" max="12806" width="12.42578125" style="10" customWidth="1"/>
    <col min="12807" max="12807" width="20.140625" style="10" customWidth="1"/>
    <col min="12808" max="12808" width="16" style="10" bestFit="1" customWidth="1"/>
    <col min="12809" max="12809" width="12.140625" style="10" bestFit="1" customWidth="1"/>
    <col min="12810" max="12810" width="13" style="10" customWidth="1"/>
    <col min="12811" max="12811" width="11" style="10" bestFit="1" customWidth="1"/>
    <col min="12812" max="12812" width="9.5703125" style="10" bestFit="1" customWidth="1"/>
    <col min="12813" max="12813" width="10" style="10" bestFit="1" customWidth="1"/>
    <col min="12814" max="12814" width="14.7109375" style="10" bestFit="1" customWidth="1"/>
    <col min="12815" max="12815" width="3.7109375" style="10" bestFit="1" customWidth="1"/>
    <col min="12816" max="13056" width="9.140625" style="10"/>
    <col min="13057" max="13057" width="4" style="10" bestFit="1" customWidth="1"/>
    <col min="13058" max="13058" width="13" style="10" bestFit="1" customWidth="1"/>
    <col min="13059" max="13059" width="12.28515625" style="10" customWidth="1"/>
    <col min="13060" max="13060" width="15" style="10" customWidth="1"/>
    <col min="13061" max="13061" width="12.7109375" style="10" customWidth="1"/>
    <col min="13062" max="13062" width="12.42578125" style="10" customWidth="1"/>
    <col min="13063" max="13063" width="20.140625" style="10" customWidth="1"/>
    <col min="13064" max="13064" width="16" style="10" bestFit="1" customWidth="1"/>
    <col min="13065" max="13065" width="12.140625" style="10" bestFit="1" customWidth="1"/>
    <col min="13066" max="13066" width="13" style="10" customWidth="1"/>
    <col min="13067" max="13067" width="11" style="10" bestFit="1" customWidth="1"/>
    <col min="13068" max="13068" width="9.5703125" style="10" bestFit="1" customWidth="1"/>
    <col min="13069" max="13069" width="10" style="10" bestFit="1" customWidth="1"/>
    <col min="13070" max="13070" width="14.7109375" style="10" bestFit="1" customWidth="1"/>
    <col min="13071" max="13071" width="3.7109375" style="10" bestFit="1" customWidth="1"/>
    <col min="13072" max="13312" width="9.140625" style="10"/>
    <col min="13313" max="13313" width="4" style="10" bestFit="1" customWidth="1"/>
    <col min="13314" max="13314" width="13" style="10" bestFit="1" customWidth="1"/>
    <col min="13315" max="13315" width="12.28515625" style="10" customWidth="1"/>
    <col min="13316" max="13316" width="15" style="10" customWidth="1"/>
    <col min="13317" max="13317" width="12.7109375" style="10" customWidth="1"/>
    <col min="13318" max="13318" width="12.42578125" style="10" customWidth="1"/>
    <col min="13319" max="13319" width="20.140625" style="10" customWidth="1"/>
    <col min="13320" max="13320" width="16" style="10" bestFit="1" customWidth="1"/>
    <col min="13321" max="13321" width="12.140625" style="10" bestFit="1" customWidth="1"/>
    <col min="13322" max="13322" width="13" style="10" customWidth="1"/>
    <col min="13323" max="13323" width="11" style="10" bestFit="1" customWidth="1"/>
    <col min="13324" max="13324" width="9.5703125" style="10" bestFit="1" customWidth="1"/>
    <col min="13325" max="13325" width="10" style="10" bestFit="1" customWidth="1"/>
    <col min="13326" max="13326" width="14.7109375" style="10" bestFit="1" customWidth="1"/>
    <col min="13327" max="13327" width="3.7109375" style="10" bestFit="1" customWidth="1"/>
    <col min="13328" max="13568" width="9.140625" style="10"/>
    <col min="13569" max="13569" width="4" style="10" bestFit="1" customWidth="1"/>
    <col min="13570" max="13570" width="13" style="10" bestFit="1" customWidth="1"/>
    <col min="13571" max="13571" width="12.28515625" style="10" customWidth="1"/>
    <col min="13572" max="13572" width="15" style="10" customWidth="1"/>
    <col min="13573" max="13573" width="12.7109375" style="10" customWidth="1"/>
    <col min="13574" max="13574" width="12.42578125" style="10" customWidth="1"/>
    <col min="13575" max="13575" width="20.140625" style="10" customWidth="1"/>
    <col min="13576" max="13576" width="16" style="10" bestFit="1" customWidth="1"/>
    <col min="13577" max="13577" width="12.140625" style="10" bestFit="1" customWidth="1"/>
    <col min="13578" max="13578" width="13" style="10" customWidth="1"/>
    <col min="13579" max="13579" width="11" style="10" bestFit="1" customWidth="1"/>
    <col min="13580" max="13580" width="9.5703125" style="10" bestFit="1" customWidth="1"/>
    <col min="13581" max="13581" width="10" style="10" bestFit="1" customWidth="1"/>
    <col min="13582" max="13582" width="14.7109375" style="10" bestFit="1" customWidth="1"/>
    <col min="13583" max="13583" width="3.7109375" style="10" bestFit="1" customWidth="1"/>
    <col min="13584" max="13824" width="9.140625" style="10"/>
    <col min="13825" max="13825" width="4" style="10" bestFit="1" customWidth="1"/>
    <col min="13826" max="13826" width="13" style="10" bestFit="1" customWidth="1"/>
    <col min="13827" max="13827" width="12.28515625" style="10" customWidth="1"/>
    <col min="13828" max="13828" width="15" style="10" customWidth="1"/>
    <col min="13829" max="13829" width="12.7109375" style="10" customWidth="1"/>
    <col min="13830" max="13830" width="12.42578125" style="10" customWidth="1"/>
    <col min="13831" max="13831" width="20.140625" style="10" customWidth="1"/>
    <col min="13832" max="13832" width="16" style="10" bestFit="1" customWidth="1"/>
    <col min="13833" max="13833" width="12.140625" style="10" bestFit="1" customWidth="1"/>
    <col min="13834" max="13834" width="13" style="10" customWidth="1"/>
    <col min="13835" max="13835" width="11" style="10" bestFit="1" customWidth="1"/>
    <col min="13836" max="13836" width="9.5703125" style="10" bestFit="1" customWidth="1"/>
    <col min="13837" max="13837" width="10" style="10" bestFit="1" customWidth="1"/>
    <col min="13838" max="13838" width="14.7109375" style="10" bestFit="1" customWidth="1"/>
    <col min="13839" max="13839" width="3.7109375" style="10" bestFit="1" customWidth="1"/>
    <col min="13840" max="14080" width="9.140625" style="10"/>
    <col min="14081" max="14081" width="4" style="10" bestFit="1" customWidth="1"/>
    <col min="14082" max="14082" width="13" style="10" bestFit="1" customWidth="1"/>
    <col min="14083" max="14083" width="12.28515625" style="10" customWidth="1"/>
    <col min="14084" max="14084" width="15" style="10" customWidth="1"/>
    <col min="14085" max="14085" width="12.7109375" style="10" customWidth="1"/>
    <col min="14086" max="14086" width="12.42578125" style="10" customWidth="1"/>
    <col min="14087" max="14087" width="20.140625" style="10" customWidth="1"/>
    <col min="14088" max="14088" width="16" style="10" bestFit="1" customWidth="1"/>
    <col min="14089" max="14089" width="12.140625" style="10" bestFit="1" customWidth="1"/>
    <col min="14090" max="14090" width="13" style="10" customWidth="1"/>
    <col min="14091" max="14091" width="11" style="10" bestFit="1" customWidth="1"/>
    <col min="14092" max="14092" width="9.5703125" style="10" bestFit="1" customWidth="1"/>
    <col min="14093" max="14093" width="10" style="10" bestFit="1" customWidth="1"/>
    <col min="14094" max="14094" width="14.7109375" style="10" bestFit="1" customWidth="1"/>
    <col min="14095" max="14095" width="3.7109375" style="10" bestFit="1" customWidth="1"/>
    <col min="14096" max="14336" width="9.140625" style="10"/>
    <col min="14337" max="14337" width="4" style="10" bestFit="1" customWidth="1"/>
    <col min="14338" max="14338" width="13" style="10" bestFit="1" customWidth="1"/>
    <col min="14339" max="14339" width="12.28515625" style="10" customWidth="1"/>
    <col min="14340" max="14340" width="15" style="10" customWidth="1"/>
    <col min="14341" max="14341" width="12.7109375" style="10" customWidth="1"/>
    <col min="14342" max="14342" width="12.42578125" style="10" customWidth="1"/>
    <col min="14343" max="14343" width="20.140625" style="10" customWidth="1"/>
    <col min="14344" max="14344" width="16" style="10" bestFit="1" customWidth="1"/>
    <col min="14345" max="14345" width="12.140625" style="10" bestFit="1" customWidth="1"/>
    <col min="14346" max="14346" width="13" style="10" customWidth="1"/>
    <col min="14347" max="14347" width="11" style="10" bestFit="1" customWidth="1"/>
    <col min="14348" max="14348" width="9.5703125" style="10" bestFit="1" customWidth="1"/>
    <col min="14349" max="14349" width="10" style="10" bestFit="1" customWidth="1"/>
    <col min="14350" max="14350" width="14.7109375" style="10" bestFit="1" customWidth="1"/>
    <col min="14351" max="14351" width="3.7109375" style="10" bestFit="1" customWidth="1"/>
    <col min="14352" max="14592" width="9.140625" style="10"/>
    <col min="14593" max="14593" width="4" style="10" bestFit="1" customWidth="1"/>
    <col min="14594" max="14594" width="13" style="10" bestFit="1" customWidth="1"/>
    <col min="14595" max="14595" width="12.28515625" style="10" customWidth="1"/>
    <col min="14596" max="14596" width="15" style="10" customWidth="1"/>
    <col min="14597" max="14597" width="12.7109375" style="10" customWidth="1"/>
    <col min="14598" max="14598" width="12.42578125" style="10" customWidth="1"/>
    <col min="14599" max="14599" width="20.140625" style="10" customWidth="1"/>
    <col min="14600" max="14600" width="16" style="10" bestFit="1" customWidth="1"/>
    <col min="14601" max="14601" width="12.140625" style="10" bestFit="1" customWidth="1"/>
    <col min="14602" max="14602" width="13" style="10" customWidth="1"/>
    <col min="14603" max="14603" width="11" style="10" bestFit="1" customWidth="1"/>
    <col min="14604" max="14604" width="9.5703125" style="10" bestFit="1" customWidth="1"/>
    <col min="14605" max="14605" width="10" style="10" bestFit="1" customWidth="1"/>
    <col min="14606" max="14606" width="14.7109375" style="10" bestFit="1" customWidth="1"/>
    <col min="14607" max="14607" width="3.7109375" style="10" bestFit="1" customWidth="1"/>
    <col min="14608" max="14848" width="9.140625" style="10"/>
    <col min="14849" max="14849" width="4" style="10" bestFit="1" customWidth="1"/>
    <col min="14850" max="14850" width="13" style="10" bestFit="1" customWidth="1"/>
    <col min="14851" max="14851" width="12.28515625" style="10" customWidth="1"/>
    <col min="14852" max="14852" width="15" style="10" customWidth="1"/>
    <col min="14853" max="14853" width="12.7109375" style="10" customWidth="1"/>
    <col min="14854" max="14854" width="12.42578125" style="10" customWidth="1"/>
    <col min="14855" max="14855" width="20.140625" style="10" customWidth="1"/>
    <col min="14856" max="14856" width="16" style="10" bestFit="1" customWidth="1"/>
    <col min="14857" max="14857" width="12.140625" style="10" bestFit="1" customWidth="1"/>
    <col min="14858" max="14858" width="13" style="10" customWidth="1"/>
    <col min="14859" max="14859" width="11" style="10" bestFit="1" customWidth="1"/>
    <col min="14860" max="14860" width="9.5703125" style="10" bestFit="1" customWidth="1"/>
    <col min="14861" max="14861" width="10" style="10" bestFit="1" customWidth="1"/>
    <col min="14862" max="14862" width="14.7109375" style="10" bestFit="1" customWidth="1"/>
    <col min="14863" max="14863" width="3.7109375" style="10" bestFit="1" customWidth="1"/>
    <col min="14864" max="15104" width="9.140625" style="10"/>
    <col min="15105" max="15105" width="4" style="10" bestFit="1" customWidth="1"/>
    <col min="15106" max="15106" width="13" style="10" bestFit="1" customWidth="1"/>
    <col min="15107" max="15107" width="12.28515625" style="10" customWidth="1"/>
    <col min="15108" max="15108" width="15" style="10" customWidth="1"/>
    <col min="15109" max="15109" width="12.7109375" style="10" customWidth="1"/>
    <col min="15110" max="15110" width="12.42578125" style="10" customWidth="1"/>
    <col min="15111" max="15111" width="20.140625" style="10" customWidth="1"/>
    <col min="15112" max="15112" width="16" style="10" bestFit="1" customWidth="1"/>
    <col min="15113" max="15113" width="12.140625" style="10" bestFit="1" customWidth="1"/>
    <col min="15114" max="15114" width="13" style="10" customWidth="1"/>
    <col min="15115" max="15115" width="11" style="10" bestFit="1" customWidth="1"/>
    <col min="15116" max="15116" width="9.5703125" style="10" bestFit="1" customWidth="1"/>
    <col min="15117" max="15117" width="10" style="10" bestFit="1" customWidth="1"/>
    <col min="15118" max="15118" width="14.7109375" style="10" bestFit="1" customWidth="1"/>
    <col min="15119" max="15119" width="3.7109375" style="10" bestFit="1" customWidth="1"/>
    <col min="15120" max="15360" width="9.140625" style="10"/>
    <col min="15361" max="15361" width="4" style="10" bestFit="1" customWidth="1"/>
    <col min="15362" max="15362" width="13" style="10" bestFit="1" customWidth="1"/>
    <col min="15363" max="15363" width="12.28515625" style="10" customWidth="1"/>
    <col min="15364" max="15364" width="15" style="10" customWidth="1"/>
    <col min="15365" max="15365" width="12.7109375" style="10" customWidth="1"/>
    <col min="15366" max="15366" width="12.42578125" style="10" customWidth="1"/>
    <col min="15367" max="15367" width="20.140625" style="10" customWidth="1"/>
    <col min="15368" max="15368" width="16" style="10" bestFit="1" customWidth="1"/>
    <col min="15369" max="15369" width="12.140625" style="10" bestFit="1" customWidth="1"/>
    <col min="15370" max="15370" width="13" style="10" customWidth="1"/>
    <col min="15371" max="15371" width="11" style="10" bestFit="1" customWidth="1"/>
    <col min="15372" max="15372" width="9.5703125" style="10" bestFit="1" customWidth="1"/>
    <col min="15373" max="15373" width="10" style="10" bestFit="1" customWidth="1"/>
    <col min="15374" max="15374" width="14.7109375" style="10" bestFit="1" customWidth="1"/>
    <col min="15375" max="15375" width="3.7109375" style="10" bestFit="1" customWidth="1"/>
    <col min="15376" max="15616" width="9.140625" style="10"/>
    <col min="15617" max="15617" width="4" style="10" bestFit="1" customWidth="1"/>
    <col min="15618" max="15618" width="13" style="10" bestFit="1" customWidth="1"/>
    <col min="15619" max="15619" width="12.28515625" style="10" customWidth="1"/>
    <col min="15620" max="15620" width="15" style="10" customWidth="1"/>
    <col min="15621" max="15621" width="12.7109375" style="10" customWidth="1"/>
    <col min="15622" max="15622" width="12.42578125" style="10" customWidth="1"/>
    <col min="15623" max="15623" width="20.140625" style="10" customWidth="1"/>
    <col min="15624" max="15624" width="16" style="10" bestFit="1" customWidth="1"/>
    <col min="15625" max="15625" width="12.140625" style="10" bestFit="1" customWidth="1"/>
    <col min="15626" max="15626" width="13" style="10" customWidth="1"/>
    <col min="15627" max="15627" width="11" style="10" bestFit="1" customWidth="1"/>
    <col min="15628" max="15628" width="9.5703125" style="10" bestFit="1" customWidth="1"/>
    <col min="15629" max="15629" width="10" style="10" bestFit="1" customWidth="1"/>
    <col min="15630" max="15630" width="14.7109375" style="10" bestFit="1" customWidth="1"/>
    <col min="15631" max="15631" width="3.7109375" style="10" bestFit="1" customWidth="1"/>
    <col min="15632" max="15872" width="9.140625" style="10"/>
    <col min="15873" max="15873" width="4" style="10" bestFit="1" customWidth="1"/>
    <col min="15874" max="15874" width="13" style="10" bestFit="1" customWidth="1"/>
    <col min="15875" max="15875" width="12.28515625" style="10" customWidth="1"/>
    <col min="15876" max="15876" width="15" style="10" customWidth="1"/>
    <col min="15877" max="15877" width="12.7109375" style="10" customWidth="1"/>
    <col min="15878" max="15878" width="12.42578125" style="10" customWidth="1"/>
    <col min="15879" max="15879" width="20.140625" style="10" customWidth="1"/>
    <col min="15880" max="15880" width="16" style="10" bestFit="1" customWidth="1"/>
    <col min="15881" max="15881" width="12.140625" style="10" bestFit="1" customWidth="1"/>
    <col min="15882" max="15882" width="13" style="10" customWidth="1"/>
    <col min="15883" max="15883" width="11" style="10" bestFit="1" customWidth="1"/>
    <col min="15884" max="15884" width="9.5703125" style="10" bestFit="1" customWidth="1"/>
    <col min="15885" max="15885" width="10" style="10" bestFit="1" customWidth="1"/>
    <col min="15886" max="15886" width="14.7109375" style="10" bestFit="1" customWidth="1"/>
    <col min="15887" max="15887" width="3.7109375" style="10" bestFit="1" customWidth="1"/>
    <col min="15888" max="16128" width="9.140625" style="10"/>
    <col min="16129" max="16129" width="4" style="10" bestFit="1" customWidth="1"/>
    <col min="16130" max="16130" width="13" style="10" bestFit="1" customWidth="1"/>
    <col min="16131" max="16131" width="12.28515625" style="10" customWidth="1"/>
    <col min="16132" max="16132" width="15" style="10" customWidth="1"/>
    <col min="16133" max="16133" width="12.7109375" style="10" customWidth="1"/>
    <col min="16134" max="16134" width="12.42578125" style="10" customWidth="1"/>
    <col min="16135" max="16135" width="20.140625" style="10" customWidth="1"/>
    <col min="16136" max="16136" width="16" style="10" bestFit="1" customWidth="1"/>
    <col min="16137" max="16137" width="12.140625" style="10" bestFit="1" customWidth="1"/>
    <col min="16138" max="16138" width="13" style="10" customWidth="1"/>
    <col min="16139" max="16139" width="11" style="10" bestFit="1" customWidth="1"/>
    <col min="16140" max="16140" width="9.5703125" style="10" bestFit="1" customWidth="1"/>
    <col min="16141" max="16141" width="10" style="10" bestFit="1" customWidth="1"/>
    <col min="16142" max="16142" width="14.7109375" style="10" bestFit="1" customWidth="1"/>
    <col min="16143" max="16143" width="3.7109375" style="10" bestFit="1" customWidth="1"/>
    <col min="16144" max="16384" width="9.140625" style="10"/>
  </cols>
  <sheetData>
    <row r="1" spans="1:15" ht="12.75" customHeight="1" x14ac:dyDescent="0.2">
      <c r="A1" s="11" t="s">
        <v>42</v>
      </c>
      <c r="B1" s="78"/>
      <c r="C1" s="11"/>
      <c r="D1" s="11"/>
      <c r="E1" s="11"/>
      <c r="F1" s="11"/>
      <c r="G1" s="11"/>
      <c r="H1" s="11"/>
      <c r="I1" s="11"/>
      <c r="J1" s="11"/>
      <c r="K1" s="11"/>
      <c r="L1" s="11"/>
      <c r="M1" s="11"/>
      <c r="N1" s="11"/>
      <c r="O1" s="11"/>
    </row>
    <row r="2" spans="1:15" ht="12.75" customHeight="1" x14ac:dyDescent="0.2">
      <c r="A2" s="109" t="s">
        <v>518</v>
      </c>
      <c r="B2" s="78"/>
      <c r="C2" s="11"/>
      <c r="D2" s="11"/>
      <c r="E2" s="11"/>
      <c r="F2" s="11"/>
      <c r="G2" s="11"/>
      <c r="H2" s="11"/>
      <c r="I2" s="11"/>
      <c r="J2" s="11"/>
      <c r="K2" s="11"/>
      <c r="L2" s="11"/>
      <c r="M2" s="11"/>
      <c r="N2" s="11"/>
      <c r="O2" s="110"/>
    </row>
    <row r="3" spans="1:15" ht="12.75" customHeight="1" x14ac:dyDescent="0.2">
      <c r="A3" s="111" t="s">
        <v>496</v>
      </c>
      <c r="B3" s="11"/>
      <c r="C3" s="11"/>
      <c r="D3" s="11"/>
      <c r="E3" s="11"/>
      <c r="F3" s="12"/>
      <c r="G3" s="112"/>
      <c r="H3" s="11"/>
      <c r="I3" s="11"/>
      <c r="J3" s="11"/>
      <c r="K3" s="11"/>
      <c r="L3" s="11"/>
      <c r="M3" s="11"/>
      <c r="N3" s="79"/>
      <c r="O3" s="12"/>
    </row>
    <row r="4" spans="1:15" x14ac:dyDescent="0.2">
      <c r="A4" s="111"/>
      <c r="B4" s="11"/>
      <c r="C4" s="11"/>
      <c r="D4" s="11"/>
      <c r="E4" s="11"/>
      <c r="F4" s="12"/>
      <c r="G4" s="112"/>
      <c r="H4" s="11"/>
      <c r="I4" s="11"/>
      <c r="J4" s="11"/>
      <c r="K4" s="11"/>
      <c r="L4" s="11"/>
      <c r="M4" s="11"/>
      <c r="N4" s="79"/>
      <c r="O4" s="12"/>
    </row>
    <row r="5" spans="1:15" x14ac:dyDescent="0.2">
      <c r="A5" s="11"/>
      <c r="B5" s="11"/>
      <c r="C5" s="11"/>
      <c r="D5" s="11"/>
      <c r="E5" s="11"/>
      <c r="F5" s="11"/>
      <c r="G5" s="11"/>
      <c r="H5" s="11"/>
      <c r="I5" s="11"/>
      <c r="J5" s="11"/>
      <c r="K5" s="11"/>
      <c r="L5" s="11"/>
      <c r="M5" s="17"/>
      <c r="N5" s="17"/>
      <c r="O5" s="11"/>
    </row>
    <row r="6" spans="1:15" x14ac:dyDescent="0.2">
      <c r="A6" s="11"/>
      <c r="B6" s="11"/>
      <c r="C6" s="11"/>
      <c r="D6" s="11"/>
      <c r="E6" s="11"/>
      <c r="F6" s="11"/>
      <c r="G6" s="11"/>
      <c r="H6" s="11"/>
      <c r="I6" s="17"/>
      <c r="J6" s="16" t="s">
        <v>282</v>
      </c>
      <c r="K6" s="16"/>
      <c r="L6" s="16"/>
      <c r="M6" s="16"/>
      <c r="N6" s="102" t="s">
        <v>307</v>
      </c>
      <c r="O6" s="11"/>
    </row>
    <row r="7" spans="1:15" s="89" customFormat="1" ht="51.75" customHeight="1" x14ac:dyDescent="0.2">
      <c r="A7" s="87" t="s">
        <v>49</v>
      </c>
      <c r="B7" s="188" t="s">
        <v>51</v>
      </c>
      <c r="C7" s="20" t="s">
        <v>314</v>
      </c>
      <c r="D7" s="20" t="s">
        <v>315</v>
      </c>
      <c r="E7" s="20" t="s">
        <v>316</v>
      </c>
      <c r="F7" s="20" t="s">
        <v>317</v>
      </c>
      <c r="G7" s="19" t="s">
        <v>318</v>
      </c>
      <c r="H7" s="19" t="s">
        <v>319</v>
      </c>
      <c r="I7" s="188" t="s">
        <v>320</v>
      </c>
      <c r="J7" s="20" t="s">
        <v>293</v>
      </c>
      <c r="K7" s="20" t="s">
        <v>53</v>
      </c>
      <c r="L7" s="20" t="s">
        <v>54</v>
      </c>
      <c r="M7" s="20" t="s">
        <v>294</v>
      </c>
      <c r="N7" s="20" t="s">
        <v>311</v>
      </c>
      <c r="O7" s="87" t="s">
        <v>49</v>
      </c>
    </row>
    <row r="8" spans="1:15" x14ac:dyDescent="0.2">
      <c r="A8" s="11">
        <v>1</v>
      </c>
      <c r="B8" s="11" t="s">
        <v>194</v>
      </c>
      <c r="C8" s="113">
        <v>0</v>
      </c>
      <c r="D8" s="113">
        <v>0</v>
      </c>
      <c r="E8" s="113">
        <v>0</v>
      </c>
      <c r="F8" s="113">
        <v>0</v>
      </c>
      <c r="G8" s="113">
        <v>0</v>
      </c>
      <c r="H8" s="113">
        <v>0</v>
      </c>
      <c r="I8" s="113">
        <f t="shared" ref="I8:I45" si="0">(C8+D8+E8+F8+G8+H8)</f>
        <v>0</v>
      </c>
      <c r="J8" s="113">
        <v>0</v>
      </c>
      <c r="K8" s="113">
        <v>0</v>
      </c>
      <c r="L8" s="113">
        <v>0</v>
      </c>
      <c r="M8" s="113">
        <v>0</v>
      </c>
      <c r="N8" s="113">
        <v>0</v>
      </c>
      <c r="O8" s="78">
        <v>1</v>
      </c>
    </row>
    <row r="9" spans="1:15" x14ac:dyDescent="0.2">
      <c r="A9" s="11">
        <v>2</v>
      </c>
      <c r="B9" s="11" t="s">
        <v>195</v>
      </c>
      <c r="C9" s="113">
        <v>0</v>
      </c>
      <c r="D9" s="113">
        <v>0</v>
      </c>
      <c r="E9" s="113">
        <v>0</v>
      </c>
      <c r="F9" s="113">
        <v>0</v>
      </c>
      <c r="G9" s="113">
        <v>0</v>
      </c>
      <c r="H9" s="113">
        <v>0</v>
      </c>
      <c r="I9" s="113">
        <f t="shared" si="0"/>
        <v>0</v>
      </c>
      <c r="J9" s="113">
        <v>0</v>
      </c>
      <c r="K9" s="113">
        <v>0</v>
      </c>
      <c r="L9" s="113">
        <v>0</v>
      </c>
      <c r="M9" s="113">
        <v>0</v>
      </c>
      <c r="N9" s="113">
        <v>0</v>
      </c>
      <c r="O9" s="78">
        <v>2</v>
      </c>
    </row>
    <row r="10" spans="1:15" x14ac:dyDescent="0.2">
      <c r="A10" s="11">
        <v>3</v>
      </c>
      <c r="B10" s="11" t="s">
        <v>112</v>
      </c>
      <c r="C10" s="113">
        <v>0</v>
      </c>
      <c r="D10" s="113">
        <v>0</v>
      </c>
      <c r="E10" s="113">
        <v>0</v>
      </c>
      <c r="F10" s="113">
        <v>152415</v>
      </c>
      <c r="G10" s="113">
        <v>0</v>
      </c>
      <c r="H10" s="113">
        <v>0</v>
      </c>
      <c r="I10" s="113">
        <f t="shared" si="0"/>
        <v>152415</v>
      </c>
      <c r="J10" s="113">
        <v>0</v>
      </c>
      <c r="K10" s="113">
        <v>0</v>
      </c>
      <c r="L10" s="113">
        <v>0</v>
      </c>
      <c r="M10" s="113">
        <v>0</v>
      </c>
      <c r="N10" s="113">
        <v>0</v>
      </c>
      <c r="O10" s="78">
        <v>3</v>
      </c>
    </row>
    <row r="11" spans="1:15" x14ac:dyDescent="0.2">
      <c r="A11" s="11">
        <v>4</v>
      </c>
      <c r="B11" s="11" t="s">
        <v>196</v>
      </c>
      <c r="C11" s="113">
        <v>0</v>
      </c>
      <c r="D11" s="113">
        <v>0</v>
      </c>
      <c r="E11" s="113">
        <v>0</v>
      </c>
      <c r="F11" s="113">
        <v>0</v>
      </c>
      <c r="G11" s="113">
        <v>0</v>
      </c>
      <c r="H11" s="113">
        <v>0</v>
      </c>
      <c r="I11" s="113">
        <f t="shared" si="0"/>
        <v>0</v>
      </c>
      <c r="J11" s="113">
        <v>0</v>
      </c>
      <c r="K11" s="113">
        <v>0</v>
      </c>
      <c r="L11" s="113">
        <v>0</v>
      </c>
      <c r="M11" s="113">
        <v>0</v>
      </c>
      <c r="N11" s="113">
        <v>0</v>
      </c>
      <c r="O11" s="78">
        <v>4</v>
      </c>
    </row>
    <row r="12" spans="1:15" x14ac:dyDescent="0.2">
      <c r="A12" s="11">
        <v>5</v>
      </c>
      <c r="B12" s="11" t="s">
        <v>197</v>
      </c>
      <c r="C12" s="113">
        <v>0</v>
      </c>
      <c r="D12" s="113">
        <v>0</v>
      </c>
      <c r="E12" s="113">
        <v>0</v>
      </c>
      <c r="F12" s="113">
        <v>0</v>
      </c>
      <c r="G12" s="113">
        <v>0</v>
      </c>
      <c r="H12" s="113">
        <v>0</v>
      </c>
      <c r="I12" s="113">
        <f t="shared" si="0"/>
        <v>0</v>
      </c>
      <c r="J12" s="113">
        <v>0</v>
      </c>
      <c r="K12" s="113">
        <v>0</v>
      </c>
      <c r="L12" s="113">
        <v>0</v>
      </c>
      <c r="M12" s="113">
        <v>0</v>
      </c>
      <c r="N12" s="113">
        <v>0</v>
      </c>
      <c r="O12" s="78">
        <v>5</v>
      </c>
    </row>
    <row r="13" spans="1:15" x14ac:dyDescent="0.2">
      <c r="A13" s="11">
        <v>6</v>
      </c>
      <c r="B13" s="11" t="s">
        <v>198</v>
      </c>
      <c r="C13" s="113">
        <v>0</v>
      </c>
      <c r="D13" s="113">
        <v>0</v>
      </c>
      <c r="E13" s="113">
        <v>0</v>
      </c>
      <c r="F13" s="113">
        <v>0</v>
      </c>
      <c r="G13" s="113">
        <v>0</v>
      </c>
      <c r="H13" s="113">
        <v>0</v>
      </c>
      <c r="I13" s="113">
        <f t="shared" si="0"/>
        <v>0</v>
      </c>
      <c r="J13" s="113">
        <v>0</v>
      </c>
      <c r="K13" s="113">
        <v>0</v>
      </c>
      <c r="L13" s="113">
        <v>0</v>
      </c>
      <c r="M13" s="113">
        <v>0</v>
      </c>
      <c r="N13" s="113">
        <v>0</v>
      </c>
      <c r="O13" s="78">
        <v>6</v>
      </c>
    </row>
    <row r="14" spans="1:15" x14ac:dyDescent="0.2">
      <c r="A14" s="11">
        <v>7</v>
      </c>
      <c r="B14" s="11" t="s">
        <v>199</v>
      </c>
      <c r="C14" s="113">
        <v>0</v>
      </c>
      <c r="D14" s="113">
        <v>0</v>
      </c>
      <c r="E14" s="113">
        <v>0</v>
      </c>
      <c r="F14" s="113">
        <v>0</v>
      </c>
      <c r="G14" s="113">
        <v>0</v>
      </c>
      <c r="H14" s="113">
        <v>0</v>
      </c>
      <c r="I14" s="113">
        <f t="shared" si="0"/>
        <v>0</v>
      </c>
      <c r="J14" s="113">
        <v>0</v>
      </c>
      <c r="K14" s="113">
        <v>0</v>
      </c>
      <c r="L14" s="113">
        <v>0</v>
      </c>
      <c r="M14" s="113">
        <v>0</v>
      </c>
      <c r="N14" s="113">
        <v>0</v>
      </c>
      <c r="O14" s="78">
        <v>7</v>
      </c>
    </row>
    <row r="15" spans="1:15" x14ac:dyDescent="0.2">
      <c r="A15" s="11">
        <v>8</v>
      </c>
      <c r="B15" s="11" t="s">
        <v>200</v>
      </c>
      <c r="C15" s="113">
        <v>0</v>
      </c>
      <c r="D15" s="113">
        <v>0</v>
      </c>
      <c r="E15" s="113">
        <v>0</v>
      </c>
      <c r="F15" s="113">
        <v>0</v>
      </c>
      <c r="G15" s="113">
        <v>0</v>
      </c>
      <c r="H15" s="113">
        <v>0</v>
      </c>
      <c r="I15" s="113">
        <f t="shared" si="0"/>
        <v>0</v>
      </c>
      <c r="J15" s="113">
        <v>0</v>
      </c>
      <c r="K15" s="113">
        <v>0</v>
      </c>
      <c r="L15" s="113">
        <v>0</v>
      </c>
      <c r="M15" s="113">
        <v>0</v>
      </c>
      <c r="N15" s="113">
        <v>0</v>
      </c>
      <c r="O15" s="78">
        <v>8</v>
      </c>
    </row>
    <row r="16" spans="1:15" x14ac:dyDescent="0.2">
      <c r="A16" s="11">
        <v>9</v>
      </c>
      <c r="B16" s="11" t="s">
        <v>201</v>
      </c>
      <c r="C16" s="113">
        <v>0</v>
      </c>
      <c r="D16" s="113">
        <v>0</v>
      </c>
      <c r="E16" s="113">
        <v>0</v>
      </c>
      <c r="F16" s="113">
        <v>0</v>
      </c>
      <c r="G16" s="113">
        <v>0</v>
      </c>
      <c r="H16" s="113">
        <v>0</v>
      </c>
      <c r="I16" s="113">
        <f t="shared" si="0"/>
        <v>0</v>
      </c>
      <c r="J16" s="113">
        <v>0</v>
      </c>
      <c r="K16" s="113">
        <v>0</v>
      </c>
      <c r="L16" s="113">
        <v>0</v>
      </c>
      <c r="M16" s="113">
        <v>0</v>
      </c>
      <c r="N16" s="113">
        <v>0</v>
      </c>
      <c r="O16" s="78">
        <v>9</v>
      </c>
    </row>
    <row r="17" spans="1:15" x14ac:dyDescent="0.2">
      <c r="A17" s="11">
        <v>10</v>
      </c>
      <c r="B17" s="11" t="s">
        <v>202</v>
      </c>
      <c r="C17" s="113">
        <v>0</v>
      </c>
      <c r="D17" s="113">
        <v>0</v>
      </c>
      <c r="E17" s="113">
        <v>0</v>
      </c>
      <c r="F17" s="113">
        <v>0</v>
      </c>
      <c r="G17" s="113">
        <v>0</v>
      </c>
      <c r="H17" s="113">
        <v>0</v>
      </c>
      <c r="I17" s="113">
        <f t="shared" si="0"/>
        <v>0</v>
      </c>
      <c r="J17" s="113">
        <v>0</v>
      </c>
      <c r="K17" s="113">
        <v>0</v>
      </c>
      <c r="L17" s="113">
        <v>0</v>
      </c>
      <c r="M17" s="113">
        <v>0</v>
      </c>
      <c r="N17" s="113">
        <v>0</v>
      </c>
      <c r="O17" s="78">
        <v>10</v>
      </c>
    </row>
    <row r="18" spans="1:15" x14ac:dyDescent="0.2">
      <c r="A18" s="11">
        <v>11</v>
      </c>
      <c r="B18" s="11" t="s">
        <v>203</v>
      </c>
      <c r="C18" s="113">
        <v>0</v>
      </c>
      <c r="D18" s="113">
        <v>0</v>
      </c>
      <c r="E18" s="113">
        <v>0</v>
      </c>
      <c r="F18" s="113">
        <v>0</v>
      </c>
      <c r="G18" s="113">
        <v>0</v>
      </c>
      <c r="H18" s="113">
        <v>0</v>
      </c>
      <c r="I18" s="113">
        <f t="shared" si="0"/>
        <v>0</v>
      </c>
      <c r="J18" s="113">
        <v>0</v>
      </c>
      <c r="K18" s="113">
        <v>0</v>
      </c>
      <c r="L18" s="113">
        <v>0</v>
      </c>
      <c r="M18" s="113">
        <v>0</v>
      </c>
      <c r="N18" s="113">
        <v>0</v>
      </c>
      <c r="O18" s="78">
        <v>11</v>
      </c>
    </row>
    <row r="19" spans="1:15" x14ac:dyDescent="0.2">
      <c r="A19" s="11">
        <v>12</v>
      </c>
      <c r="B19" s="10" t="s">
        <v>204</v>
      </c>
      <c r="C19" s="113">
        <v>0</v>
      </c>
      <c r="D19" s="113">
        <v>0</v>
      </c>
      <c r="E19" s="113">
        <v>0</v>
      </c>
      <c r="F19" s="113">
        <v>0</v>
      </c>
      <c r="G19" s="113">
        <v>0</v>
      </c>
      <c r="H19" s="113">
        <v>0</v>
      </c>
      <c r="I19" s="113">
        <f t="shared" si="0"/>
        <v>0</v>
      </c>
      <c r="J19" s="113">
        <v>0</v>
      </c>
      <c r="K19" s="113">
        <v>0</v>
      </c>
      <c r="L19" s="113">
        <v>0</v>
      </c>
      <c r="M19" s="113">
        <v>0</v>
      </c>
      <c r="N19" s="113">
        <v>0</v>
      </c>
      <c r="O19" s="78">
        <v>12</v>
      </c>
    </row>
    <row r="20" spans="1:15" x14ac:dyDescent="0.2">
      <c r="A20" s="11">
        <v>13</v>
      </c>
      <c r="B20" s="11" t="s">
        <v>205</v>
      </c>
      <c r="C20" s="113">
        <v>5799443</v>
      </c>
      <c r="D20" s="113">
        <v>540550</v>
      </c>
      <c r="E20" s="113">
        <v>589431</v>
      </c>
      <c r="F20" s="113">
        <v>555247</v>
      </c>
      <c r="G20" s="113">
        <v>367132</v>
      </c>
      <c r="H20" s="113">
        <v>0</v>
      </c>
      <c r="I20" s="113">
        <f t="shared" si="0"/>
        <v>7851803</v>
      </c>
      <c r="J20" s="113">
        <v>4570093</v>
      </c>
      <c r="K20" s="113">
        <v>843064</v>
      </c>
      <c r="L20" s="113">
        <v>45814</v>
      </c>
      <c r="M20" s="113">
        <v>85729</v>
      </c>
      <c r="N20" s="113">
        <v>0</v>
      </c>
      <c r="O20" s="78">
        <v>13</v>
      </c>
    </row>
    <row r="21" spans="1:15" x14ac:dyDescent="0.2">
      <c r="A21" s="11">
        <v>14</v>
      </c>
      <c r="B21" s="11" t="s">
        <v>126</v>
      </c>
      <c r="C21" s="113">
        <v>0</v>
      </c>
      <c r="D21" s="113">
        <v>0</v>
      </c>
      <c r="E21" s="113">
        <v>0</v>
      </c>
      <c r="F21" s="113">
        <v>0</v>
      </c>
      <c r="G21" s="113">
        <v>0</v>
      </c>
      <c r="H21" s="113">
        <v>0</v>
      </c>
      <c r="I21" s="113">
        <f t="shared" si="0"/>
        <v>0</v>
      </c>
      <c r="J21" s="113">
        <v>0</v>
      </c>
      <c r="K21" s="113">
        <v>0</v>
      </c>
      <c r="L21" s="113">
        <v>0</v>
      </c>
      <c r="M21" s="113">
        <v>0</v>
      </c>
      <c r="N21" s="113">
        <v>0</v>
      </c>
      <c r="O21" s="78">
        <v>14</v>
      </c>
    </row>
    <row r="22" spans="1:15" x14ac:dyDescent="0.2">
      <c r="A22" s="11">
        <v>15</v>
      </c>
      <c r="B22" s="11" t="s">
        <v>206</v>
      </c>
      <c r="C22" s="113">
        <v>0</v>
      </c>
      <c r="D22" s="113">
        <v>0</v>
      </c>
      <c r="E22" s="113">
        <v>0</v>
      </c>
      <c r="F22" s="113">
        <v>0</v>
      </c>
      <c r="G22" s="113">
        <v>0</v>
      </c>
      <c r="H22" s="113">
        <v>0</v>
      </c>
      <c r="I22" s="113">
        <f t="shared" si="0"/>
        <v>0</v>
      </c>
      <c r="J22" s="113">
        <v>0</v>
      </c>
      <c r="K22" s="113">
        <v>0</v>
      </c>
      <c r="L22" s="113">
        <v>0</v>
      </c>
      <c r="M22" s="113">
        <v>0</v>
      </c>
      <c r="N22" s="113">
        <v>0</v>
      </c>
      <c r="O22" s="78">
        <v>15</v>
      </c>
    </row>
    <row r="23" spans="1:15" x14ac:dyDescent="0.2">
      <c r="A23" s="11">
        <v>16</v>
      </c>
      <c r="B23" s="11" t="s">
        <v>207</v>
      </c>
      <c r="C23" s="113">
        <v>0</v>
      </c>
      <c r="D23" s="113">
        <v>0</v>
      </c>
      <c r="E23" s="113">
        <v>0</v>
      </c>
      <c r="F23" s="113">
        <v>0</v>
      </c>
      <c r="G23" s="113">
        <v>0</v>
      </c>
      <c r="H23" s="113">
        <v>0</v>
      </c>
      <c r="I23" s="113">
        <f t="shared" si="0"/>
        <v>0</v>
      </c>
      <c r="J23" s="113">
        <v>0</v>
      </c>
      <c r="K23" s="113">
        <v>0</v>
      </c>
      <c r="L23" s="113">
        <v>0</v>
      </c>
      <c r="M23" s="113">
        <v>0</v>
      </c>
      <c r="N23" s="113">
        <v>0</v>
      </c>
      <c r="O23" s="78">
        <v>16</v>
      </c>
    </row>
    <row r="24" spans="1:15" x14ac:dyDescent="0.2">
      <c r="A24" s="11">
        <v>17</v>
      </c>
      <c r="B24" s="11" t="s">
        <v>208</v>
      </c>
      <c r="C24" s="113">
        <v>0</v>
      </c>
      <c r="D24" s="113">
        <v>0</v>
      </c>
      <c r="E24" s="113">
        <v>0</v>
      </c>
      <c r="F24" s="113">
        <v>0</v>
      </c>
      <c r="G24" s="113">
        <v>0</v>
      </c>
      <c r="H24" s="113">
        <v>0</v>
      </c>
      <c r="I24" s="113">
        <f t="shared" si="0"/>
        <v>0</v>
      </c>
      <c r="J24" s="113">
        <v>0</v>
      </c>
      <c r="K24" s="113">
        <v>0</v>
      </c>
      <c r="L24" s="113">
        <v>0</v>
      </c>
      <c r="M24" s="113">
        <v>0</v>
      </c>
      <c r="N24" s="113">
        <v>0</v>
      </c>
      <c r="O24" s="78">
        <v>17</v>
      </c>
    </row>
    <row r="25" spans="1:15" x14ac:dyDescent="0.2">
      <c r="A25" s="11">
        <v>18</v>
      </c>
      <c r="B25" s="11" t="s">
        <v>209</v>
      </c>
      <c r="C25" s="113">
        <v>0</v>
      </c>
      <c r="D25" s="113">
        <v>0</v>
      </c>
      <c r="E25" s="113">
        <v>0</v>
      </c>
      <c r="F25" s="113">
        <v>0</v>
      </c>
      <c r="G25" s="113">
        <v>0</v>
      </c>
      <c r="H25" s="113">
        <v>0</v>
      </c>
      <c r="I25" s="113">
        <f t="shared" si="0"/>
        <v>0</v>
      </c>
      <c r="J25" s="113">
        <v>0</v>
      </c>
      <c r="K25" s="113">
        <v>0</v>
      </c>
      <c r="L25" s="113">
        <v>0</v>
      </c>
      <c r="M25" s="113">
        <v>0</v>
      </c>
      <c r="N25" s="113">
        <v>0</v>
      </c>
      <c r="O25" s="78">
        <v>18</v>
      </c>
    </row>
    <row r="26" spans="1:15" x14ac:dyDescent="0.2">
      <c r="A26" s="11">
        <v>19</v>
      </c>
      <c r="B26" s="11" t="s">
        <v>210</v>
      </c>
      <c r="C26" s="113">
        <v>0</v>
      </c>
      <c r="D26" s="113">
        <v>0</v>
      </c>
      <c r="E26" s="113">
        <v>0</v>
      </c>
      <c r="F26" s="113">
        <v>0</v>
      </c>
      <c r="G26" s="113">
        <v>0</v>
      </c>
      <c r="H26" s="113">
        <v>0</v>
      </c>
      <c r="I26" s="113">
        <f t="shared" si="0"/>
        <v>0</v>
      </c>
      <c r="J26" s="113">
        <v>0</v>
      </c>
      <c r="K26" s="113">
        <v>0</v>
      </c>
      <c r="L26" s="113">
        <v>0</v>
      </c>
      <c r="M26" s="113">
        <v>0</v>
      </c>
      <c r="N26" s="113">
        <v>0</v>
      </c>
      <c r="O26" s="78">
        <v>19</v>
      </c>
    </row>
    <row r="27" spans="1:15" x14ac:dyDescent="0.2">
      <c r="A27" s="11">
        <v>20</v>
      </c>
      <c r="B27" s="11" t="s">
        <v>211</v>
      </c>
      <c r="C27" s="113">
        <v>0</v>
      </c>
      <c r="D27" s="113">
        <v>0</v>
      </c>
      <c r="E27" s="113">
        <v>0</v>
      </c>
      <c r="F27" s="113">
        <v>0</v>
      </c>
      <c r="G27" s="113">
        <v>0</v>
      </c>
      <c r="H27" s="113">
        <v>0</v>
      </c>
      <c r="I27" s="113">
        <f t="shared" si="0"/>
        <v>0</v>
      </c>
      <c r="J27" s="113">
        <v>0</v>
      </c>
      <c r="K27" s="113">
        <v>0</v>
      </c>
      <c r="L27" s="113">
        <v>0</v>
      </c>
      <c r="M27" s="113">
        <v>0</v>
      </c>
      <c r="N27" s="113">
        <v>0</v>
      </c>
      <c r="O27" s="78">
        <v>20</v>
      </c>
    </row>
    <row r="28" spans="1:15" x14ac:dyDescent="0.2">
      <c r="A28" s="11">
        <v>21</v>
      </c>
      <c r="B28" s="11" t="s">
        <v>212</v>
      </c>
      <c r="C28" s="113">
        <v>0</v>
      </c>
      <c r="D28" s="113">
        <v>0</v>
      </c>
      <c r="E28" s="113">
        <v>0</v>
      </c>
      <c r="F28" s="113">
        <v>0</v>
      </c>
      <c r="G28" s="113">
        <v>0</v>
      </c>
      <c r="H28" s="113">
        <v>0</v>
      </c>
      <c r="I28" s="113">
        <f t="shared" si="0"/>
        <v>0</v>
      </c>
      <c r="J28" s="113">
        <v>0</v>
      </c>
      <c r="K28" s="113">
        <v>0</v>
      </c>
      <c r="L28" s="113">
        <v>0</v>
      </c>
      <c r="M28" s="113">
        <v>0</v>
      </c>
      <c r="N28" s="113">
        <v>0</v>
      </c>
      <c r="O28" s="78">
        <v>21</v>
      </c>
    </row>
    <row r="29" spans="1:15" x14ac:dyDescent="0.2">
      <c r="A29" s="11">
        <v>22</v>
      </c>
      <c r="B29" s="10" t="s">
        <v>166</v>
      </c>
      <c r="C29" s="113">
        <v>0</v>
      </c>
      <c r="D29" s="113">
        <v>0</v>
      </c>
      <c r="E29" s="113">
        <v>0</v>
      </c>
      <c r="F29" s="113">
        <v>0</v>
      </c>
      <c r="G29" s="113">
        <v>0</v>
      </c>
      <c r="H29" s="113">
        <v>0</v>
      </c>
      <c r="I29" s="113">
        <f t="shared" si="0"/>
        <v>0</v>
      </c>
      <c r="J29" s="113">
        <v>0</v>
      </c>
      <c r="K29" s="113">
        <v>0</v>
      </c>
      <c r="L29" s="113">
        <v>0</v>
      </c>
      <c r="M29" s="113">
        <v>0</v>
      </c>
      <c r="N29" s="113">
        <v>0</v>
      </c>
      <c r="O29" s="78">
        <v>22</v>
      </c>
    </row>
    <row r="30" spans="1:15" x14ac:dyDescent="0.2">
      <c r="A30" s="11">
        <v>23</v>
      </c>
      <c r="B30" s="11" t="s">
        <v>174</v>
      </c>
      <c r="C30" s="113">
        <v>0</v>
      </c>
      <c r="D30" s="113">
        <v>0</v>
      </c>
      <c r="E30" s="113">
        <v>0</v>
      </c>
      <c r="F30" s="113">
        <v>0</v>
      </c>
      <c r="G30" s="113">
        <v>0</v>
      </c>
      <c r="H30" s="113">
        <v>0</v>
      </c>
      <c r="I30" s="113">
        <f t="shared" si="0"/>
        <v>0</v>
      </c>
      <c r="J30" s="113">
        <v>0</v>
      </c>
      <c r="K30" s="113">
        <v>0</v>
      </c>
      <c r="L30" s="113">
        <v>0</v>
      </c>
      <c r="M30" s="113">
        <v>0</v>
      </c>
      <c r="N30" s="113">
        <v>0</v>
      </c>
      <c r="O30" s="78">
        <v>23</v>
      </c>
    </row>
    <row r="31" spans="1:15" x14ac:dyDescent="0.2">
      <c r="A31" s="11">
        <v>24</v>
      </c>
      <c r="B31" s="13" t="s">
        <v>213</v>
      </c>
      <c r="C31" s="113">
        <v>0</v>
      </c>
      <c r="D31" s="113">
        <v>0</v>
      </c>
      <c r="E31" s="113">
        <v>0</v>
      </c>
      <c r="F31" s="113">
        <v>0</v>
      </c>
      <c r="G31" s="113">
        <v>0</v>
      </c>
      <c r="H31" s="113">
        <v>0</v>
      </c>
      <c r="I31" s="113">
        <f t="shared" si="0"/>
        <v>0</v>
      </c>
      <c r="J31" s="113">
        <v>0</v>
      </c>
      <c r="K31" s="113">
        <v>0</v>
      </c>
      <c r="L31" s="113">
        <v>0</v>
      </c>
      <c r="M31" s="113">
        <v>0</v>
      </c>
      <c r="N31" s="113">
        <v>0</v>
      </c>
      <c r="O31" s="78">
        <v>24</v>
      </c>
    </row>
    <row r="32" spans="1:15" x14ac:dyDescent="0.2">
      <c r="A32" s="11">
        <v>25</v>
      </c>
      <c r="B32" s="11" t="s">
        <v>214</v>
      </c>
      <c r="C32" s="113">
        <v>0</v>
      </c>
      <c r="D32" s="113">
        <v>0</v>
      </c>
      <c r="E32" s="113">
        <v>0</v>
      </c>
      <c r="F32" s="113">
        <v>0</v>
      </c>
      <c r="G32" s="113">
        <v>0</v>
      </c>
      <c r="H32" s="113">
        <v>0</v>
      </c>
      <c r="I32" s="113">
        <f t="shared" si="0"/>
        <v>0</v>
      </c>
      <c r="J32" s="113">
        <v>0</v>
      </c>
      <c r="K32" s="113">
        <v>0</v>
      </c>
      <c r="L32" s="113">
        <v>0</v>
      </c>
      <c r="M32" s="113">
        <v>0</v>
      </c>
      <c r="N32" s="113">
        <v>0</v>
      </c>
      <c r="O32" s="78">
        <v>25</v>
      </c>
    </row>
    <row r="33" spans="1:15" x14ac:dyDescent="0.2">
      <c r="A33" s="11">
        <v>26</v>
      </c>
      <c r="B33" s="11" t="s">
        <v>215</v>
      </c>
      <c r="C33" s="113">
        <v>0</v>
      </c>
      <c r="D33" s="113">
        <v>0</v>
      </c>
      <c r="E33" s="113">
        <v>0</v>
      </c>
      <c r="F33" s="113">
        <v>0</v>
      </c>
      <c r="G33" s="113">
        <v>0</v>
      </c>
      <c r="H33" s="113">
        <v>0</v>
      </c>
      <c r="I33" s="113">
        <f t="shared" si="0"/>
        <v>0</v>
      </c>
      <c r="J33" s="113">
        <v>0</v>
      </c>
      <c r="K33" s="113">
        <v>0</v>
      </c>
      <c r="L33" s="113">
        <v>0</v>
      </c>
      <c r="M33" s="113">
        <v>0</v>
      </c>
      <c r="N33" s="113">
        <v>0</v>
      </c>
      <c r="O33" s="78">
        <v>26</v>
      </c>
    </row>
    <row r="34" spans="1:15" x14ac:dyDescent="0.2">
      <c r="A34" s="11">
        <v>27</v>
      </c>
      <c r="B34" s="11" t="s">
        <v>216</v>
      </c>
      <c r="C34" s="113">
        <v>0</v>
      </c>
      <c r="D34" s="113">
        <v>0</v>
      </c>
      <c r="E34" s="113">
        <v>0</v>
      </c>
      <c r="F34" s="113">
        <v>0</v>
      </c>
      <c r="G34" s="113">
        <v>0</v>
      </c>
      <c r="H34" s="113">
        <v>0</v>
      </c>
      <c r="I34" s="113">
        <f t="shared" si="0"/>
        <v>0</v>
      </c>
      <c r="J34" s="113">
        <v>0</v>
      </c>
      <c r="K34" s="113">
        <v>0</v>
      </c>
      <c r="L34" s="113">
        <v>0</v>
      </c>
      <c r="M34" s="113">
        <v>0</v>
      </c>
      <c r="N34" s="113">
        <v>0</v>
      </c>
      <c r="O34" s="78">
        <v>27</v>
      </c>
    </row>
    <row r="35" spans="1:15" x14ac:dyDescent="0.2">
      <c r="A35" s="11">
        <v>28</v>
      </c>
      <c r="B35" s="11" t="s">
        <v>217</v>
      </c>
      <c r="C35" s="113">
        <v>0</v>
      </c>
      <c r="D35" s="113">
        <v>0</v>
      </c>
      <c r="E35" s="113">
        <v>0</v>
      </c>
      <c r="F35" s="113">
        <v>0</v>
      </c>
      <c r="G35" s="113">
        <v>0</v>
      </c>
      <c r="H35" s="113">
        <v>0</v>
      </c>
      <c r="I35" s="113">
        <f t="shared" si="0"/>
        <v>0</v>
      </c>
      <c r="J35" s="113">
        <v>0</v>
      </c>
      <c r="K35" s="113">
        <v>0</v>
      </c>
      <c r="L35" s="113">
        <v>0</v>
      </c>
      <c r="M35" s="113">
        <v>0</v>
      </c>
      <c r="N35" s="113">
        <v>0</v>
      </c>
      <c r="O35" s="78">
        <v>28</v>
      </c>
    </row>
    <row r="36" spans="1:15" x14ac:dyDescent="0.2">
      <c r="A36" s="11">
        <v>29</v>
      </c>
      <c r="B36" s="11" t="s">
        <v>218</v>
      </c>
      <c r="C36" s="113">
        <v>0</v>
      </c>
      <c r="D36" s="113">
        <v>0</v>
      </c>
      <c r="E36" s="113">
        <v>0</v>
      </c>
      <c r="F36" s="113">
        <v>0</v>
      </c>
      <c r="G36" s="113">
        <v>0</v>
      </c>
      <c r="H36" s="113">
        <v>0</v>
      </c>
      <c r="I36" s="113">
        <f t="shared" si="0"/>
        <v>0</v>
      </c>
      <c r="J36" s="113">
        <v>0</v>
      </c>
      <c r="K36" s="113">
        <v>0</v>
      </c>
      <c r="L36" s="113">
        <v>0</v>
      </c>
      <c r="M36" s="113">
        <v>0</v>
      </c>
      <c r="N36" s="113">
        <v>0</v>
      </c>
      <c r="O36" s="78">
        <v>29</v>
      </c>
    </row>
    <row r="37" spans="1:15" x14ac:dyDescent="0.2">
      <c r="A37" s="11">
        <v>30</v>
      </c>
      <c r="B37" s="11" t="s">
        <v>219</v>
      </c>
      <c r="C37" s="113">
        <v>0</v>
      </c>
      <c r="D37" s="113">
        <v>0</v>
      </c>
      <c r="E37" s="113">
        <v>0</v>
      </c>
      <c r="F37" s="113">
        <v>0</v>
      </c>
      <c r="G37" s="113">
        <v>0</v>
      </c>
      <c r="H37" s="113">
        <v>0</v>
      </c>
      <c r="I37" s="113">
        <f t="shared" si="0"/>
        <v>0</v>
      </c>
      <c r="J37" s="113">
        <v>0</v>
      </c>
      <c r="K37" s="113">
        <v>0</v>
      </c>
      <c r="L37" s="113">
        <v>0</v>
      </c>
      <c r="M37" s="113">
        <v>0</v>
      </c>
      <c r="N37" s="113">
        <v>0</v>
      </c>
      <c r="O37" s="78">
        <v>30</v>
      </c>
    </row>
    <row r="38" spans="1:15" x14ac:dyDescent="0.2">
      <c r="A38" s="11">
        <v>31</v>
      </c>
      <c r="B38" s="11" t="s">
        <v>187</v>
      </c>
      <c r="C38" s="113">
        <v>0</v>
      </c>
      <c r="D38" s="113">
        <v>0</v>
      </c>
      <c r="E38" s="113">
        <v>0</v>
      </c>
      <c r="F38" s="113">
        <v>0</v>
      </c>
      <c r="G38" s="113">
        <v>0</v>
      </c>
      <c r="H38" s="113">
        <v>0</v>
      </c>
      <c r="I38" s="113">
        <f t="shared" si="0"/>
        <v>0</v>
      </c>
      <c r="J38" s="113">
        <v>0</v>
      </c>
      <c r="K38" s="113">
        <v>0</v>
      </c>
      <c r="L38" s="113">
        <v>0</v>
      </c>
      <c r="M38" s="113">
        <v>0</v>
      </c>
      <c r="N38" s="113">
        <v>0</v>
      </c>
      <c r="O38" s="78">
        <v>31</v>
      </c>
    </row>
    <row r="39" spans="1:15" x14ac:dyDescent="0.2">
      <c r="A39" s="11">
        <v>32</v>
      </c>
      <c r="B39" s="11" t="s">
        <v>220</v>
      </c>
      <c r="C39" s="113">
        <v>0</v>
      </c>
      <c r="D39" s="113">
        <v>0</v>
      </c>
      <c r="E39" s="113">
        <v>0</v>
      </c>
      <c r="F39" s="113">
        <v>0</v>
      </c>
      <c r="G39" s="113">
        <v>0</v>
      </c>
      <c r="H39" s="113">
        <v>0</v>
      </c>
      <c r="I39" s="113">
        <f t="shared" si="0"/>
        <v>0</v>
      </c>
      <c r="J39" s="113">
        <v>0</v>
      </c>
      <c r="K39" s="113">
        <v>0</v>
      </c>
      <c r="L39" s="113">
        <v>0</v>
      </c>
      <c r="M39" s="113">
        <v>0</v>
      </c>
      <c r="N39" s="113">
        <v>0</v>
      </c>
      <c r="O39" s="78">
        <v>32</v>
      </c>
    </row>
    <row r="40" spans="1:15" x14ac:dyDescent="0.2">
      <c r="A40" s="11">
        <v>33</v>
      </c>
      <c r="B40" s="11" t="s">
        <v>221</v>
      </c>
      <c r="C40" s="113">
        <v>0</v>
      </c>
      <c r="D40" s="113">
        <v>0</v>
      </c>
      <c r="E40" s="113">
        <v>0</v>
      </c>
      <c r="F40" s="113">
        <v>0</v>
      </c>
      <c r="G40" s="113">
        <v>0</v>
      </c>
      <c r="H40" s="113">
        <v>0</v>
      </c>
      <c r="I40" s="113">
        <f t="shared" si="0"/>
        <v>0</v>
      </c>
      <c r="J40" s="113">
        <v>0</v>
      </c>
      <c r="K40" s="113">
        <v>0</v>
      </c>
      <c r="L40" s="113">
        <v>0</v>
      </c>
      <c r="M40" s="113">
        <v>0</v>
      </c>
      <c r="N40" s="113">
        <v>0</v>
      </c>
      <c r="O40" s="78">
        <v>33</v>
      </c>
    </row>
    <row r="41" spans="1:15" x14ac:dyDescent="0.2">
      <c r="A41" s="11">
        <v>34</v>
      </c>
      <c r="B41" s="11" t="s">
        <v>222</v>
      </c>
      <c r="C41" s="113">
        <v>0</v>
      </c>
      <c r="D41" s="113">
        <v>0</v>
      </c>
      <c r="E41" s="113">
        <v>0</v>
      </c>
      <c r="F41" s="113">
        <v>0</v>
      </c>
      <c r="G41" s="113">
        <v>0</v>
      </c>
      <c r="H41" s="113">
        <v>0</v>
      </c>
      <c r="I41" s="113">
        <f t="shared" si="0"/>
        <v>0</v>
      </c>
      <c r="J41" s="113">
        <v>0</v>
      </c>
      <c r="K41" s="113">
        <v>0</v>
      </c>
      <c r="L41" s="113">
        <v>0</v>
      </c>
      <c r="M41" s="113">
        <v>0</v>
      </c>
      <c r="N41" s="113">
        <v>0</v>
      </c>
      <c r="O41" s="78">
        <v>34</v>
      </c>
    </row>
    <row r="42" spans="1:15" x14ac:dyDescent="0.2">
      <c r="A42" s="11">
        <v>35</v>
      </c>
      <c r="B42" s="11" t="s">
        <v>223</v>
      </c>
      <c r="C42" s="113">
        <v>8185864</v>
      </c>
      <c r="D42" s="113">
        <v>501996</v>
      </c>
      <c r="E42" s="113">
        <v>374801</v>
      </c>
      <c r="F42" s="113">
        <v>1176826</v>
      </c>
      <c r="G42" s="113">
        <v>360265</v>
      </c>
      <c r="H42" s="113">
        <v>0</v>
      </c>
      <c r="I42" s="113">
        <f t="shared" si="0"/>
        <v>10599752</v>
      </c>
      <c r="J42" s="113">
        <v>5426122</v>
      </c>
      <c r="K42" s="113">
        <v>430850</v>
      </c>
      <c r="L42" s="113">
        <v>0</v>
      </c>
      <c r="M42" s="113">
        <v>180375</v>
      </c>
      <c r="N42" s="113">
        <v>0</v>
      </c>
      <c r="O42" s="78">
        <v>35</v>
      </c>
    </row>
    <row r="43" spans="1:15" x14ac:dyDescent="0.2">
      <c r="A43" s="11">
        <v>36</v>
      </c>
      <c r="B43" s="11" t="s">
        <v>191</v>
      </c>
      <c r="C43" s="113">
        <v>0</v>
      </c>
      <c r="D43" s="113">
        <v>0</v>
      </c>
      <c r="E43" s="113">
        <v>0</v>
      </c>
      <c r="F43" s="113">
        <v>0</v>
      </c>
      <c r="G43" s="113">
        <v>0</v>
      </c>
      <c r="H43" s="113">
        <v>0</v>
      </c>
      <c r="I43" s="113">
        <f>(C43+D43+E43+F43+G43+H43)</f>
        <v>0</v>
      </c>
      <c r="J43" s="113">
        <v>0</v>
      </c>
      <c r="K43" s="113">
        <v>0</v>
      </c>
      <c r="L43" s="113">
        <v>0</v>
      </c>
      <c r="M43" s="113">
        <v>0</v>
      </c>
      <c r="N43" s="113">
        <v>0</v>
      </c>
      <c r="O43" s="78">
        <v>36</v>
      </c>
    </row>
    <row r="44" spans="1:15" x14ac:dyDescent="0.2">
      <c r="A44" s="11">
        <v>37</v>
      </c>
      <c r="B44" s="11" t="s">
        <v>224</v>
      </c>
      <c r="C44" s="113">
        <v>0</v>
      </c>
      <c r="D44" s="113">
        <v>0</v>
      </c>
      <c r="E44" s="113">
        <v>0</v>
      </c>
      <c r="F44" s="113">
        <v>0</v>
      </c>
      <c r="G44" s="113">
        <v>0</v>
      </c>
      <c r="H44" s="113">
        <v>0</v>
      </c>
      <c r="I44" s="113">
        <f>(C44+D44+E44+F44+G44+H44)</f>
        <v>0</v>
      </c>
      <c r="J44" s="113">
        <v>0</v>
      </c>
      <c r="K44" s="113">
        <v>0</v>
      </c>
      <c r="L44" s="113">
        <v>0</v>
      </c>
      <c r="M44" s="113">
        <v>0</v>
      </c>
      <c r="N44" s="113">
        <v>0</v>
      </c>
      <c r="O44" s="78">
        <v>37</v>
      </c>
    </row>
    <row r="45" spans="1:15" x14ac:dyDescent="0.2">
      <c r="A45" s="24">
        <v>38</v>
      </c>
      <c r="B45" s="10" t="s">
        <v>225</v>
      </c>
      <c r="C45" s="114">
        <v>0</v>
      </c>
      <c r="D45" s="114">
        <v>0</v>
      </c>
      <c r="E45" s="114">
        <v>0</v>
      </c>
      <c r="F45" s="114">
        <v>0</v>
      </c>
      <c r="G45" s="114">
        <v>0</v>
      </c>
      <c r="H45" s="114">
        <v>0</v>
      </c>
      <c r="I45" s="114">
        <f t="shared" si="0"/>
        <v>0</v>
      </c>
      <c r="J45" s="114">
        <v>0</v>
      </c>
      <c r="K45" s="114">
        <v>0</v>
      </c>
      <c r="L45" s="114">
        <v>0</v>
      </c>
      <c r="M45" s="114">
        <v>0</v>
      </c>
      <c r="N45" s="114">
        <v>0</v>
      </c>
      <c r="O45" s="90">
        <v>38</v>
      </c>
    </row>
    <row r="46" spans="1:15" x14ac:dyDescent="0.2">
      <c r="A46" s="90">
        <f>A45</f>
        <v>38</v>
      </c>
      <c r="B46" s="91" t="s">
        <v>102</v>
      </c>
      <c r="C46" s="115">
        <f t="shared" ref="C46:N46" si="1">SUM(C8:C45)</f>
        <v>13985307</v>
      </c>
      <c r="D46" s="115">
        <f t="shared" si="1"/>
        <v>1042546</v>
      </c>
      <c r="E46" s="115">
        <f t="shared" si="1"/>
        <v>964232</v>
      </c>
      <c r="F46" s="115">
        <f t="shared" si="1"/>
        <v>1884488</v>
      </c>
      <c r="G46" s="115">
        <f t="shared" si="1"/>
        <v>727397</v>
      </c>
      <c r="H46" s="115">
        <f t="shared" si="1"/>
        <v>0</v>
      </c>
      <c r="I46" s="115">
        <f t="shared" si="1"/>
        <v>18603970</v>
      </c>
      <c r="J46" s="115">
        <f t="shared" si="1"/>
        <v>9996215</v>
      </c>
      <c r="K46" s="115">
        <f t="shared" si="1"/>
        <v>1273914</v>
      </c>
      <c r="L46" s="115">
        <f t="shared" si="1"/>
        <v>45814</v>
      </c>
      <c r="M46" s="115">
        <f t="shared" si="1"/>
        <v>266104</v>
      </c>
      <c r="N46" s="115">
        <f t="shared" si="1"/>
        <v>0</v>
      </c>
      <c r="O46" s="90">
        <f>O45</f>
        <v>38</v>
      </c>
    </row>
    <row r="47" spans="1:15" x14ac:dyDescent="0.2">
      <c r="A47" s="79"/>
      <c r="B47" s="79"/>
      <c r="C47" s="79"/>
      <c r="D47" s="79"/>
      <c r="E47" s="79"/>
      <c r="F47" s="79"/>
      <c r="G47" s="79"/>
      <c r="H47" s="79"/>
      <c r="I47" s="79"/>
      <c r="J47" s="79"/>
      <c r="K47" s="79"/>
      <c r="L47" s="79"/>
      <c r="M47" s="79"/>
      <c r="N47" s="79"/>
      <c r="O47" s="79"/>
    </row>
    <row r="48" spans="1:15" x14ac:dyDescent="0.2">
      <c r="A48" s="79"/>
      <c r="B48" s="79"/>
      <c r="C48" s="79"/>
      <c r="D48" s="79"/>
      <c r="E48" s="79"/>
      <c r="F48" s="79"/>
      <c r="G48" s="79"/>
      <c r="H48" s="79"/>
      <c r="I48" s="79"/>
      <c r="J48" s="79"/>
      <c r="K48" s="79"/>
      <c r="L48" s="79"/>
      <c r="M48" s="79"/>
      <c r="N48" s="79"/>
      <c r="O48" s="79"/>
    </row>
    <row r="49" spans="1:15" x14ac:dyDescent="0.2">
      <c r="A49" s="79"/>
      <c r="B49" s="79"/>
      <c r="C49" s="79"/>
      <c r="D49" s="79"/>
      <c r="E49" s="79"/>
      <c r="F49" s="79"/>
      <c r="G49" s="79"/>
      <c r="H49" s="79"/>
      <c r="I49" s="79"/>
      <c r="J49" s="79"/>
      <c r="K49" s="79"/>
      <c r="L49" s="79"/>
      <c r="M49" s="79"/>
      <c r="N49" s="79"/>
      <c r="O49" s="79"/>
    </row>
    <row r="50" spans="1:15" x14ac:dyDescent="0.2">
      <c r="A50" s="79"/>
      <c r="B50" s="79"/>
      <c r="C50" s="79"/>
      <c r="D50" s="79"/>
      <c r="E50" s="79"/>
      <c r="F50" s="79"/>
      <c r="G50" s="79"/>
      <c r="H50" s="79"/>
      <c r="I50" s="79"/>
      <c r="J50" s="79"/>
      <c r="K50" s="79"/>
      <c r="L50" s="79"/>
      <c r="M50" s="79"/>
      <c r="N50" s="79"/>
      <c r="O50" s="79"/>
    </row>
    <row r="51" spans="1:15" x14ac:dyDescent="0.2">
      <c r="A51" s="79"/>
      <c r="B51" s="79"/>
      <c r="C51" s="79"/>
      <c r="D51" s="79"/>
      <c r="E51" s="79"/>
      <c r="F51" s="79"/>
      <c r="G51" s="79"/>
      <c r="H51" s="79"/>
      <c r="I51" s="79"/>
      <c r="J51" s="79"/>
      <c r="K51" s="79"/>
      <c r="L51" s="79"/>
      <c r="M51" s="79"/>
      <c r="N51" s="79"/>
      <c r="O51" s="79"/>
    </row>
    <row r="52" spans="1:15" x14ac:dyDescent="0.2">
      <c r="A52" s="79"/>
      <c r="B52" s="79"/>
      <c r="C52" s="79"/>
      <c r="D52" s="79"/>
      <c r="E52" s="79"/>
      <c r="F52" s="79"/>
      <c r="G52" s="79"/>
      <c r="H52" s="79"/>
      <c r="I52" s="79"/>
      <c r="J52" s="79"/>
      <c r="K52" s="79"/>
      <c r="L52" s="79"/>
      <c r="M52" s="79"/>
      <c r="N52" s="79"/>
      <c r="O52" s="79"/>
    </row>
  </sheetData>
  <printOptions gridLines="1"/>
  <pageMargins left="0.75" right="0.45" top="0.5" bottom="0.4" header="0.5" footer="0.5"/>
  <pageSetup paperSize="5" scale="90" fitToWidth="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K246"/>
  <sheetViews>
    <sheetView zoomScaleNormal="100" workbookViewId="0">
      <selection activeCell="A2" sqref="A2"/>
    </sheetView>
  </sheetViews>
  <sheetFormatPr defaultColWidth="12.7109375" defaultRowHeight="9.75" customHeight="1" x14ac:dyDescent="0.2"/>
  <cols>
    <col min="1" max="1" width="5" style="10" customWidth="1"/>
    <col min="2" max="2" width="14.140625" style="10" bestFit="1" customWidth="1"/>
    <col min="3" max="3" width="13.140625" style="10" bestFit="1" customWidth="1"/>
    <col min="4" max="4" width="13.85546875" style="10" customWidth="1"/>
    <col min="5" max="5" width="14.42578125" style="10" customWidth="1"/>
    <col min="6" max="6" width="13.140625" style="10" bestFit="1" customWidth="1"/>
    <col min="7" max="8" width="14.42578125" style="10" customWidth="1"/>
    <col min="9" max="9" width="12.7109375" style="10" customWidth="1"/>
    <col min="10" max="10" width="14.42578125" style="10" customWidth="1"/>
    <col min="11" max="11" width="5" style="10" customWidth="1"/>
    <col min="12" max="256" width="12.7109375" style="10"/>
    <col min="257" max="257" width="5" style="10" customWidth="1"/>
    <col min="258" max="258" width="14.140625" style="10" bestFit="1" customWidth="1"/>
    <col min="259" max="259" width="13.140625" style="10" bestFit="1" customWidth="1"/>
    <col min="260" max="260" width="13.85546875" style="10" customWidth="1"/>
    <col min="261" max="261" width="14.42578125" style="10" customWidth="1"/>
    <col min="262" max="262" width="13.140625" style="10" bestFit="1" customWidth="1"/>
    <col min="263" max="264" width="14.42578125" style="10" customWidth="1"/>
    <col min="265" max="265" width="12.7109375" style="10" customWidth="1"/>
    <col min="266" max="266" width="14.42578125" style="10" customWidth="1"/>
    <col min="267" max="267" width="5" style="10" customWidth="1"/>
    <col min="268" max="512" width="12.7109375" style="10"/>
    <col min="513" max="513" width="5" style="10" customWidth="1"/>
    <col min="514" max="514" width="14.140625" style="10" bestFit="1" customWidth="1"/>
    <col min="515" max="515" width="13.140625" style="10" bestFit="1" customWidth="1"/>
    <col min="516" max="516" width="13.85546875" style="10" customWidth="1"/>
    <col min="517" max="517" width="14.42578125" style="10" customWidth="1"/>
    <col min="518" max="518" width="13.140625" style="10" bestFit="1" customWidth="1"/>
    <col min="519" max="520" width="14.42578125" style="10" customWidth="1"/>
    <col min="521" max="521" width="12.7109375" style="10" customWidth="1"/>
    <col min="522" max="522" width="14.42578125" style="10" customWidth="1"/>
    <col min="523" max="523" width="5" style="10" customWidth="1"/>
    <col min="524" max="768" width="12.7109375" style="10"/>
    <col min="769" max="769" width="5" style="10" customWidth="1"/>
    <col min="770" max="770" width="14.140625" style="10" bestFit="1" customWidth="1"/>
    <col min="771" max="771" width="13.140625" style="10" bestFit="1" customWidth="1"/>
    <col min="772" max="772" width="13.85546875" style="10" customWidth="1"/>
    <col min="773" max="773" width="14.42578125" style="10" customWidth="1"/>
    <col min="774" max="774" width="13.140625" style="10" bestFit="1" customWidth="1"/>
    <col min="775" max="776" width="14.42578125" style="10" customWidth="1"/>
    <col min="777" max="777" width="12.7109375" style="10" customWidth="1"/>
    <col min="778" max="778" width="14.42578125" style="10" customWidth="1"/>
    <col min="779" max="779" width="5" style="10" customWidth="1"/>
    <col min="780" max="1024" width="12.7109375" style="10"/>
    <col min="1025" max="1025" width="5" style="10" customWidth="1"/>
    <col min="1026" max="1026" width="14.140625" style="10" bestFit="1" customWidth="1"/>
    <col min="1027" max="1027" width="13.140625" style="10" bestFit="1" customWidth="1"/>
    <col min="1028" max="1028" width="13.85546875" style="10" customWidth="1"/>
    <col min="1029" max="1029" width="14.42578125" style="10" customWidth="1"/>
    <col min="1030" max="1030" width="13.140625" style="10" bestFit="1" customWidth="1"/>
    <col min="1031" max="1032" width="14.42578125" style="10" customWidth="1"/>
    <col min="1033" max="1033" width="12.7109375" style="10" customWidth="1"/>
    <col min="1034" max="1034" width="14.42578125" style="10" customWidth="1"/>
    <col min="1035" max="1035" width="5" style="10" customWidth="1"/>
    <col min="1036" max="1280" width="12.7109375" style="10"/>
    <col min="1281" max="1281" width="5" style="10" customWidth="1"/>
    <col min="1282" max="1282" width="14.140625" style="10" bestFit="1" customWidth="1"/>
    <col min="1283" max="1283" width="13.140625" style="10" bestFit="1" customWidth="1"/>
    <col min="1284" max="1284" width="13.85546875" style="10" customWidth="1"/>
    <col min="1285" max="1285" width="14.42578125" style="10" customWidth="1"/>
    <col min="1286" max="1286" width="13.140625" style="10" bestFit="1" customWidth="1"/>
    <col min="1287" max="1288" width="14.42578125" style="10" customWidth="1"/>
    <col min="1289" max="1289" width="12.7109375" style="10" customWidth="1"/>
    <col min="1290" max="1290" width="14.42578125" style="10" customWidth="1"/>
    <col min="1291" max="1291" width="5" style="10" customWidth="1"/>
    <col min="1292" max="1536" width="12.7109375" style="10"/>
    <col min="1537" max="1537" width="5" style="10" customWidth="1"/>
    <col min="1538" max="1538" width="14.140625" style="10" bestFit="1" customWidth="1"/>
    <col min="1539" max="1539" width="13.140625" style="10" bestFit="1" customWidth="1"/>
    <col min="1540" max="1540" width="13.85546875" style="10" customWidth="1"/>
    <col min="1541" max="1541" width="14.42578125" style="10" customWidth="1"/>
    <col min="1542" max="1542" width="13.140625" style="10" bestFit="1" customWidth="1"/>
    <col min="1543" max="1544" width="14.42578125" style="10" customWidth="1"/>
    <col min="1545" max="1545" width="12.7109375" style="10" customWidth="1"/>
    <col min="1546" max="1546" width="14.42578125" style="10" customWidth="1"/>
    <col min="1547" max="1547" width="5" style="10" customWidth="1"/>
    <col min="1548" max="1792" width="12.7109375" style="10"/>
    <col min="1793" max="1793" width="5" style="10" customWidth="1"/>
    <col min="1794" max="1794" width="14.140625" style="10" bestFit="1" customWidth="1"/>
    <col min="1795" max="1795" width="13.140625" style="10" bestFit="1" customWidth="1"/>
    <col min="1796" max="1796" width="13.85546875" style="10" customWidth="1"/>
    <col min="1797" max="1797" width="14.42578125" style="10" customWidth="1"/>
    <col min="1798" max="1798" width="13.140625" style="10" bestFit="1" customWidth="1"/>
    <col min="1799" max="1800" width="14.42578125" style="10" customWidth="1"/>
    <col min="1801" max="1801" width="12.7109375" style="10" customWidth="1"/>
    <col min="1802" max="1802" width="14.42578125" style="10" customWidth="1"/>
    <col min="1803" max="1803" width="5" style="10" customWidth="1"/>
    <col min="1804" max="2048" width="12.7109375" style="10"/>
    <col min="2049" max="2049" width="5" style="10" customWidth="1"/>
    <col min="2050" max="2050" width="14.140625" style="10" bestFit="1" customWidth="1"/>
    <col min="2051" max="2051" width="13.140625" style="10" bestFit="1" customWidth="1"/>
    <col min="2052" max="2052" width="13.85546875" style="10" customWidth="1"/>
    <col min="2053" max="2053" width="14.42578125" style="10" customWidth="1"/>
    <col min="2054" max="2054" width="13.140625" style="10" bestFit="1" customWidth="1"/>
    <col min="2055" max="2056" width="14.42578125" style="10" customWidth="1"/>
    <col min="2057" max="2057" width="12.7109375" style="10" customWidth="1"/>
    <col min="2058" max="2058" width="14.42578125" style="10" customWidth="1"/>
    <col min="2059" max="2059" width="5" style="10" customWidth="1"/>
    <col min="2060" max="2304" width="12.7109375" style="10"/>
    <col min="2305" max="2305" width="5" style="10" customWidth="1"/>
    <col min="2306" max="2306" width="14.140625" style="10" bestFit="1" customWidth="1"/>
    <col min="2307" max="2307" width="13.140625" style="10" bestFit="1" customWidth="1"/>
    <col min="2308" max="2308" width="13.85546875" style="10" customWidth="1"/>
    <col min="2309" max="2309" width="14.42578125" style="10" customWidth="1"/>
    <col min="2310" max="2310" width="13.140625" style="10" bestFit="1" customWidth="1"/>
    <col min="2311" max="2312" width="14.42578125" style="10" customWidth="1"/>
    <col min="2313" max="2313" width="12.7109375" style="10" customWidth="1"/>
    <col min="2314" max="2314" width="14.42578125" style="10" customWidth="1"/>
    <col min="2315" max="2315" width="5" style="10" customWidth="1"/>
    <col min="2316" max="2560" width="12.7109375" style="10"/>
    <col min="2561" max="2561" width="5" style="10" customWidth="1"/>
    <col min="2562" max="2562" width="14.140625" style="10" bestFit="1" customWidth="1"/>
    <col min="2563" max="2563" width="13.140625" style="10" bestFit="1" customWidth="1"/>
    <col min="2564" max="2564" width="13.85546875" style="10" customWidth="1"/>
    <col min="2565" max="2565" width="14.42578125" style="10" customWidth="1"/>
    <col min="2566" max="2566" width="13.140625" style="10" bestFit="1" customWidth="1"/>
    <col min="2567" max="2568" width="14.42578125" style="10" customWidth="1"/>
    <col min="2569" max="2569" width="12.7109375" style="10" customWidth="1"/>
    <col min="2570" max="2570" width="14.42578125" style="10" customWidth="1"/>
    <col min="2571" max="2571" width="5" style="10" customWidth="1"/>
    <col min="2572" max="2816" width="12.7109375" style="10"/>
    <col min="2817" max="2817" width="5" style="10" customWidth="1"/>
    <col min="2818" max="2818" width="14.140625" style="10" bestFit="1" customWidth="1"/>
    <col min="2819" max="2819" width="13.140625" style="10" bestFit="1" customWidth="1"/>
    <col min="2820" max="2820" width="13.85546875" style="10" customWidth="1"/>
    <col min="2821" max="2821" width="14.42578125" style="10" customWidth="1"/>
    <col min="2822" max="2822" width="13.140625" style="10" bestFit="1" customWidth="1"/>
    <col min="2823" max="2824" width="14.42578125" style="10" customWidth="1"/>
    <col min="2825" max="2825" width="12.7109375" style="10" customWidth="1"/>
    <col min="2826" max="2826" width="14.42578125" style="10" customWidth="1"/>
    <col min="2827" max="2827" width="5" style="10" customWidth="1"/>
    <col min="2828" max="3072" width="12.7109375" style="10"/>
    <col min="3073" max="3073" width="5" style="10" customWidth="1"/>
    <col min="3074" max="3074" width="14.140625" style="10" bestFit="1" customWidth="1"/>
    <col min="3075" max="3075" width="13.140625" style="10" bestFit="1" customWidth="1"/>
    <col min="3076" max="3076" width="13.85546875" style="10" customWidth="1"/>
    <col min="3077" max="3077" width="14.42578125" style="10" customWidth="1"/>
    <col min="3078" max="3078" width="13.140625" style="10" bestFit="1" customWidth="1"/>
    <col min="3079" max="3080" width="14.42578125" style="10" customWidth="1"/>
    <col min="3081" max="3081" width="12.7109375" style="10" customWidth="1"/>
    <col min="3082" max="3082" width="14.42578125" style="10" customWidth="1"/>
    <col min="3083" max="3083" width="5" style="10" customWidth="1"/>
    <col min="3084" max="3328" width="12.7109375" style="10"/>
    <col min="3329" max="3329" width="5" style="10" customWidth="1"/>
    <col min="3330" max="3330" width="14.140625" style="10" bestFit="1" customWidth="1"/>
    <col min="3331" max="3331" width="13.140625" style="10" bestFit="1" customWidth="1"/>
    <col min="3332" max="3332" width="13.85546875" style="10" customWidth="1"/>
    <col min="3333" max="3333" width="14.42578125" style="10" customWidth="1"/>
    <col min="3334" max="3334" width="13.140625" style="10" bestFit="1" customWidth="1"/>
    <col min="3335" max="3336" width="14.42578125" style="10" customWidth="1"/>
    <col min="3337" max="3337" width="12.7109375" style="10" customWidth="1"/>
    <col min="3338" max="3338" width="14.42578125" style="10" customWidth="1"/>
    <col min="3339" max="3339" width="5" style="10" customWidth="1"/>
    <col min="3340" max="3584" width="12.7109375" style="10"/>
    <col min="3585" max="3585" width="5" style="10" customWidth="1"/>
    <col min="3586" max="3586" width="14.140625" style="10" bestFit="1" customWidth="1"/>
    <col min="3587" max="3587" width="13.140625" style="10" bestFit="1" customWidth="1"/>
    <col min="3588" max="3588" width="13.85546875" style="10" customWidth="1"/>
    <col min="3589" max="3589" width="14.42578125" style="10" customWidth="1"/>
    <col min="3590" max="3590" width="13.140625" style="10" bestFit="1" customWidth="1"/>
    <col min="3591" max="3592" width="14.42578125" style="10" customWidth="1"/>
    <col min="3593" max="3593" width="12.7109375" style="10" customWidth="1"/>
    <col min="3594" max="3594" width="14.42578125" style="10" customWidth="1"/>
    <col min="3595" max="3595" width="5" style="10" customWidth="1"/>
    <col min="3596" max="3840" width="12.7109375" style="10"/>
    <col min="3841" max="3841" width="5" style="10" customWidth="1"/>
    <col min="3842" max="3842" width="14.140625" style="10" bestFit="1" customWidth="1"/>
    <col min="3843" max="3843" width="13.140625" style="10" bestFit="1" customWidth="1"/>
    <col min="3844" max="3844" width="13.85546875" style="10" customWidth="1"/>
    <col min="3845" max="3845" width="14.42578125" style="10" customWidth="1"/>
    <col min="3846" max="3846" width="13.140625" style="10" bestFit="1" customWidth="1"/>
    <col min="3847" max="3848" width="14.42578125" style="10" customWidth="1"/>
    <col min="3849" max="3849" width="12.7109375" style="10" customWidth="1"/>
    <col min="3850" max="3850" width="14.42578125" style="10" customWidth="1"/>
    <col min="3851" max="3851" width="5" style="10" customWidth="1"/>
    <col min="3852" max="4096" width="12.7109375" style="10"/>
    <col min="4097" max="4097" width="5" style="10" customWidth="1"/>
    <col min="4098" max="4098" width="14.140625" style="10" bestFit="1" customWidth="1"/>
    <col min="4099" max="4099" width="13.140625" style="10" bestFit="1" customWidth="1"/>
    <col min="4100" max="4100" width="13.85546875" style="10" customWidth="1"/>
    <col min="4101" max="4101" width="14.42578125" style="10" customWidth="1"/>
    <col min="4102" max="4102" width="13.140625" style="10" bestFit="1" customWidth="1"/>
    <col min="4103" max="4104" width="14.42578125" style="10" customWidth="1"/>
    <col min="4105" max="4105" width="12.7109375" style="10" customWidth="1"/>
    <col min="4106" max="4106" width="14.42578125" style="10" customWidth="1"/>
    <col min="4107" max="4107" width="5" style="10" customWidth="1"/>
    <col min="4108" max="4352" width="12.7109375" style="10"/>
    <col min="4353" max="4353" width="5" style="10" customWidth="1"/>
    <col min="4354" max="4354" width="14.140625" style="10" bestFit="1" customWidth="1"/>
    <col min="4355" max="4355" width="13.140625" style="10" bestFit="1" customWidth="1"/>
    <col min="4356" max="4356" width="13.85546875" style="10" customWidth="1"/>
    <col min="4357" max="4357" width="14.42578125" style="10" customWidth="1"/>
    <col min="4358" max="4358" width="13.140625" style="10" bestFit="1" customWidth="1"/>
    <col min="4359" max="4360" width="14.42578125" style="10" customWidth="1"/>
    <col min="4361" max="4361" width="12.7109375" style="10" customWidth="1"/>
    <col min="4362" max="4362" width="14.42578125" style="10" customWidth="1"/>
    <col min="4363" max="4363" width="5" style="10" customWidth="1"/>
    <col min="4364" max="4608" width="12.7109375" style="10"/>
    <col min="4609" max="4609" width="5" style="10" customWidth="1"/>
    <col min="4610" max="4610" width="14.140625" style="10" bestFit="1" customWidth="1"/>
    <col min="4611" max="4611" width="13.140625" style="10" bestFit="1" customWidth="1"/>
    <col min="4612" max="4612" width="13.85546875" style="10" customWidth="1"/>
    <col min="4613" max="4613" width="14.42578125" style="10" customWidth="1"/>
    <col min="4614" max="4614" width="13.140625" style="10" bestFit="1" customWidth="1"/>
    <col min="4615" max="4616" width="14.42578125" style="10" customWidth="1"/>
    <col min="4617" max="4617" width="12.7109375" style="10" customWidth="1"/>
    <col min="4618" max="4618" width="14.42578125" style="10" customWidth="1"/>
    <col min="4619" max="4619" width="5" style="10" customWidth="1"/>
    <col min="4620" max="4864" width="12.7109375" style="10"/>
    <col min="4865" max="4865" width="5" style="10" customWidth="1"/>
    <col min="4866" max="4866" width="14.140625" style="10" bestFit="1" customWidth="1"/>
    <col min="4867" max="4867" width="13.140625" style="10" bestFit="1" customWidth="1"/>
    <col min="4868" max="4868" width="13.85546875" style="10" customWidth="1"/>
    <col min="4869" max="4869" width="14.42578125" style="10" customWidth="1"/>
    <col min="4870" max="4870" width="13.140625" style="10" bestFit="1" customWidth="1"/>
    <col min="4871" max="4872" width="14.42578125" style="10" customWidth="1"/>
    <col min="4873" max="4873" width="12.7109375" style="10" customWidth="1"/>
    <col min="4874" max="4874" width="14.42578125" style="10" customWidth="1"/>
    <col min="4875" max="4875" width="5" style="10" customWidth="1"/>
    <col min="4876" max="5120" width="12.7109375" style="10"/>
    <col min="5121" max="5121" width="5" style="10" customWidth="1"/>
    <col min="5122" max="5122" width="14.140625" style="10" bestFit="1" customWidth="1"/>
    <col min="5123" max="5123" width="13.140625" style="10" bestFit="1" customWidth="1"/>
    <col min="5124" max="5124" width="13.85546875" style="10" customWidth="1"/>
    <col min="5125" max="5125" width="14.42578125" style="10" customWidth="1"/>
    <col min="5126" max="5126" width="13.140625" style="10" bestFit="1" customWidth="1"/>
    <col min="5127" max="5128" width="14.42578125" style="10" customWidth="1"/>
    <col min="5129" max="5129" width="12.7109375" style="10" customWidth="1"/>
    <col min="5130" max="5130" width="14.42578125" style="10" customWidth="1"/>
    <col min="5131" max="5131" width="5" style="10" customWidth="1"/>
    <col min="5132" max="5376" width="12.7109375" style="10"/>
    <col min="5377" max="5377" width="5" style="10" customWidth="1"/>
    <col min="5378" max="5378" width="14.140625" style="10" bestFit="1" customWidth="1"/>
    <col min="5379" max="5379" width="13.140625" style="10" bestFit="1" customWidth="1"/>
    <col min="5380" max="5380" width="13.85546875" style="10" customWidth="1"/>
    <col min="5381" max="5381" width="14.42578125" style="10" customWidth="1"/>
    <col min="5382" max="5382" width="13.140625" style="10" bestFit="1" customWidth="1"/>
    <col min="5383" max="5384" width="14.42578125" style="10" customWidth="1"/>
    <col min="5385" max="5385" width="12.7109375" style="10" customWidth="1"/>
    <col min="5386" max="5386" width="14.42578125" style="10" customWidth="1"/>
    <col min="5387" max="5387" width="5" style="10" customWidth="1"/>
    <col min="5388" max="5632" width="12.7109375" style="10"/>
    <col min="5633" max="5633" width="5" style="10" customWidth="1"/>
    <col min="5634" max="5634" width="14.140625" style="10" bestFit="1" customWidth="1"/>
    <col min="5635" max="5635" width="13.140625" style="10" bestFit="1" customWidth="1"/>
    <col min="5636" max="5636" width="13.85546875" style="10" customWidth="1"/>
    <col min="5637" max="5637" width="14.42578125" style="10" customWidth="1"/>
    <col min="5638" max="5638" width="13.140625" style="10" bestFit="1" customWidth="1"/>
    <col min="5639" max="5640" width="14.42578125" style="10" customWidth="1"/>
    <col min="5641" max="5641" width="12.7109375" style="10" customWidth="1"/>
    <col min="5642" max="5642" width="14.42578125" style="10" customWidth="1"/>
    <col min="5643" max="5643" width="5" style="10" customWidth="1"/>
    <col min="5644" max="5888" width="12.7109375" style="10"/>
    <col min="5889" max="5889" width="5" style="10" customWidth="1"/>
    <col min="5890" max="5890" width="14.140625" style="10" bestFit="1" customWidth="1"/>
    <col min="5891" max="5891" width="13.140625" style="10" bestFit="1" customWidth="1"/>
    <col min="5892" max="5892" width="13.85546875" style="10" customWidth="1"/>
    <col min="5893" max="5893" width="14.42578125" style="10" customWidth="1"/>
    <col min="5894" max="5894" width="13.140625" style="10" bestFit="1" customWidth="1"/>
    <col min="5895" max="5896" width="14.42578125" style="10" customWidth="1"/>
    <col min="5897" max="5897" width="12.7109375" style="10" customWidth="1"/>
    <col min="5898" max="5898" width="14.42578125" style="10" customWidth="1"/>
    <col min="5899" max="5899" width="5" style="10" customWidth="1"/>
    <col min="5900" max="6144" width="12.7109375" style="10"/>
    <col min="6145" max="6145" width="5" style="10" customWidth="1"/>
    <col min="6146" max="6146" width="14.140625" style="10" bestFit="1" customWidth="1"/>
    <col min="6147" max="6147" width="13.140625" style="10" bestFit="1" customWidth="1"/>
    <col min="6148" max="6148" width="13.85546875" style="10" customWidth="1"/>
    <col min="6149" max="6149" width="14.42578125" style="10" customWidth="1"/>
    <col min="6150" max="6150" width="13.140625" style="10" bestFit="1" customWidth="1"/>
    <col min="6151" max="6152" width="14.42578125" style="10" customWidth="1"/>
    <col min="6153" max="6153" width="12.7109375" style="10" customWidth="1"/>
    <col min="6154" max="6154" width="14.42578125" style="10" customWidth="1"/>
    <col min="6155" max="6155" width="5" style="10" customWidth="1"/>
    <col min="6156" max="6400" width="12.7109375" style="10"/>
    <col min="6401" max="6401" width="5" style="10" customWidth="1"/>
    <col min="6402" max="6402" width="14.140625" style="10" bestFit="1" customWidth="1"/>
    <col min="6403" max="6403" width="13.140625" style="10" bestFit="1" customWidth="1"/>
    <col min="6404" max="6404" width="13.85546875" style="10" customWidth="1"/>
    <col min="6405" max="6405" width="14.42578125" style="10" customWidth="1"/>
    <col min="6406" max="6406" width="13.140625" style="10" bestFit="1" customWidth="1"/>
    <col min="6407" max="6408" width="14.42578125" style="10" customWidth="1"/>
    <col min="6409" max="6409" width="12.7109375" style="10" customWidth="1"/>
    <col min="6410" max="6410" width="14.42578125" style="10" customWidth="1"/>
    <col min="6411" max="6411" width="5" style="10" customWidth="1"/>
    <col min="6412" max="6656" width="12.7109375" style="10"/>
    <col min="6657" max="6657" width="5" style="10" customWidth="1"/>
    <col min="6658" max="6658" width="14.140625" style="10" bestFit="1" customWidth="1"/>
    <col min="6659" max="6659" width="13.140625" style="10" bestFit="1" customWidth="1"/>
    <col min="6660" max="6660" width="13.85546875" style="10" customWidth="1"/>
    <col min="6661" max="6661" width="14.42578125" style="10" customWidth="1"/>
    <col min="6662" max="6662" width="13.140625" style="10" bestFit="1" customWidth="1"/>
    <col min="6663" max="6664" width="14.42578125" style="10" customWidth="1"/>
    <col min="6665" max="6665" width="12.7109375" style="10" customWidth="1"/>
    <col min="6666" max="6666" width="14.42578125" style="10" customWidth="1"/>
    <col min="6667" max="6667" width="5" style="10" customWidth="1"/>
    <col min="6668" max="6912" width="12.7109375" style="10"/>
    <col min="6913" max="6913" width="5" style="10" customWidth="1"/>
    <col min="6914" max="6914" width="14.140625" style="10" bestFit="1" customWidth="1"/>
    <col min="6915" max="6915" width="13.140625" style="10" bestFit="1" customWidth="1"/>
    <col min="6916" max="6916" width="13.85546875" style="10" customWidth="1"/>
    <col min="6917" max="6917" width="14.42578125" style="10" customWidth="1"/>
    <col min="6918" max="6918" width="13.140625" style="10" bestFit="1" customWidth="1"/>
    <col min="6919" max="6920" width="14.42578125" style="10" customWidth="1"/>
    <col min="6921" max="6921" width="12.7109375" style="10" customWidth="1"/>
    <col min="6922" max="6922" width="14.42578125" style="10" customWidth="1"/>
    <col min="6923" max="6923" width="5" style="10" customWidth="1"/>
    <col min="6924" max="7168" width="12.7109375" style="10"/>
    <col min="7169" max="7169" width="5" style="10" customWidth="1"/>
    <col min="7170" max="7170" width="14.140625" style="10" bestFit="1" customWidth="1"/>
    <col min="7171" max="7171" width="13.140625" style="10" bestFit="1" customWidth="1"/>
    <col min="7172" max="7172" width="13.85546875" style="10" customWidth="1"/>
    <col min="7173" max="7173" width="14.42578125" style="10" customWidth="1"/>
    <col min="7174" max="7174" width="13.140625" style="10" bestFit="1" customWidth="1"/>
    <col min="7175" max="7176" width="14.42578125" style="10" customWidth="1"/>
    <col min="7177" max="7177" width="12.7109375" style="10" customWidth="1"/>
    <col min="7178" max="7178" width="14.42578125" style="10" customWidth="1"/>
    <col min="7179" max="7179" width="5" style="10" customWidth="1"/>
    <col min="7180" max="7424" width="12.7109375" style="10"/>
    <col min="7425" max="7425" width="5" style="10" customWidth="1"/>
    <col min="7426" max="7426" width="14.140625" style="10" bestFit="1" customWidth="1"/>
    <col min="7427" max="7427" width="13.140625" style="10" bestFit="1" customWidth="1"/>
    <col min="7428" max="7428" width="13.85546875" style="10" customWidth="1"/>
    <col min="7429" max="7429" width="14.42578125" style="10" customWidth="1"/>
    <col min="7430" max="7430" width="13.140625" style="10" bestFit="1" customWidth="1"/>
    <col min="7431" max="7432" width="14.42578125" style="10" customWidth="1"/>
    <col min="7433" max="7433" width="12.7109375" style="10" customWidth="1"/>
    <col min="7434" max="7434" width="14.42578125" style="10" customWidth="1"/>
    <col min="7435" max="7435" width="5" style="10" customWidth="1"/>
    <col min="7436" max="7680" width="12.7109375" style="10"/>
    <col min="7681" max="7681" width="5" style="10" customWidth="1"/>
    <col min="7682" max="7682" width="14.140625" style="10" bestFit="1" customWidth="1"/>
    <col min="7683" max="7683" width="13.140625" style="10" bestFit="1" customWidth="1"/>
    <col min="7684" max="7684" width="13.85546875" style="10" customWidth="1"/>
    <col min="7685" max="7685" width="14.42578125" style="10" customWidth="1"/>
    <col min="7686" max="7686" width="13.140625" style="10" bestFit="1" customWidth="1"/>
    <col min="7687" max="7688" width="14.42578125" style="10" customWidth="1"/>
    <col min="7689" max="7689" width="12.7109375" style="10" customWidth="1"/>
    <col min="7690" max="7690" width="14.42578125" style="10" customWidth="1"/>
    <col min="7691" max="7691" width="5" style="10" customWidth="1"/>
    <col min="7692" max="7936" width="12.7109375" style="10"/>
    <col min="7937" max="7937" width="5" style="10" customWidth="1"/>
    <col min="7938" max="7938" width="14.140625" style="10" bestFit="1" customWidth="1"/>
    <col min="7939" max="7939" width="13.140625" style="10" bestFit="1" customWidth="1"/>
    <col min="7940" max="7940" width="13.85546875" style="10" customWidth="1"/>
    <col min="7941" max="7941" width="14.42578125" style="10" customWidth="1"/>
    <col min="7942" max="7942" width="13.140625" style="10" bestFit="1" customWidth="1"/>
    <col min="7943" max="7944" width="14.42578125" style="10" customWidth="1"/>
    <col min="7945" max="7945" width="12.7109375" style="10" customWidth="1"/>
    <col min="7946" max="7946" width="14.42578125" style="10" customWidth="1"/>
    <col min="7947" max="7947" width="5" style="10" customWidth="1"/>
    <col min="7948" max="8192" width="12.7109375" style="10"/>
    <col min="8193" max="8193" width="5" style="10" customWidth="1"/>
    <col min="8194" max="8194" width="14.140625" style="10" bestFit="1" customWidth="1"/>
    <col min="8195" max="8195" width="13.140625" style="10" bestFit="1" customWidth="1"/>
    <col min="8196" max="8196" width="13.85546875" style="10" customWidth="1"/>
    <col min="8197" max="8197" width="14.42578125" style="10" customWidth="1"/>
    <col min="8198" max="8198" width="13.140625" style="10" bestFit="1" customWidth="1"/>
    <col min="8199" max="8200" width="14.42578125" style="10" customWidth="1"/>
    <col min="8201" max="8201" width="12.7109375" style="10" customWidth="1"/>
    <col min="8202" max="8202" width="14.42578125" style="10" customWidth="1"/>
    <col min="8203" max="8203" width="5" style="10" customWidth="1"/>
    <col min="8204" max="8448" width="12.7109375" style="10"/>
    <col min="8449" max="8449" width="5" style="10" customWidth="1"/>
    <col min="8450" max="8450" width="14.140625" style="10" bestFit="1" customWidth="1"/>
    <col min="8451" max="8451" width="13.140625" style="10" bestFit="1" customWidth="1"/>
    <col min="8452" max="8452" width="13.85546875" style="10" customWidth="1"/>
    <col min="8453" max="8453" width="14.42578125" style="10" customWidth="1"/>
    <col min="8454" max="8454" width="13.140625" style="10" bestFit="1" customWidth="1"/>
    <col min="8455" max="8456" width="14.42578125" style="10" customWidth="1"/>
    <col min="8457" max="8457" width="12.7109375" style="10" customWidth="1"/>
    <col min="8458" max="8458" width="14.42578125" style="10" customWidth="1"/>
    <col min="8459" max="8459" width="5" style="10" customWidth="1"/>
    <col min="8460" max="8704" width="12.7109375" style="10"/>
    <col min="8705" max="8705" width="5" style="10" customWidth="1"/>
    <col min="8706" max="8706" width="14.140625" style="10" bestFit="1" customWidth="1"/>
    <col min="8707" max="8707" width="13.140625" style="10" bestFit="1" customWidth="1"/>
    <col min="8708" max="8708" width="13.85546875" style="10" customWidth="1"/>
    <col min="8709" max="8709" width="14.42578125" style="10" customWidth="1"/>
    <col min="8710" max="8710" width="13.140625" style="10" bestFit="1" customWidth="1"/>
    <col min="8711" max="8712" width="14.42578125" style="10" customWidth="1"/>
    <col min="8713" max="8713" width="12.7109375" style="10" customWidth="1"/>
    <col min="8714" max="8714" width="14.42578125" style="10" customWidth="1"/>
    <col min="8715" max="8715" width="5" style="10" customWidth="1"/>
    <col min="8716" max="8960" width="12.7109375" style="10"/>
    <col min="8961" max="8961" width="5" style="10" customWidth="1"/>
    <col min="8962" max="8962" width="14.140625" style="10" bestFit="1" customWidth="1"/>
    <col min="8963" max="8963" width="13.140625" style="10" bestFit="1" customWidth="1"/>
    <col min="8964" max="8964" width="13.85546875" style="10" customWidth="1"/>
    <col min="8965" max="8965" width="14.42578125" style="10" customWidth="1"/>
    <col min="8966" max="8966" width="13.140625" style="10" bestFit="1" customWidth="1"/>
    <col min="8967" max="8968" width="14.42578125" style="10" customWidth="1"/>
    <col min="8969" max="8969" width="12.7109375" style="10" customWidth="1"/>
    <col min="8970" max="8970" width="14.42578125" style="10" customWidth="1"/>
    <col min="8971" max="8971" width="5" style="10" customWidth="1"/>
    <col min="8972" max="9216" width="12.7109375" style="10"/>
    <col min="9217" max="9217" width="5" style="10" customWidth="1"/>
    <col min="9218" max="9218" width="14.140625" style="10" bestFit="1" customWidth="1"/>
    <col min="9219" max="9219" width="13.140625" style="10" bestFit="1" customWidth="1"/>
    <col min="9220" max="9220" width="13.85546875" style="10" customWidth="1"/>
    <col min="9221" max="9221" width="14.42578125" style="10" customWidth="1"/>
    <col min="9222" max="9222" width="13.140625" style="10" bestFit="1" customWidth="1"/>
    <col min="9223" max="9224" width="14.42578125" style="10" customWidth="1"/>
    <col min="9225" max="9225" width="12.7109375" style="10" customWidth="1"/>
    <col min="9226" max="9226" width="14.42578125" style="10" customWidth="1"/>
    <col min="9227" max="9227" width="5" style="10" customWidth="1"/>
    <col min="9228" max="9472" width="12.7109375" style="10"/>
    <col min="9473" max="9473" width="5" style="10" customWidth="1"/>
    <col min="9474" max="9474" width="14.140625" style="10" bestFit="1" customWidth="1"/>
    <col min="9475" max="9475" width="13.140625" style="10" bestFit="1" customWidth="1"/>
    <col min="9476" max="9476" width="13.85546875" style="10" customWidth="1"/>
    <col min="9477" max="9477" width="14.42578125" style="10" customWidth="1"/>
    <col min="9478" max="9478" width="13.140625" style="10" bestFit="1" customWidth="1"/>
    <col min="9479" max="9480" width="14.42578125" style="10" customWidth="1"/>
    <col min="9481" max="9481" width="12.7109375" style="10" customWidth="1"/>
    <col min="9482" max="9482" width="14.42578125" style="10" customWidth="1"/>
    <col min="9483" max="9483" width="5" style="10" customWidth="1"/>
    <col min="9484" max="9728" width="12.7109375" style="10"/>
    <col min="9729" max="9729" width="5" style="10" customWidth="1"/>
    <col min="9730" max="9730" width="14.140625" style="10" bestFit="1" customWidth="1"/>
    <col min="9731" max="9731" width="13.140625" style="10" bestFit="1" customWidth="1"/>
    <col min="9732" max="9732" width="13.85546875" style="10" customWidth="1"/>
    <col min="9733" max="9733" width="14.42578125" style="10" customWidth="1"/>
    <col min="9734" max="9734" width="13.140625" style="10" bestFit="1" customWidth="1"/>
    <col min="9735" max="9736" width="14.42578125" style="10" customWidth="1"/>
    <col min="9737" max="9737" width="12.7109375" style="10" customWidth="1"/>
    <col min="9738" max="9738" width="14.42578125" style="10" customWidth="1"/>
    <col min="9739" max="9739" width="5" style="10" customWidth="1"/>
    <col min="9740" max="9984" width="12.7109375" style="10"/>
    <col min="9985" max="9985" width="5" style="10" customWidth="1"/>
    <col min="9986" max="9986" width="14.140625" style="10" bestFit="1" customWidth="1"/>
    <col min="9987" max="9987" width="13.140625" style="10" bestFit="1" customWidth="1"/>
    <col min="9988" max="9988" width="13.85546875" style="10" customWidth="1"/>
    <col min="9989" max="9989" width="14.42578125" style="10" customWidth="1"/>
    <col min="9990" max="9990" width="13.140625" style="10" bestFit="1" customWidth="1"/>
    <col min="9991" max="9992" width="14.42578125" style="10" customWidth="1"/>
    <col min="9993" max="9993" width="12.7109375" style="10" customWidth="1"/>
    <col min="9994" max="9994" width="14.42578125" style="10" customWidth="1"/>
    <col min="9995" max="9995" width="5" style="10" customWidth="1"/>
    <col min="9996" max="10240" width="12.7109375" style="10"/>
    <col min="10241" max="10241" width="5" style="10" customWidth="1"/>
    <col min="10242" max="10242" width="14.140625" style="10" bestFit="1" customWidth="1"/>
    <col min="10243" max="10243" width="13.140625" style="10" bestFit="1" customWidth="1"/>
    <col min="10244" max="10244" width="13.85546875" style="10" customWidth="1"/>
    <col min="10245" max="10245" width="14.42578125" style="10" customWidth="1"/>
    <col min="10246" max="10246" width="13.140625" style="10" bestFit="1" customWidth="1"/>
    <col min="10247" max="10248" width="14.42578125" style="10" customWidth="1"/>
    <col min="10249" max="10249" width="12.7109375" style="10" customWidth="1"/>
    <col min="10250" max="10250" width="14.42578125" style="10" customWidth="1"/>
    <col min="10251" max="10251" width="5" style="10" customWidth="1"/>
    <col min="10252" max="10496" width="12.7109375" style="10"/>
    <col min="10497" max="10497" width="5" style="10" customWidth="1"/>
    <col min="10498" max="10498" width="14.140625" style="10" bestFit="1" customWidth="1"/>
    <col min="10499" max="10499" width="13.140625" style="10" bestFit="1" customWidth="1"/>
    <col min="10500" max="10500" width="13.85546875" style="10" customWidth="1"/>
    <col min="10501" max="10501" width="14.42578125" style="10" customWidth="1"/>
    <col min="10502" max="10502" width="13.140625" style="10" bestFit="1" customWidth="1"/>
    <col min="10503" max="10504" width="14.42578125" style="10" customWidth="1"/>
    <col min="10505" max="10505" width="12.7109375" style="10" customWidth="1"/>
    <col min="10506" max="10506" width="14.42578125" style="10" customWidth="1"/>
    <col min="10507" max="10507" width="5" style="10" customWidth="1"/>
    <col min="10508" max="10752" width="12.7109375" style="10"/>
    <col min="10753" max="10753" width="5" style="10" customWidth="1"/>
    <col min="10754" max="10754" width="14.140625" style="10" bestFit="1" customWidth="1"/>
    <col min="10755" max="10755" width="13.140625" style="10" bestFit="1" customWidth="1"/>
    <col min="10756" max="10756" width="13.85546875" style="10" customWidth="1"/>
    <col min="10757" max="10757" width="14.42578125" style="10" customWidth="1"/>
    <col min="10758" max="10758" width="13.140625" style="10" bestFit="1" customWidth="1"/>
    <col min="10759" max="10760" width="14.42578125" style="10" customWidth="1"/>
    <col min="10761" max="10761" width="12.7109375" style="10" customWidth="1"/>
    <col min="10762" max="10762" width="14.42578125" style="10" customWidth="1"/>
    <col min="10763" max="10763" width="5" style="10" customWidth="1"/>
    <col min="10764" max="11008" width="12.7109375" style="10"/>
    <col min="11009" max="11009" width="5" style="10" customWidth="1"/>
    <col min="11010" max="11010" width="14.140625" style="10" bestFit="1" customWidth="1"/>
    <col min="11011" max="11011" width="13.140625" style="10" bestFit="1" customWidth="1"/>
    <col min="11012" max="11012" width="13.85546875" style="10" customWidth="1"/>
    <col min="11013" max="11013" width="14.42578125" style="10" customWidth="1"/>
    <col min="11014" max="11014" width="13.140625" style="10" bestFit="1" customWidth="1"/>
    <col min="11015" max="11016" width="14.42578125" style="10" customWidth="1"/>
    <col min="11017" max="11017" width="12.7109375" style="10" customWidth="1"/>
    <col min="11018" max="11018" width="14.42578125" style="10" customWidth="1"/>
    <col min="11019" max="11019" width="5" style="10" customWidth="1"/>
    <col min="11020" max="11264" width="12.7109375" style="10"/>
    <col min="11265" max="11265" width="5" style="10" customWidth="1"/>
    <col min="11266" max="11266" width="14.140625" style="10" bestFit="1" customWidth="1"/>
    <col min="11267" max="11267" width="13.140625" style="10" bestFit="1" customWidth="1"/>
    <col min="11268" max="11268" width="13.85546875" style="10" customWidth="1"/>
    <col min="11269" max="11269" width="14.42578125" style="10" customWidth="1"/>
    <col min="11270" max="11270" width="13.140625" style="10" bestFit="1" customWidth="1"/>
    <col min="11271" max="11272" width="14.42578125" style="10" customWidth="1"/>
    <col min="11273" max="11273" width="12.7109375" style="10" customWidth="1"/>
    <col min="11274" max="11274" width="14.42578125" style="10" customWidth="1"/>
    <col min="11275" max="11275" width="5" style="10" customWidth="1"/>
    <col min="11276" max="11520" width="12.7109375" style="10"/>
    <col min="11521" max="11521" width="5" style="10" customWidth="1"/>
    <col min="11522" max="11522" width="14.140625" style="10" bestFit="1" customWidth="1"/>
    <col min="11523" max="11523" width="13.140625" style="10" bestFit="1" customWidth="1"/>
    <col min="11524" max="11524" width="13.85546875" style="10" customWidth="1"/>
    <col min="11525" max="11525" width="14.42578125" style="10" customWidth="1"/>
    <col min="11526" max="11526" width="13.140625" style="10" bestFit="1" customWidth="1"/>
    <col min="11527" max="11528" width="14.42578125" style="10" customWidth="1"/>
    <col min="11529" max="11529" width="12.7109375" style="10" customWidth="1"/>
    <col min="11530" max="11530" width="14.42578125" style="10" customWidth="1"/>
    <col min="11531" max="11531" width="5" style="10" customWidth="1"/>
    <col min="11532" max="11776" width="12.7109375" style="10"/>
    <col min="11777" max="11777" width="5" style="10" customWidth="1"/>
    <col min="11778" max="11778" width="14.140625" style="10" bestFit="1" customWidth="1"/>
    <col min="11779" max="11779" width="13.140625" style="10" bestFit="1" customWidth="1"/>
    <col min="11780" max="11780" width="13.85546875" style="10" customWidth="1"/>
    <col min="11781" max="11781" width="14.42578125" style="10" customWidth="1"/>
    <col min="11782" max="11782" width="13.140625" style="10" bestFit="1" customWidth="1"/>
    <col min="11783" max="11784" width="14.42578125" style="10" customWidth="1"/>
    <col min="11785" max="11785" width="12.7109375" style="10" customWidth="1"/>
    <col min="11786" max="11786" width="14.42578125" style="10" customWidth="1"/>
    <col min="11787" max="11787" width="5" style="10" customWidth="1"/>
    <col min="11788" max="12032" width="12.7109375" style="10"/>
    <col min="12033" max="12033" width="5" style="10" customWidth="1"/>
    <col min="12034" max="12034" width="14.140625" style="10" bestFit="1" customWidth="1"/>
    <col min="12035" max="12035" width="13.140625" style="10" bestFit="1" customWidth="1"/>
    <col min="12036" max="12036" width="13.85546875" style="10" customWidth="1"/>
    <col min="12037" max="12037" width="14.42578125" style="10" customWidth="1"/>
    <col min="12038" max="12038" width="13.140625" style="10" bestFit="1" customWidth="1"/>
    <col min="12039" max="12040" width="14.42578125" style="10" customWidth="1"/>
    <col min="12041" max="12041" width="12.7109375" style="10" customWidth="1"/>
    <col min="12042" max="12042" width="14.42578125" style="10" customWidth="1"/>
    <col min="12043" max="12043" width="5" style="10" customWidth="1"/>
    <col min="12044" max="12288" width="12.7109375" style="10"/>
    <col min="12289" max="12289" width="5" style="10" customWidth="1"/>
    <col min="12290" max="12290" width="14.140625" style="10" bestFit="1" customWidth="1"/>
    <col min="12291" max="12291" width="13.140625" style="10" bestFit="1" customWidth="1"/>
    <col min="12292" max="12292" width="13.85546875" style="10" customWidth="1"/>
    <col min="12293" max="12293" width="14.42578125" style="10" customWidth="1"/>
    <col min="12294" max="12294" width="13.140625" style="10" bestFit="1" customWidth="1"/>
    <col min="12295" max="12296" width="14.42578125" style="10" customWidth="1"/>
    <col min="12297" max="12297" width="12.7109375" style="10" customWidth="1"/>
    <col min="12298" max="12298" width="14.42578125" style="10" customWidth="1"/>
    <col min="12299" max="12299" width="5" style="10" customWidth="1"/>
    <col min="12300" max="12544" width="12.7109375" style="10"/>
    <col min="12545" max="12545" width="5" style="10" customWidth="1"/>
    <col min="12546" max="12546" width="14.140625" style="10" bestFit="1" customWidth="1"/>
    <col min="12547" max="12547" width="13.140625" style="10" bestFit="1" customWidth="1"/>
    <col min="12548" max="12548" width="13.85546875" style="10" customWidth="1"/>
    <col min="12549" max="12549" width="14.42578125" style="10" customWidth="1"/>
    <col min="12550" max="12550" width="13.140625" style="10" bestFit="1" customWidth="1"/>
    <col min="12551" max="12552" width="14.42578125" style="10" customWidth="1"/>
    <col min="12553" max="12553" width="12.7109375" style="10" customWidth="1"/>
    <col min="12554" max="12554" width="14.42578125" style="10" customWidth="1"/>
    <col min="12555" max="12555" width="5" style="10" customWidth="1"/>
    <col min="12556" max="12800" width="12.7109375" style="10"/>
    <col min="12801" max="12801" width="5" style="10" customWidth="1"/>
    <col min="12802" max="12802" width="14.140625" style="10" bestFit="1" customWidth="1"/>
    <col min="12803" max="12803" width="13.140625" style="10" bestFit="1" customWidth="1"/>
    <col min="12804" max="12804" width="13.85546875" style="10" customWidth="1"/>
    <col min="12805" max="12805" width="14.42578125" style="10" customWidth="1"/>
    <col min="12806" max="12806" width="13.140625" style="10" bestFit="1" customWidth="1"/>
    <col min="12807" max="12808" width="14.42578125" style="10" customWidth="1"/>
    <col min="12809" max="12809" width="12.7109375" style="10" customWidth="1"/>
    <col min="12810" max="12810" width="14.42578125" style="10" customWidth="1"/>
    <col min="12811" max="12811" width="5" style="10" customWidth="1"/>
    <col min="12812" max="13056" width="12.7109375" style="10"/>
    <col min="13057" max="13057" width="5" style="10" customWidth="1"/>
    <col min="13058" max="13058" width="14.140625" style="10" bestFit="1" customWidth="1"/>
    <col min="13059" max="13059" width="13.140625" style="10" bestFit="1" customWidth="1"/>
    <col min="13060" max="13060" width="13.85546875" style="10" customWidth="1"/>
    <col min="13061" max="13061" width="14.42578125" style="10" customWidth="1"/>
    <col min="13062" max="13062" width="13.140625" style="10" bestFit="1" customWidth="1"/>
    <col min="13063" max="13064" width="14.42578125" style="10" customWidth="1"/>
    <col min="13065" max="13065" width="12.7109375" style="10" customWidth="1"/>
    <col min="13066" max="13066" width="14.42578125" style="10" customWidth="1"/>
    <col min="13067" max="13067" width="5" style="10" customWidth="1"/>
    <col min="13068" max="13312" width="12.7109375" style="10"/>
    <col min="13313" max="13313" width="5" style="10" customWidth="1"/>
    <col min="13314" max="13314" width="14.140625" style="10" bestFit="1" customWidth="1"/>
    <col min="13315" max="13315" width="13.140625" style="10" bestFit="1" customWidth="1"/>
    <col min="13316" max="13316" width="13.85546875" style="10" customWidth="1"/>
    <col min="13317" max="13317" width="14.42578125" style="10" customWidth="1"/>
    <col min="13318" max="13318" width="13.140625" style="10" bestFit="1" customWidth="1"/>
    <col min="13319" max="13320" width="14.42578125" style="10" customWidth="1"/>
    <col min="13321" max="13321" width="12.7109375" style="10" customWidth="1"/>
    <col min="13322" max="13322" width="14.42578125" style="10" customWidth="1"/>
    <col min="13323" max="13323" width="5" style="10" customWidth="1"/>
    <col min="13324" max="13568" width="12.7109375" style="10"/>
    <col min="13569" max="13569" width="5" style="10" customWidth="1"/>
    <col min="13570" max="13570" width="14.140625" style="10" bestFit="1" customWidth="1"/>
    <col min="13571" max="13571" width="13.140625" style="10" bestFit="1" customWidth="1"/>
    <col min="13572" max="13572" width="13.85546875" style="10" customWidth="1"/>
    <col min="13573" max="13573" width="14.42578125" style="10" customWidth="1"/>
    <col min="13574" max="13574" width="13.140625" style="10" bestFit="1" customWidth="1"/>
    <col min="13575" max="13576" width="14.42578125" style="10" customWidth="1"/>
    <col min="13577" max="13577" width="12.7109375" style="10" customWidth="1"/>
    <col min="13578" max="13578" width="14.42578125" style="10" customWidth="1"/>
    <col min="13579" max="13579" width="5" style="10" customWidth="1"/>
    <col min="13580" max="13824" width="12.7109375" style="10"/>
    <col min="13825" max="13825" width="5" style="10" customWidth="1"/>
    <col min="13826" max="13826" width="14.140625" style="10" bestFit="1" customWidth="1"/>
    <col min="13827" max="13827" width="13.140625" style="10" bestFit="1" customWidth="1"/>
    <col min="13828" max="13828" width="13.85546875" style="10" customWidth="1"/>
    <col min="13829" max="13829" width="14.42578125" style="10" customWidth="1"/>
    <col min="13830" max="13830" width="13.140625" style="10" bestFit="1" customWidth="1"/>
    <col min="13831" max="13832" width="14.42578125" style="10" customWidth="1"/>
    <col min="13833" max="13833" width="12.7109375" style="10" customWidth="1"/>
    <col min="13834" max="13834" width="14.42578125" style="10" customWidth="1"/>
    <col min="13835" max="13835" width="5" style="10" customWidth="1"/>
    <col min="13836" max="14080" width="12.7109375" style="10"/>
    <col min="14081" max="14081" width="5" style="10" customWidth="1"/>
    <col min="14082" max="14082" width="14.140625" style="10" bestFit="1" customWidth="1"/>
    <col min="14083" max="14083" width="13.140625" style="10" bestFit="1" customWidth="1"/>
    <col min="14084" max="14084" width="13.85546875" style="10" customWidth="1"/>
    <col min="14085" max="14085" width="14.42578125" style="10" customWidth="1"/>
    <col min="14086" max="14086" width="13.140625" style="10" bestFit="1" customWidth="1"/>
    <col min="14087" max="14088" width="14.42578125" style="10" customWidth="1"/>
    <col min="14089" max="14089" width="12.7109375" style="10" customWidth="1"/>
    <col min="14090" max="14090" width="14.42578125" style="10" customWidth="1"/>
    <col min="14091" max="14091" width="5" style="10" customWidth="1"/>
    <col min="14092" max="14336" width="12.7109375" style="10"/>
    <col min="14337" max="14337" width="5" style="10" customWidth="1"/>
    <col min="14338" max="14338" width="14.140625" style="10" bestFit="1" customWidth="1"/>
    <col min="14339" max="14339" width="13.140625" style="10" bestFit="1" customWidth="1"/>
    <col min="14340" max="14340" width="13.85546875" style="10" customWidth="1"/>
    <col min="14341" max="14341" width="14.42578125" style="10" customWidth="1"/>
    <col min="14342" max="14342" width="13.140625" style="10" bestFit="1" customWidth="1"/>
    <col min="14343" max="14344" width="14.42578125" style="10" customWidth="1"/>
    <col min="14345" max="14345" width="12.7109375" style="10" customWidth="1"/>
    <col min="14346" max="14346" width="14.42578125" style="10" customWidth="1"/>
    <col min="14347" max="14347" width="5" style="10" customWidth="1"/>
    <col min="14348" max="14592" width="12.7109375" style="10"/>
    <col min="14593" max="14593" width="5" style="10" customWidth="1"/>
    <col min="14594" max="14594" width="14.140625" style="10" bestFit="1" customWidth="1"/>
    <col min="14595" max="14595" width="13.140625" style="10" bestFit="1" customWidth="1"/>
    <col min="14596" max="14596" width="13.85546875" style="10" customWidth="1"/>
    <col min="14597" max="14597" width="14.42578125" style="10" customWidth="1"/>
    <col min="14598" max="14598" width="13.140625" style="10" bestFit="1" customWidth="1"/>
    <col min="14599" max="14600" width="14.42578125" style="10" customWidth="1"/>
    <col min="14601" max="14601" width="12.7109375" style="10" customWidth="1"/>
    <col min="14602" max="14602" width="14.42578125" style="10" customWidth="1"/>
    <col min="14603" max="14603" width="5" style="10" customWidth="1"/>
    <col min="14604" max="14848" width="12.7109375" style="10"/>
    <col min="14849" max="14849" width="5" style="10" customWidth="1"/>
    <col min="14850" max="14850" width="14.140625" style="10" bestFit="1" customWidth="1"/>
    <col min="14851" max="14851" width="13.140625" style="10" bestFit="1" customWidth="1"/>
    <col min="14852" max="14852" width="13.85546875" style="10" customWidth="1"/>
    <col min="14853" max="14853" width="14.42578125" style="10" customWidth="1"/>
    <col min="14854" max="14854" width="13.140625" style="10" bestFit="1" customWidth="1"/>
    <col min="14855" max="14856" width="14.42578125" style="10" customWidth="1"/>
    <col min="14857" max="14857" width="12.7109375" style="10" customWidth="1"/>
    <col min="14858" max="14858" width="14.42578125" style="10" customWidth="1"/>
    <col min="14859" max="14859" width="5" style="10" customWidth="1"/>
    <col min="14860" max="15104" width="12.7109375" style="10"/>
    <col min="15105" max="15105" width="5" style="10" customWidth="1"/>
    <col min="15106" max="15106" width="14.140625" style="10" bestFit="1" customWidth="1"/>
    <col min="15107" max="15107" width="13.140625" style="10" bestFit="1" customWidth="1"/>
    <col min="15108" max="15108" width="13.85546875" style="10" customWidth="1"/>
    <col min="15109" max="15109" width="14.42578125" style="10" customWidth="1"/>
    <col min="15110" max="15110" width="13.140625" style="10" bestFit="1" customWidth="1"/>
    <col min="15111" max="15112" width="14.42578125" style="10" customWidth="1"/>
    <col min="15113" max="15113" width="12.7109375" style="10" customWidth="1"/>
    <col min="15114" max="15114" width="14.42578125" style="10" customWidth="1"/>
    <col min="15115" max="15115" width="5" style="10" customWidth="1"/>
    <col min="15116" max="15360" width="12.7109375" style="10"/>
    <col min="15361" max="15361" width="5" style="10" customWidth="1"/>
    <col min="15362" max="15362" width="14.140625" style="10" bestFit="1" customWidth="1"/>
    <col min="15363" max="15363" width="13.140625" style="10" bestFit="1" customWidth="1"/>
    <col min="15364" max="15364" width="13.85546875" style="10" customWidth="1"/>
    <col min="15365" max="15365" width="14.42578125" style="10" customWidth="1"/>
    <col min="15366" max="15366" width="13.140625" style="10" bestFit="1" customWidth="1"/>
    <col min="15367" max="15368" width="14.42578125" style="10" customWidth="1"/>
    <col min="15369" max="15369" width="12.7109375" style="10" customWidth="1"/>
    <col min="15370" max="15370" width="14.42578125" style="10" customWidth="1"/>
    <col min="15371" max="15371" width="5" style="10" customWidth="1"/>
    <col min="15372" max="15616" width="12.7109375" style="10"/>
    <col min="15617" max="15617" width="5" style="10" customWidth="1"/>
    <col min="15618" max="15618" width="14.140625" style="10" bestFit="1" customWidth="1"/>
    <col min="15619" max="15619" width="13.140625" style="10" bestFit="1" customWidth="1"/>
    <col min="15620" max="15620" width="13.85546875" style="10" customWidth="1"/>
    <col min="15621" max="15621" width="14.42578125" style="10" customWidth="1"/>
    <col min="15622" max="15622" width="13.140625" style="10" bestFit="1" customWidth="1"/>
    <col min="15623" max="15624" width="14.42578125" style="10" customWidth="1"/>
    <col min="15625" max="15625" width="12.7109375" style="10" customWidth="1"/>
    <col min="15626" max="15626" width="14.42578125" style="10" customWidth="1"/>
    <col min="15627" max="15627" width="5" style="10" customWidth="1"/>
    <col min="15628" max="15872" width="12.7109375" style="10"/>
    <col min="15873" max="15873" width="5" style="10" customWidth="1"/>
    <col min="15874" max="15874" width="14.140625" style="10" bestFit="1" customWidth="1"/>
    <col min="15875" max="15875" width="13.140625" style="10" bestFit="1" customWidth="1"/>
    <col min="15876" max="15876" width="13.85546875" style="10" customWidth="1"/>
    <col min="15877" max="15877" width="14.42578125" style="10" customWidth="1"/>
    <col min="15878" max="15878" width="13.140625" style="10" bestFit="1" customWidth="1"/>
    <col min="15879" max="15880" width="14.42578125" style="10" customWidth="1"/>
    <col min="15881" max="15881" width="12.7109375" style="10" customWidth="1"/>
    <col min="15882" max="15882" width="14.42578125" style="10" customWidth="1"/>
    <col min="15883" max="15883" width="5" style="10" customWidth="1"/>
    <col min="15884" max="16128" width="12.7109375" style="10"/>
    <col min="16129" max="16129" width="5" style="10" customWidth="1"/>
    <col min="16130" max="16130" width="14.140625" style="10" bestFit="1" customWidth="1"/>
    <col min="16131" max="16131" width="13.140625" style="10" bestFit="1" customWidth="1"/>
    <col min="16132" max="16132" width="13.85546875" style="10" customWidth="1"/>
    <col min="16133" max="16133" width="14.42578125" style="10" customWidth="1"/>
    <col min="16134" max="16134" width="13.140625" style="10" bestFit="1" customWidth="1"/>
    <col min="16135" max="16136" width="14.42578125" style="10" customWidth="1"/>
    <col min="16137" max="16137" width="12.7109375" style="10" customWidth="1"/>
    <col min="16138" max="16138" width="14.42578125" style="10" customWidth="1"/>
    <col min="16139" max="16139" width="5" style="10" customWidth="1"/>
    <col min="16140" max="16384" width="12.7109375" style="10"/>
  </cols>
  <sheetData>
    <row r="1" spans="1:11" ht="12" customHeight="1" x14ac:dyDescent="0.2">
      <c r="A1" s="11" t="s">
        <v>42</v>
      </c>
      <c r="B1" s="11"/>
      <c r="C1" s="11"/>
      <c r="D1" s="11"/>
      <c r="E1" s="11"/>
      <c r="F1" s="12"/>
      <c r="G1" s="112"/>
      <c r="H1" s="11"/>
      <c r="I1" s="11"/>
      <c r="J1" s="79"/>
      <c r="K1" s="12"/>
    </row>
    <row r="2" spans="1:11" ht="12" customHeight="1" x14ac:dyDescent="0.2">
      <c r="A2" s="11" t="s">
        <v>517</v>
      </c>
      <c r="B2" s="11"/>
      <c r="C2" s="11"/>
      <c r="D2" s="11"/>
      <c r="E2" s="11"/>
      <c r="F2" s="12"/>
      <c r="G2" s="112"/>
      <c r="H2" s="11"/>
      <c r="I2" s="11"/>
      <c r="J2" s="79"/>
      <c r="K2" s="12"/>
    </row>
    <row r="3" spans="1:11" ht="12" customHeight="1" x14ac:dyDescent="0.2">
      <c r="A3" s="14" t="s">
        <v>496</v>
      </c>
      <c r="B3" s="11"/>
      <c r="C3" s="11"/>
      <c r="D3" s="11"/>
      <c r="E3" s="11"/>
      <c r="F3" s="12"/>
      <c r="G3" s="14"/>
      <c r="H3" s="11"/>
      <c r="I3" s="11"/>
      <c r="J3" s="11"/>
      <c r="K3" s="11"/>
    </row>
    <row r="4" spans="1:11" ht="10.5" customHeight="1" x14ac:dyDescent="0.2">
      <c r="A4" s="14"/>
      <c r="B4" s="11"/>
      <c r="C4" s="11"/>
      <c r="D4" s="11"/>
      <c r="E4" s="11"/>
      <c r="F4" s="12"/>
      <c r="G4" s="14"/>
      <c r="H4" s="11"/>
      <c r="I4" s="11"/>
      <c r="J4" s="11"/>
      <c r="K4" s="11"/>
    </row>
    <row r="5" spans="1:11" ht="5.25" customHeight="1" x14ac:dyDescent="0.2">
      <c r="A5" s="11"/>
      <c r="B5" s="11"/>
      <c r="C5" s="11"/>
      <c r="D5" s="11"/>
      <c r="E5" s="11"/>
      <c r="F5" s="11"/>
      <c r="G5" s="11"/>
      <c r="H5" s="11"/>
      <c r="I5" s="11"/>
      <c r="J5" s="11"/>
      <c r="K5" s="11"/>
    </row>
    <row r="6" spans="1:11" ht="10.5" customHeight="1" x14ac:dyDescent="0.2">
      <c r="A6" s="98"/>
      <c r="B6" s="102"/>
      <c r="C6" s="102"/>
      <c r="D6" s="102"/>
      <c r="E6" s="102"/>
      <c r="F6" s="102"/>
      <c r="G6" s="18" t="s">
        <v>282</v>
      </c>
      <c r="H6" s="16"/>
      <c r="I6" s="16"/>
      <c r="J6" s="16"/>
      <c r="K6" s="98"/>
    </row>
    <row r="7" spans="1:11" s="89" customFormat="1" ht="25.5" x14ac:dyDescent="0.2">
      <c r="A7" s="87" t="s">
        <v>49</v>
      </c>
      <c r="B7" s="188" t="s">
        <v>51</v>
      </c>
      <c r="C7" s="20" t="s">
        <v>321</v>
      </c>
      <c r="D7" s="20" t="s">
        <v>322</v>
      </c>
      <c r="E7" s="20" t="s">
        <v>323</v>
      </c>
      <c r="F7" s="188" t="s">
        <v>102</v>
      </c>
      <c r="G7" s="20" t="s">
        <v>293</v>
      </c>
      <c r="H7" s="20" t="s">
        <v>53</v>
      </c>
      <c r="I7" s="20" t="s">
        <v>54</v>
      </c>
      <c r="J7" s="20" t="s">
        <v>294</v>
      </c>
      <c r="K7" s="87" t="s">
        <v>49</v>
      </c>
    </row>
    <row r="8" spans="1:11" ht="12.75" x14ac:dyDescent="0.2">
      <c r="A8" s="78">
        <v>1</v>
      </c>
      <c r="B8" s="11" t="s">
        <v>63</v>
      </c>
      <c r="C8" s="113">
        <v>24427141</v>
      </c>
      <c r="D8" s="113">
        <v>3558245</v>
      </c>
      <c r="E8" s="113">
        <v>8100631</v>
      </c>
      <c r="F8" s="113">
        <f t="shared" ref="F8:F45" si="0">(C8+D8+E8)</f>
        <v>36086017</v>
      </c>
      <c r="G8" s="113">
        <v>197598</v>
      </c>
      <c r="H8" s="113">
        <v>782</v>
      </c>
      <c r="I8" s="113">
        <v>307939</v>
      </c>
      <c r="J8" s="113">
        <v>6119440</v>
      </c>
      <c r="K8" s="78">
        <v>1</v>
      </c>
    </row>
    <row r="9" spans="1:11" ht="12.75" x14ac:dyDescent="0.2">
      <c r="A9" s="78">
        <v>2</v>
      </c>
      <c r="B9" s="11" t="s">
        <v>64</v>
      </c>
      <c r="C9" s="113">
        <v>2248870</v>
      </c>
      <c r="D9" s="113">
        <v>0</v>
      </c>
      <c r="E9" s="113">
        <v>827725</v>
      </c>
      <c r="F9" s="113">
        <f t="shared" si="0"/>
        <v>3076595</v>
      </c>
      <c r="G9" s="113">
        <v>76041</v>
      </c>
      <c r="H9" s="113">
        <v>3209</v>
      </c>
      <c r="I9" s="113">
        <v>1731</v>
      </c>
      <c r="J9" s="113">
        <v>685621</v>
      </c>
      <c r="K9" s="78">
        <v>2</v>
      </c>
    </row>
    <row r="10" spans="1:11" ht="12.75" x14ac:dyDescent="0.2">
      <c r="A10" s="78">
        <v>3</v>
      </c>
      <c r="B10" s="11" t="s">
        <v>65</v>
      </c>
      <c r="C10" s="113">
        <v>983870</v>
      </c>
      <c r="D10" s="113">
        <v>0</v>
      </c>
      <c r="E10" s="113">
        <v>256097</v>
      </c>
      <c r="F10" s="113">
        <f t="shared" si="0"/>
        <v>1239967</v>
      </c>
      <c r="G10" s="113">
        <v>51560</v>
      </c>
      <c r="H10" s="113">
        <v>0</v>
      </c>
      <c r="I10" s="113">
        <v>0</v>
      </c>
      <c r="J10" s="113">
        <v>353804</v>
      </c>
      <c r="K10" s="78">
        <v>3</v>
      </c>
    </row>
    <row r="11" spans="1:11" ht="12.75" x14ac:dyDescent="0.2">
      <c r="A11" s="78">
        <v>4</v>
      </c>
      <c r="B11" s="11" t="s">
        <v>66</v>
      </c>
      <c r="C11" s="113">
        <v>12197428</v>
      </c>
      <c r="D11" s="113">
        <v>204891</v>
      </c>
      <c r="E11" s="113">
        <v>1524158</v>
      </c>
      <c r="F11" s="113">
        <f t="shared" si="0"/>
        <v>13926477</v>
      </c>
      <c r="G11" s="113">
        <v>162313</v>
      </c>
      <c r="H11" s="113">
        <v>79082</v>
      </c>
      <c r="I11" s="113">
        <v>0</v>
      </c>
      <c r="J11" s="113">
        <v>3999669</v>
      </c>
      <c r="K11" s="78">
        <v>4</v>
      </c>
    </row>
    <row r="12" spans="1:11" ht="12.75" x14ac:dyDescent="0.2">
      <c r="A12" s="78">
        <v>5</v>
      </c>
      <c r="B12" s="11" t="s">
        <v>67</v>
      </c>
      <c r="C12" s="113">
        <v>12076649</v>
      </c>
      <c r="D12" s="113">
        <v>0</v>
      </c>
      <c r="E12" s="113">
        <v>9685072</v>
      </c>
      <c r="F12" s="113">
        <f t="shared" si="0"/>
        <v>21761721</v>
      </c>
      <c r="G12" s="113">
        <v>232702</v>
      </c>
      <c r="H12" s="113">
        <v>0</v>
      </c>
      <c r="I12" s="113">
        <v>0</v>
      </c>
      <c r="J12" s="113">
        <v>1702664</v>
      </c>
      <c r="K12" s="78">
        <v>5</v>
      </c>
    </row>
    <row r="13" spans="1:11" ht="12.75" x14ac:dyDescent="0.2">
      <c r="A13" s="78">
        <v>6</v>
      </c>
      <c r="B13" s="11" t="s">
        <v>68</v>
      </c>
      <c r="C13" s="113">
        <v>1466723</v>
      </c>
      <c r="D13" s="113">
        <v>89867</v>
      </c>
      <c r="E13" s="113">
        <v>827131</v>
      </c>
      <c r="F13" s="113">
        <f t="shared" si="0"/>
        <v>2383721</v>
      </c>
      <c r="G13" s="113">
        <v>146609</v>
      </c>
      <c r="H13" s="113">
        <v>0</v>
      </c>
      <c r="I13" s="113">
        <v>0</v>
      </c>
      <c r="J13" s="113">
        <v>174852</v>
      </c>
      <c r="K13" s="78">
        <v>6</v>
      </c>
    </row>
    <row r="14" spans="1:11" ht="12.75" x14ac:dyDescent="0.2">
      <c r="A14" s="78">
        <v>7</v>
      </c>
      <c r="B14" s="11" t="s">
        <v>69</v>
      </c>
      <c r="C14" s="113">
        <v>1251905</v>
      </c>
      <c r="D14" s="113">
        <v>479829</v>
      </c>
      <c r="E14" s="113">
        <v>204009</v>
      </c>
      <c r="F14" s="113">
        <f t="shared" si="0"/>
        <v>1935743</v>
      </c>
      <c r="G14" s="113">
        <v>41109</v>
      </c>
      <c r="H14" s="113">
        <v>0</v>
      </c>
      <c r="I14" s="113">
        <v>0</v>
      </c>
      <c r="J14" s="113">
        <v>105032</v>
      </c>
      <c r="K14" s="78">
        <v>7</v>
      </c>
    </row>
    <row r="15" spans="1:11" ht="12.75" x14ac:dyDescent="0.2">
      <c r="A15" s="78">
        <v>8</v>
      </c>
      <c r="B15" s="11" t="s">
        <v>70</v>
      </c>
      <c r="C15" s="113">
        <v>5147411</v>
      </c>
      <c r="D15" s="113">
        <v>0</v>
      </c>
      <c r="E15" s="113">
        <v>1028189</v>
      </c>
      <c r="F15" s="113">
        <f t="shared" si="0"/>
        <v>6175600</v>
      </c>
      <c r="G15" s="113">
        <v>155558</v>
      </c>
      <c r="H15" s="113">
        <v>0</v>
      </c>
      <c r="I15" s="113">
        <v>0</v>
      </c>
      <c r="J15" s="113">
        <v>1284235</v>
      </c>
      <c r="K15" s="78">
        <v>8</v>
      </c>
    </row>
    <row r="16" spans="1:11" ht="12.75" x14ac:dyDescent="0.2">
      <c r="A16" s="78">
        <v>9</v>
      </c>
      <c r="B16" s="11" t="s">
        <v>71</v>
      </c>
      <c r="C16" s="113">
        <v>252045</v>
      </c>
      <c r="D16" s="113">
        <v>0</v>
      </c>
      <c r="E16" s="113">
        <v>140063</v>
      </c>
      <c r="F16" s="113">
        <f t="shared" si="0"/>
        <v>392108</v>
      </c>
      <c r="G16" s="113">
        <v>36753</v>
      </c>
      <c r="H16" s="113">
        <v>0</v>
      </c>
      <c r="I16" s="113">
        <v>0</v>
      </c>
      <c r="J16" s="113">
        <v>7952</v>
      </c>
      <c r="K16" s="78">
        <v>9</v>
      </c>
    </row>
    <row r="17" spans="1:11" ht="12.75" x14ac:dyDescent="0.2">
      <c r="A17" s="78">
        <v>10</v>
      </c>
      <c r="B17" s="11" t="s">
        <v>72</v>
      </c>
      <c r="C17" s="113">
        <v>5409534</v>
      </c>
      <c r="D17" s="113">
        <v>638980</v>
      </c>
      <c r="E17" s="113">
        <v>882920</v>
      </c>
      <c r="F17" s="113">
        <f t="shared" si="0"/>
        <v>6931434</v>
      </c>
      <c r="G17" s="113">
        <v>4500</v>
      </c>
      <c r="H17" s="113">
        <v>0</v>
      </c>
      <c r="I17" s="113">
        <v>0</v>
      </c>
      <c r="J17" s="113">
        <v>1547129</v>
      </c>
      <c r="K17" s="78">
        <v>10</v>
      </c>
    </row>
    <row r="18" spans="1:11" ht="12.75" x14ac:dyDescent="0.2">
      <c r="A18" s="78">
        <v>11</v>
      </c>
      <c r="B18" s="11" t="s">
        <v>73</v>
      </c>
      <c r="C18" s="113">
        <v>2936113</v>
      </c>
      <c r="D18" s="113">
        <v>53822</v>
      </c>
      <c r="E18" s="113">
        <v>2123939</v>
      </c>
      <c r="F18" s="113">
        <f t="shared" si="0"/>
        <v>5113874</v>
      </c>
      <c r="G18" s="113">
        <v>150525</v>
      </c>
      <c r="H18" s="113">
        <v>0</v>
      </c>
      <c r="I18" s="113">
        <v>5900</v>
      </c>
      <c r="J18" s="113">
        <v>2137514</v>
      </c>
      <c r="K18" s="78">
        <v>11</v>
      </c>
    </row>
    <row r="19" spans="1:11" ht="12.75" x14ac:dyDescent="0.2">
      <c r="A19" s="78">
        <v>12</v>
      </c>
      <c r="B19" s="11" t="s">
        <v>74</v>
      </c>
      <c r="C19" s="113">
        <v>376487</v>
      </c>
      <c r="D19" s="113">
        <v>0</v>
      </c>
      <c r="E19" s="113">
        <v>446382</v>
      </c>
      <c r="F19" s="113">
        <f t="shared" si="0"/>
        <v>822869</v>
      </c>
      <c r="G19" s="113">
        <v>107838</v>
      </c>
      <c r="H19" s="113">
        <v>0</v>
      </c>
      <c r="I19" s="113">
        <v>0</v>
      </c>
      <c r="J19" s="113">
        <v>13438</v>
      </c>
      <c r="K19" s="78">
        <v>12</v>
      </c>
    </row>
    <row r="20" spans="1:11" ht="12.75" x14ac:dyDescent="0.2">
      <c r="A20" s="78">
        <v>13</v>
      </c>
      <c r="B20" s="11" t="s">
        <v>75</v>
      </c>
      <c r="C20" s="113">
        <v>2885160</v>
      </c>
      <c r="D20" s="113">
        <v>95975</v>
      </c>
      <c r="E20" s="113">
        <v>1613109</v>
      </c>
      <c r="F20" s="113">
        <f t="shared" si="0"/>
        <v>4594244</v>
      </c>
      <c r="G20" s="113">
        <v>74678</v>
      </c>
      <c r="H20" s="113">
        <v>0</v>
      </c>
      <c r="I20" s="113">
        <v>0</v>
      </c>
      <c r="J20" s="113">
        <v>539224</v>
      </c>
      <c r="K20" s="78">
        <v>13</v>
      </c>
    </row>
    <row r="21" spans="1:11" ht="12.75" x14ac:dyDescent="0.2">
      <c r="A21" s="78">
        <v>14</v>
      </c>
      <c r="B21" s="11" t="s">
        <v>76</v>
      </c>
      <c r="C21" s="113">
        <v>1420307</v>
      </c>
      <c r="D21" s="113">
        <v>186900</v>
      </c>
      <c r="E21" s="113">
        <v>325080</v>
      </c>
      <c r="F21" s="113">
        <f t="shared" si="0"/>
        <v>1932287</v>
      </c>
      <c r="G21" s="113">
        <v>99480</v>
      </c>
      <c r="H21" s="113">
        <v>0</v>
      </c>
      <c r="I21" s="113">
        <v>0</v>
      </c>
      <c r="J21" s="113">
        <v>355750</v>
      </c>
      <c r="K21" s="78">
        <v>14</v>
      </c>
    </row>
    <row r="22" spans="1:11" ht="12.75" x14ac:dyDescent="0.2">
      <c r="A22" s="78">
        <v>15</v>
      </c>
      <c r="B22" s="11" t="s">
        <v>77</v>
      </c>
      <c r="C22" s="113">
        <v>18003348</v>
      </c>
      <c r="D22" s="113">
        <v>4515657</v>
      </c>
      <c r="E22" s="113">
        <v>2824053</v>
      </c>
      <c r="F22" s="113">
        <f t="shared" si="0"/>
        <v>25343058</v>
      </c>
      <c r="G22" s="113">
        <v>167568</v>
      </c>
      <c r="H22" s="113">
        <v>0</v>
      </c>
      <c r="I22" s="113">
        <v>150000</v>
      </c>
      <c r="J22" s="113">
        <v>4243785</v>
      </c>
      <c r="K22" s="78">
        <v>15</v>
      </c>
    </row>
    <row r="23" spans="1:11" ht="12.75" x14ac:dyDescent="0.2">
      <c r="A23" s="78">
        <v>16</v>
      </c>
      <c r="B23" s="11" t="s">
        <v>78</v>
      </c>
      <c r="C23" s="113">
        <v>5825181</v>
      </c>
      <c r="D23" s="113">
        <v>0</v>
      </c>
      <c r="E23" s="113">
        <v>830893</v>
      </c>
      <c r="F23" s="113">
        <f t="shared" si="0"/>
        <v>6656074</v>
      </c>
      <c r="G23" s="113">
        <v>127388</v>
      </c>
      <c r="H23" s="113">
        <v>19672</v>
      </c>
      <c r="I23" s="113">
        <v>0</v>
      </c>
      <c r="J23" s="113">
        <v>1095721</v>
      </c>
      <c r="K23" s="78">
        <v>16</v>
      </c>
    </row>
    <row r="24" spans="1:11" ht="12.75" x14ac:dyDescent="0.2">
      <c r="A24" s="78">
        <v>17</v>
      </c>
      <c r="B24" s="11" t="s">
        <v>80</v>
      </c>
      <c r="C24" s="113">
        <v>0</v>
      </c>
      <c r="D24" s="113">
        <v>0</v>
      </c>
      <c r="E24" s="113">
        <v>0</v>
      </c>
      <c r="F24" s="113">
        <f t="shared" si="0"/>
        <v>0</v>
      </c>
      <c r="G24" s="113">
        <v>0</v>
      </c>
      <c r="H24" s="113">
        <v>0</v>
      </c>
      <c r="I24" s="113">
        <v>0</v>
      </c>
      <c r="J24" s="113">
        <v>0</v>
      </c>
      <c r="K24" s="78">
        <v>17</v>
      </c>
    </row>
    <row r="25" spans="1:11" ht="12.75" x14ac:dyDescent="0.2">
      <c r="A25" s="78">
        <v>18</v>
      </c>
      <c r="B25" s="11" t="s">
        <v>81</v>
      </c>
      <c r="C25" s="113">
        <v>589043</v>
      </c>
      <c r="D25" s="113">
        <v>0</v>
      </c>
      <c r="E25" s="113">
        <v>86314</v>
      </c>
      <c r="F25" s="113">
        <f t="shared" si="0"/>
        <v>675357</v>
      </c>
      <c r="G25" s="113">
        <v>58515</v>
      </c>
      <c r="H25" s="113">
        <v>0</v>
      </c>
      <c r="I25" s="113">
        <v>0</v>
      </c>
      <c r="J25" s="113">
        <v>10907</v>
      </c>
      <c r="K25" s="78">
        <v>18</v>
      </c>
    </row>
    <row r="26" spans="1:11" ht="12.75" x14ac:dyDescent="0.2">
      <c r="A26" s="78">
        <v>19</v>
      </c>
      <c r="B26" s="11" t="s">
        <v>82</v>
      </c>
      <c r="C26" s="113">
        <v>7665264</v>
      </c>
      <c r="D26" s="113">
        <v>473744</v>
      </c>
      <c r="E26" s="113">
        <v>1527931</v>
      </c>
      <c r="F26" s="113">
        <f t="shared" si="0"/>
        <v>9666939</v>
      </c>
      <c r="G26" s="113">
        <v>183107</v>
      </c>
      <c r="H26" s="113">
        <v>11337</v>
      </c>
      <c r="I26" s="113">
        <v>0</v>
      </c>
      <c r="J26" s="113">
        <v>572131</v>
      </c>
      <c r="K26" s="78">
        <v>19</v>
      </c>
    </row>
    <row r="27" spans="1:11" ht="12.75" x14ac:dyDescent="0.2">
      <c r="A27" s="78">
        <v>20</v>
      </c>
      <c r="B27" s="11" t="s">
        <v>83</v>
      </c>
      <c r="C27" s="113">
        <v>2271421</v>
      </c>
      <c r="D27" s="113">
        <v>1716323</v>
      </c>
      <c r="E27" s="113">
        <v>1246542</v>
      </c>
      <c r="F27" s="113">
        <f t="shared" si="0"/>
        <v>5234286</v>
      </c>
      <c r="G27" s="113">
        <v>49736</v>
      </c>
      <c r="H27" s="113">
        <v>0</v>
      </c>
      <c r="I27" s="113">
        <v>0</v>
      </c>
      <c r="J27" s="113">
        <v>242487</v>
      </c>
      <c r="K27" s="78">
        <v>20</v>
      </c>
    </row>
    <row r="28" spans="1:11" ht="12.75" x14ac:dyDescent="0.2">
      <c r="A28" s="78">
        <v>21</v>
      </c>
      <c r="B28" s="11" t="s">
        <v>84</v>
      </c>
      <c r="C28" s="113">
        <v>2916287</v>
      </c>
      <c r="D28" s="113">
        <v>0</v>
      </c>
      <c r="E28" s="113">
        <v>487159</v>
      </c>
      <c r="F28" s="113">
        <f t="shared" si="0"/>
        <v>3403446</v>
      </c>
      <c r="G28" s="113">
        <v>15989</v>
      </c>
      <c r="H28" s="113">
        <v>0</v>
      </c>
      <c r="I28" s="113">
        <v>0</v>
      </c>
      <c r="J28" s="113">
        <v>1293861</v>
      </c>
      <c r="K28" s="78">
        <v>21</v>
      </c>
    </row>
    <row r="29" spans="1:11" ht="12.75" x14ac:dyDescent="0.2">
      <c r="A29" s="78">
        <v>22</v>
      </c>
      <c r="B29" s="11" t="s">
        <v>85</v>
      </c>
      <c r="C29" s="113">
        <v>552215</v>
      </c>
      <c r="D29" s="113">
        <v>0</v>
      </c>
      <c r="E29" s="113">
        <v>410136</v>
      </c>
      <c r="F29" s="113">
        <f t="shared" si="0"/>
        <v>962351</v>
      </c>
      <c r="G29" s="113">
        <v>82946</v>
      </c>
      <c r="H29" s="113">
        <v>0</v>
      </c>
      <c r="I29" s="113">
        <v>0</v>
      </c>
      <c r="J29" s="113">
        <v>3825</v>
      </c>
      <c r="K29" s="78">
        <v>22</v>
      </c>
    </row>
    <row r="30" spans="1:11" ht="12.75" x14ac:dyDescent="0.2">
      <c r="A30" s="78">
        <v>23</v>
      </c>
      <c r="B30" s="11" t="s">
        <v>86</v>
      </c>
      <c r="C30" s="113">
        <v>28432385</v>
      </c>
      <c r="D30" s="113">
        <v>2240319</v>
      </c>
      <c r="E30" s="113">
        <v>5706365</v>
      </c>
      <c r="F30" s="113">
        <f t="shared" si="0"/>
        <v>36379069</v>
      </c>
      <c r="G30" s="113">
        <v>221086</v>
      </c>
      <c r="H30" s="113">
        <v>0</v>
      </c>
      <c r="I30" s="113">
        <v>0</v>
      </c>
      <c r="J30" s="113">
        <v>7746707</v>
      </c>
      <c r="K30" s="78">
        <v>23</v>
      </c>
    </row>
    <row r="31" spans="1:11" ht="12.75" x14ac:dyDescent="0.2">
      <c r="A31" s="78">
        <v>24</v>
      </c>
      <c r="B31" s="11" t="s">
        <v>87</v>
      </c>
      <c r="C31" s="113">
        <v>24150897</v>
      </c>
      <c r="D31" s="113">
        <v>19028496</v>
      </c>
      <c r="E31" s="113">
        <v>11700605</v>
      </c>
      <c r="F31" s="113">
        <f t="shared" si="0"/>
        <v>54879998</v>
      </c>
      <c r="G31" s="113">
        <v>186462</v>
      </c>
      <c r="H31" s="113">
        <v>0</v>
      </c>
      <c r="I31" s="113">
        <v>0</v>
      </c>
      <c r="J31" s="113">
        <v>7410840</v>
      </c>
      <c r="K31" s="78">
        <v>24</v>
      </c>
    </row>
    <row r="32" spans="1:11" ht="12.75" x14ac:dyDescent="0.2">
      <c r="A32" s="78">
        <v>25</v>
      </c>
      <c r="B32" s="11" t="s">
        <v>88</v>
      </c>
      <c r="C32" s="113">
        <v>0</v>
      </c>
      <c r="D32" s="113">
        <v>0</v>
      </c>
      <c r="E32" s="113">
        <v>0</v>
      </c>
      <c r="F32" s="113">
        <f t="shared" si="0"/>
        <v>0</v>
      </c>
      <c r="G32" s="113">
        <v>0</v>
      </c>
      <c r="H32" s="113">
        <v>0</v>
      </c>
      <c r="I32" s="113">
        <v>0</v>
      </c>
      <c r="J32" s="113">
        <v>0</v>
      </c>
      <c r="K32" s="78">
        <v>25</v>
      </c>
    </row>
    <row r="33" spans="1:11" ht="12.75" x14ac:dyDescent="0.2">
      <c r="A33" s="78">
        <v>26</v>
      </c>
      <c r="B33" s="11" t="s">
        <v>89</v>
      </c>
      <c r="C33" s="113">
        <v>0</v>
      </c>
      <c r="D33" s="113">
        <v>0</v>
      </c>
      <c r="E33" s="113">
        <v>0</v>
      </c>
      <c r="F33" s="113">
        <f t="shared" si="0"/>
        <v>0</v>
      </c>
      <c r="G33" s="113">
        <v>0</v>
      </c>
      <c r="H33" s="113">
        <v>0</v>
      </c>
      <c r="I33" s="113">
        <v>0</v>
      </c>
      <c r="J33" s="113">
        <v>0</v>
      </c>
      <c r="K33" s="78">
        <v>26</v>
      </c>
    </row>
    <row r="34" spans="1:11" ht="12.75" x14ac:dyDescent="0.2">
      <c r="A34" s="78">
        <v>27</v>
      </c>
      <c r="B34" s="11" t="s">
        <v>90</v>
      </c>
      <c r="C34" s="113">
        <v>808647</v>
      </c>
      <c r="D34" s="113">
        <v>0</v>
      </c>
      <c r="E34" s="113">
        <v>896649</v>
      </c>
      <c r="F34" s="113">
        <f t="shared" si="0"/>
        <v>1705296</v>
      </c>
      <c r="G34" s="113">
        <v>210767</v>
      </c>
      <c r="H34" s="113">
        <v>825</v>
      </c>
      <c r="I34" s="113">
        <v>0</v>
      </c>
      <c r="J34" s="113">
        <v>370283</v>
      </c>
      <c r="K34" s="78">
        <v>27</v>
      </c>
    </row>
    <row r="35" spans="1:11" ht="12.75" x14ac:dyDescent="0.2">
      <c r="A35" s="78">
        <v>28</v>
      </c>
      <c r="B35" s="11" t="s">
        <v>91</v>
      </c>
      <c r="C35" s="113">
        <v>8486628</v>
      </c>
      <c r="D35" s="113">
        <v>2989352</v>
      </c>
      <c r="E35" s="113">
        <v>2374601</v>
      </c>
      <c r="F35" s="113">
        <f t="shared" si="0"/>
        <v>13850581</v>
      </c>
      <c r="G35" s="113">
        <v>117385</v>
      </c>
      <c r="H35" s="113">
        <v>342491</v>
      </c>
      <c r="I35" s="113">
        <v>0</v>
      </c>
      <c r="J35" s="113">
        <v>2749598</v>
      </c>
      <c r="K35" s="78">
        <v>28</v>
      </c>
    </row>
    <row r="36" spans="1:11" ht="12.75" x14ac:dyDescent="0.2">
      <c r="A36" s="78">
        <v>29</v>
      </c>
      <c r="B36" s="11" t="s">
        <v>92</v>
      </c>
      <c r="C36" s="113">
        <v>1218101</v>
      </c>
      <c r="D36" s="113">
        <v>36441</v>
      </c>
      <c r="E36" s="113">
        <v>790150</v>
      </c>
      <c r="F36" s="113">
        <f t="shared" si="0"/>
        <v>2044692</v>
      </c>
      <c r="G36" s="113">
        <v>146606</v>
      </c>
      <c r="H36" s="113">
        <v>0</v>
      </c>
      <c r="I36" s="113">
        <v>0</v>
      </c>
      <c r="J36" s="113">
        <v>125730</v>
      </c>
      <c r="K36" s="78">
        <v>29</v>
      </c>
    </row>
    <row r="37" spans="1:11" ht="12.75" x14ac:dyDescent="0.2">
      <c r="A37" s="78">
        <v>30</v>
      </c>
      <c r="B37" s="11" t="s">
        <v>93</v>
      </c>
      <c r="C37" s="113">
        <v>19535839</v>
      </c>
      <c r="D37" s="113">
        <v>4243010</v>
      </c>
      <c r="E37" s="113">
        <v>6118406</v>
      </c>
      <c r="F37" s="113">
        <f t="shared" si="0"/>
        <v>29897255</v>
      </c>
      <c r="G37" s="113">
        <v>45530</v>
      </c>
      <c r="H37" s="113">
        <v>555624</v>
      </c>
      <c r="I37" s="113">
        <v>0</v>
      </c>
      <c r="J37" s="113">
        <v>630714</v>
      </c>
      <c r="K37" s="78">
        <v>30</v>
      </c>
    </row>
    <row r="38" spans="1:11" ht="12.75" x14ac:dyDescent="0.2">
      <c r="A38" s="78">
        <v>31</v>
      </c>
      <c r="B38" s="11" t="s">
        <v>94</v>
      </c>
      <c r="C38" s="113">
        <v>7210248</v>
      </c>
      <c r="D38" s="113">
        <v>344500</v>
      </c>
      <c r="E38" s="113">
        <v>3961634</v>
      </c>
      <c r="F38" s="113">
        <f t="shared" si="0"/>
        <v>11516382</v>
      </c>
      <c r="G38" s="113">
        <v>160995</v>
      </c>
      <c r="H38" s="113">
        <v>37925</v>
      </c>
      <c r="I38" s="113">
        <v>0</v>
      </c>
      <c r="J38" s="113">
        <v>630812</v>
      </c>
      <c r="K38" s="78">
        <v>31</v>
      </c>
    </row>
    <row r="39" spans="1:11" ht="12.75" x14ac:dyDescent="0.2">
      <c r="A39" s="78">
        <v>32</v>
      </c>
      <c r="B39" s="11" t="s">
        <v>95</v>
      </c>
      <c r="C39" s="113">
        <v>4538514</v>
      </c>
      <c r="D39" s="113">
        <v>668285</v>
      </c>
      <c r="E39" s="113">
        <v>1222864</v>
      </c>
      <c r="F39" s="113">
        <f t="shared" si="0"/>
        <v>6429663</v>
      </c>
      <c r="G39" s="113">
        <v>148056</v>
      </c>
      <c r="H39" s="113">
        <v>0</v>
      </c>
      <c r="I39" s="113">
        <v>0</v>
      </c>
      <c r="J39" s="113">
        <v>475172</v>
      </c>
      <c r="K39" s="78">
        <v>32</v>
      </c>
    </row>
    <row r="40" spans="1:11" ht="12.75" x14ac:dyDescent="0.2">
      <c r="A40" s="78">
        <v>33</v>
      </c>
      <c r="B40" s="11" t="s">
        <v>96</v>
      </c>
      <c r="C40" s="113">
        <v>2487848</v>
      </c>
      <c r="D40" s="113">
        <v>14000</v>
      </c>
      <c r="E40" s="113">
        <v>1142005</v>
      </c>
      <c r="F40" s="113">
        <f t="shared" si="0"/>
        <v>3643853</v>
      </c>
      <c r="G40" s="113">
        <v>152708</v>
      </c>
      <c r="H40" s="113">
        <v>0</v>
      </c>
      <c r="I40" s="113">
        <v>0</v>
      </c>
      <c r="J40" s="113">
        <v>497740</v>
      </c>
      <c r="K40" s="78">
        <v>33</v>
      </c>
    </row>
    <row r="41" spans="1:11" ht="12.75" x14ac:dyDescent="0.2">
      <c r="A41" s="78">
        <v>34</v>
      </c>
      <c r="B41" s="11" t="s">
        <v>97</v>
      </c>
      <c r="C41" s="113">
        <v>8330730</v>
      </c>
      <c r="D41" s="113">
        <v>408500</v>
      </c>
      <c r="E41" s="113">
        <v>3070635</v>
      </c>
      <c r="F41" s="113">
        <f t="shared" si="0"/>
        <v>11809865</v>
      </c>
      <c r="G41" s="113">
        <v>166181</v>
      </c>
      <c r="H41" s="113">
        <v>92413</v>
      </c>
      <c r="I41" s="113">
        <v>22804</v>
      </c>
      <c r="J41" s="113">
        <v>1017220</v>
      </c>
      <c r="K41" s="78">
        <v>34</v>
      </c>
    </row>
    <row r="42" spans="1:11" ht="12.75" x14ac:dyDescent="0.2">
      <c r="A42" s="78">
        <v>35</v>
      </c>
      <c r="B42" s="11" t="s">
        <v>98</v>
      </c>
      <c r="C42" s="113">
        <v>49995134</v>
      </c>
      <c r="D42" s="113">
        <v>13559724</v>
      </c>
      <c r="E42" s="113">
        <v>17274298</v>
      </c>
      <c r="F42" s="113">
        <f t="shared" si="0"/>
        <v>80829156</v>
      </c>
      <c r="G42" s="113">
        <v>258060</v>
      </c>
      <c r="H42" s="113">
        <v>0</v>
      </c>
      <c r="I42" s="113">
        <v>0</v>
      </c>
      <c r="J42" s="113">
        <v>25394208</v>
      </c>
      <c r="K42" s="78">
        <v>35</v>
      </c>
    </row>
    <row r="43" spans="1:11" ht="12.75" x14ac:dyDescent="0.2">
      <c r="A43" s="78">
        <v>36</v>
      </c>
      <c r="B43" s="11" t="s">
        <v>99</v>
      </c>
      <c r="C43" s="113">
        <v>3167729</v>
      </c>
      <c r="D43" s="113">
        <v>33860</v>
      </c>
      <c r="E43" s="113">
        <v>1319604</v>
      </c>
      <c r="F43" s="113">
        <f t="shared" si="0"/>
        <v>4521193</v>
      </c>
      <c r="G43" s="113">
        <v>147423</v>
      </c>
      <c r="H43" s="113">
        <v>0</v>
      </c>
      <c r="I43" s="113">
        <v>0</v>
      </c>
      <c r="J43" s="113">
        <v>238347</v>
      </c>
      <c r="K43" s="78">
        <v>36</v>
      </c>
    </row>
    <row r="44" spans="1:11" ht="12.75" x14ac:dyDescent="0.2">
      <c r="A44" s="78">
        <v>37</v>
      </c>
      <c r="B44" s="11" t="s">
        <v>100</v>
      </c>
      <c r="C44" s="113">
        <v>1236425</v>
      </c>
      <c r="D44" s="113">
        <v>0</v>
      </c>
      <c r="E44" s="113">
        <v>1041466</v>
      </c>
      <c r="F44" s="113">
        <f t="shared" si="0"/>
        <v>2277891</v>
      </c>
      <c r="G44" s="113">
        <v>44333</v>
      </c>
      <c r="H44" s="113">
        <v>0</v>
      </c>
      <c r="I44" s="113">
        <v>0</v>
      </c>
      <c r="J44" s="113">
        <v>413209</v>
      </c>
      <c r="K44" s="78">
        <v>37</v>
      </c>
    </row>
    <row r="45" spans="1:11" ht="12.75" x14ac:dyDescent="0.2">
      <c r="A45" s="90">
        <v>38</v>
      </c>
      <c r="B45" s="11" t="s">
        <v>101</v>
      </c>
      <c r="C45" s="114">
        <v>2886657</v>
      </c>
      <c r="D45" s="114">
        <v>0</v>
      </c>
      <c r="E45" s="114">
        <v>651191</v>
      </c>
      <c r="F45" s="114">
        <f t="shared" si="0"/>
        <v>3537848</v>
      </c>
      <c r="G45" s="114">
        <v>109688</v>
      </c>
      <c r="H45" s="114">
        <v>9070</v>
      </c>
      <c r="I45" s="114">
        <v>0</v>
      </c>
      <c r="J45" s="114">
        <v>600710</v>
      </c>
      <c r="K45" s="90">
        <v>38</v>
      </c>
    </row>
    <row r="46" spans="1:11" ht="12.75" x14ac:dyDescent="0.2">
      <c r="A46" s="90">
        <f>A45</f>
        <v>38</v>
      </c>
      <c r="B46" s="91" t="s">
        <v>102</v>
      </c>
      <c r="C46" s="115">
        <f t="shared" ref="C46:J46" si="1">SUM(C8:C45)</f>
        <v>273388184</v>
      </c>
      <c r="D46" s="115">
        <f t="shared" si="1"/>
        <v>55580720</v>
      </c>
      <c r="E46" s="115">
        <f t="shared" si="1"/>
        <v>92668006</v>
      </c>
      <c r="F46" s="115">
        <f t="shared" si="1"/>
        <v>421636910</v>
      </c>
      <c r="G46" s="115">
        <f t="shared" si="1"/>
        <v>4337793</v>
      </c>
      <c r="H46" s="115">
        <f t="shared" si="1"/>
        <v>1152430</v>
      </c>
      <c r="I46" s="115">
        <f t="shared" si="1"/>
        <v>488374</v>
      </c>
      <c r="J46" s="115">
        <f t="shared" si="1"/>
        <v>74790331</v>
      </c>
      <c r="K46" s="90">
        <f>K45</f>
        <v>38</v>
      </c>
    </row>
    <row r="47" spans="1:11" ht="9.75" customHeight="1" x14ac:dyDescent="0.2">
      <c r="A47" s="79"/>
      <c r="B47" s="11"/>
      <c r="C47" s="117"/>
      <c r="D47" s="117"/>
      <c r="E47" s="117"/>
      <c r="F47" s="117"/>
      <c r="G47" s="117"/>
      <c r="H47" s="117"/>
      <c r="I47" s="117"/>
      <c r="J47" s="117"/>
      <c r="K47" s="85"/>
    </row>
    <row r="48" spans="1:11" ht="9.75" customHeight="1" x14ac:dyDescent="0.2">
      <c r="A48" s="79"/>
      <c r="B48" s="11"/>
      <c r="C48" s="11"/>
      <c r="D48" s="11"/>
      <c r="E48" s="11"/>
      <c r="F48" s="11"/>
      <c r="G48" s="11"/>
      <c r="H48" s="11"/>
      <c r="I48" s="11"/>
      <c r="J48" s="11"/>
      <c r="K48" s="11"/>
    </row>
    <row r="49" spans="1:11" ht="9.75" customHeight="1" x14ac:dyDescent="0.2">
      <c r="A49" s="79"/>
      <c r="B49" s="11"/>
      <c r="C49" s="11"/>
      <c r="D49" s="11"/>
      <c r="E49" s="11"/>
      <c r="F49" s="11"/>
      <c r="G49" s="11"/>
      <c r="H49" s="11"/>
      <c r="I49" s="11"/>
      <c r="J49" s="11"/>
      <c r="K49" s="11"/>
    </row>
    <row r="50" spans="1:11" ht="9.75" customHeight="1" x14ac:dyDescent="0.2">
      <c r="A50" s="79"/>
      <c r="B50" s="11"/>
      <c r="C50" s="11"/>
      <c r="D50" s="11"/>
      <c r="E50" s="11"/>
      <c r="F50" s="11"/>
      <c r="G50" s="11"/>
      <c r="H50" s="11"/>
      <c r="I50" s="11"/>
      <c r="J50" s="11"/>
      <c r="K50" s="11"/>
    </row>
    <row r="111" ht="10.5" customHeight="1" x14ac:dyDescent="0.2"/>
    <row r="112" ht="10.5" customHeight="1" x14ac:dyDescent="0.2"/>
    <row r="113" ht="10.5" customHeight="1" x14ac:dyDescent="0.2"/>
    <row r="114" ht="10.5" customHeight="1" x14ac:dyDescent="0.2"/>
    <row r="115" ht="10.5" customHeight="1" x14ac:dyDescent="0.2"/>
    <row r="116" ht="10.5" customHeight="1" x14ac:dyDescent="0.2"/>
    <row r="117" ht="10.5" customHeight="1" x14ac:dyDescent="0.2"/>
    <row r="118" ht="10.5" customHeight="1" x14ac:dyDescent="0.2"/>
    <row r="119" ht="10.5" customHeight="1" x14ac:dyDescent="0.2"/>
    <row r="120" ht="10.5" customHeight="1" x14ac:dyDescent="0.2"/>
    <row r="121" ht="10.5" customHeight="1" x14ac:dyDescent="0.2"/>
    <row r="122" ht="10.5" customHeight="1" x14ac:dyDescent="0.2"/>
    <row r="123" ht="10.5" customHeight="1" x14ac:dyDescent="0.2"/>
    <row r="124" ht="10.5" customHeight="1" x14ac:dyDescent="0.2"/>
    <row r="187" ht="10.5" customHeight="1" x14ac:dyDescent="0.2"/>
    <row r="188" ht="10.5" customHeight="1" x14ac:dyDescent="0.2"/>
    <row r="189" ht="10.5" customHeight="1" x14ac:dyDescent="0.2"/>
    <row r="190" ht="10.5" customHeight="1" x14ac:dyDescent="0.2"/>
    <row r="191" ht="10.5" customHeight="1" x14ac:dyDescent="0.2"/>
    <row r="192" ht="10.5" customHeight="1" x14ac:dyDescent="0.2"/>
    <row r="193" ht="10.5" customHeight="1" x14ac:dyDescent="0.2"/>
    <row r="194" ht="10.5" customHeight="1" x14ac:dyDescent="0.2"/>
    <row r="195" ht="10.5" customHeight="1" x14ac:dyDescent="0.2"/>
    <row r="196" ht="10.5" customHeight="1" x14ac:dyDescent="0.2"/>
    <row r="197" ht="10.5" customHeight="1" x14ac:dyDescent="0.2"/>
    <row r="198" ht="10.5" customHeight="1" x14ac:dyDescent="0.2"/>
    <row r="199" ht="10.5" customHeight="1" x14ac:dyDescent="0.2"/>
    <row r="200" ht="10.5" customHeight="1" x14ac:dyDescent="0.2"/>
    <row r="246" ht="12.2" customHeight="1" x14ac:dyDescent="0.2"/>
  </sheetData>
  <printOptions gridLines="1" gridLinesSet="0"/>
  <pageMargins left="0.5" right="0.5" top="0.35" bottom="0.25" header="0" footer="0"/>
  <pageSetup paperSize="5" fitToWidth="0" pageOrder="overThenDown" orientation="landscape" r:id="rId1"/>
  <headerFooter alignWithMargins="0"/>
  <rowBreaks count="1" manualBreakCount="1">
    <brk id="187" max="4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workbookViewId="0">
      <selection activeCell="A2" sqref="A2"/>
    </sheetView>
  </sheetViews>
  <sheetFormatPr defaultRowHeight="12.75" x14ac:dyDescent="0.2"/>
  <cols>
    <col min="1" max="1" width="4" style="10" bestFit="1" customWidth="1"/>
    <col min="2" max="2" width="14.140625" style="10" bestFit="1" customWidth="1"/>
    <col min="3" max="3" width="15.140625" style="10" customWidth="1"/>
    <col min="4" max="4" width="13.140625" style="10" customWidth="1"/>
    <col min="5" max="6" width="13.140625" style="10" bestFit="1" customWidth="1"/>
    <col min="7" max="7" width="16.28515625" style="10" customWidth="1"/>
    <col min="8" max="8" width="13.85546875" style="10" customWidth="1"/>
    <col min="9" max="9" width="11.140625" style="10" customWidth="1"/>
    <col min="10" max="10" width="13.140625" style="10" bestFit="1" customWidth="1"/>
    <col min="11" max="11" width="3.5703125" style="10" bestFit="1" customWidth="1"/>
    <col min="12" max="256" width="9.140625" style="10"/>
    <col min="257" max="257" width="4" style="10" bestFit="1" customWidth="1"/>
    <col min="258" max="258" width="14.140625" style="10" bestFit="1" customWidth="1"/>
    <col min="259" max="259" width="15.140625" style="10" customWidth="1"/>
    <col min="260" max="260" width="13.140625" style="10" customWidth="1"/>
    <col min="261" max="262" width="13.140625" style="10" bestFit="1" customWidth="1"/>
    <col min="263" max="263" width="16.28515625" style="10" customWidth="1"/>
    <col min="264" max="264" width="13.85546875" style="10" customWidth="1"/>
    <col min="265" max="265" width="11.140625" style="10" customWidth="1"/>
    <col min="266" max="266" width="13.140625" style="10" bestFit="1" customWidth="1"/>
    <col min="267" max="267" width="3.5703125" style="10" bestFit="1" customWidth="1"/>
    <col min="268" max="512" width="9.140625" style="10"/>
    <col min="513" max="513" width="4" style="10" bestFit="1" customWidth="1"/>
    <col min="514" max="514" width="14.140625" style="10" bestFit="1" customWidth="1"/>
    <col min="515" max="515" width="15.140625" style="10" customWidth="1"/>
    <col min="516" max="516" width="13.140625" style="10" customWidth="1"/>
    <col min="517" max="518" width="13.140625" style="10" bestFit="1" customWidth="1"/>
    <col min="519" max="519" width="16.28515625" style="10" customWidth="1"/>
    <col min="520" max="520" width="13.85546875" style="10" customWidth="1"/>
    <col min="521" max="521" width="11.140625" style="10" customWidth="1"/>
    <col min="522" max="522" width="13.140625" style="10" bestFit="1" customWidth="1"/>
    <col min="523" max="523" width="3.5703125" style="10" bestFit="1" customWidth="1"/>
    <col min="524" max="768" width="9.140625" style="10"/>
    <col min="769" max="769" width="4" style="10" bestFit="1" customWidth="1"/>
    <col min="770" max="770" width="14.140625" style="10" bestFit="1" customWidth="1"/>
    <col min="771" max="771" width="15.140625" style="10" customWidth="1"/>
    <col min="772" max="772" width="13.140625" style="10" customWidth="1"/>
    <col min="773" max="774" width="13.140625" style="10" bestFit="1" customWidth="1"/>
    <col min="775" max="775" width="16.28515625" style="10" customWidth="1"/>
    <col min="776" max="776" width="13.85546875" style="10" customWidth="1"/>
    <col min="777" max="777" width="11.140625" style="10" customWidth="1"/>
    <col min="778" max="778" width="13.140625" style="10" bestFit="1" customWidth="1"/>
    <col min="779" max="779" width="3.5703125" style="10" bestFit="1" customWidth="1"/>
    <col min="780" max="1024" width="9.140625" style="10"/>
    <col min="1025" max="1025" width="4" style="10" bestFit="1" customWidth="1"/>
    <col min="1026" max="1026" width="14.140625" style="10" bestFit="1" customWidth="1"/>
    <col min="1027" max="1027" width="15.140625" style="10" customWidth="1"/>
    <col min="1028" max="1028" width="13.140625" style="10" customWidth="1"/>
    <col min="1029" max="1030" width="13.140625" style="10" bestFit="1" customWidth="1"/>
    <col min="1031" max="1031" width="16.28515625" style="10" customWidth="1"/>
    <col min="1032" max="1032" width="13.85546875" style="10" customWidth="1"/>
    <col min="1033" max="1033" width="11.140625" style="10" customWidth="1"/>
    <col min="1034" max="1034" width="13.140625" style="10" bestFit="1" customWidth="1"/>
    <col min="1035" max="1035" width="3.5703125" style="10" bestFit="1" customWidth="1"/>
    <col min="1036" max="1280" width="9.140625" style="10"/>
    <col min="1281" max="1281" width="4" style="10" bestFit="1" customWidth="1"/>
    <col min="1282" max="1282" width="14.140625" style="10" bestFit="1" customWidth="1"/>
    <col min="1283" max="1283" width="15.140625" style="10" customWidth="1"/>
    <col min="1284" max="1284" width="13.140625" style="10" customWidth="1"/>
    <col min="1285" max="1286" width="13.140625" style="10" bestFit="1" customWidth="1"/>
    <col min="1287" max="1287" width="16.28515625" style="10" customWidth="1"/>
    <col min="1288" max="1288" width="13.85546875" style="10" customWidth="1"/>
    <col min="1289" max="1289" width="11.140625" style="10" customWidth="1"/>
    <col min="1290" max="1290" width="13.140625" style="10" bestFit="1" customWidth="1"/>
    <col min="1291" max="1291" width="3.5703125" style="10" bestFit="1" customWidth="1"/>
    <col min="1292" max="1536" width="9.140625" style="10"/>
    <col min="1537" max="1537" width="4" style="10" bestFit="1" customWidth="1"/>
    <col min="1538" max="1538" width="14.140625" style="10" bestFit="1" customWidth="1"/>
    <col min="1539" max="1539" width="15.140625" style="10" customWidth="1"/>
    <col min="1540" max="1540" width="13.140625" style="10" customWidth="1"/>
    <col min="1541" max="1542" width="13.140625" style="10" bestFit="1" customWidth="1"/>
    <col min="1543" max="1543" width="16.28515625" style="10" customWidth="1"/>
    <col min="1544" max="1544" width="13.85546875" style="10" customWidth="1"/>
    <col min="1545" max="1545" width="11.140625" style="10" customWidth="1"/>
    <col min="1546" max="1546" width="13.140625" style="10" bestFit="1" customWidth="1"/>
    <col min="1547" max="1547" width="3.5703125" style="10" bestFit="1" customWidth="1"/>
    <col min="1548" max="1792" width="9.140625" style="10"/>
    <col min="1793" max="1793" width="4" style="10" bestFit="1" customWidth="1"/>
    <col min="1794" max="1794" width="14.140625" style="10" bestFit="1" customWidth="1"/>
    <col min="1795" max="1795" width="15.140625" style="10" customWidth="1"/>
    <col min="1796" max="1796" width="13.140625" style="10" customWidth="1"/>
    <col min="1797" max="1798" width="13.140625" style="10" bestFit="1" customWidth="1"/>
    <col min="1799" max="1799" width="16.28515625" style="10" customWidth="1"/>
    <col min="1800" max="1800" width="13.85546875" style="10" customWidth="1"/>
    <col min="1801" max="1801" width="11.140625" style="10" customWidth="1"/>
    <col min="1802" max="1802" width="13.140625" style="10" bestFit="1" customWidth="1"/>
    <col min="1803" max="1803" width="3.5703125" style="10" bestFit="1" customWidth="1"/>
    <col min="1804" max="2048" width="9.140625" style="10"/>
    <col min="2049" max="2049" width="4" style="10" bestFit="1" customWidth="1"/>
    <col min="2050" max="2050" width="14.140625" style="10" bestFit="1" customWidth="1"/>
    <col min="2051" max="2051" width="15.140625" style="10" customWidth="1"/>
    <col min="2052" max="2052" width="13.140625" style="10" customWidth="1"/>
    <col min="2053" max="2054" width="13.140625" style="10" bestFit="1" customWidth="1"/>
    <col min="2055" max="2055" width="16.28515625" style="10" customWidth="1"/>
    <col min="2056" max="2056" width="13.85546875" style="10" customWidth="1"/>
    <col min="2057" max="2057" width="11.140625" style="10" customWidth="1"/>
    <col min="2058" max="2058" width="13.140625" style="10" bestFit="1" customWidth="1"/>
    <col min="2059" max="2059" width="3.5703125" style="10" bestFit="1" customWidth="1"/>
    <col min="2060" max="2304" width="9.140625" style="10"/>
    <col min="2305" max="2305" width="4" style="10" bestFit="1" customWidth="1"/>
    <col min="2306" max="2306" width="14.140625" style="10" bestFit="1" customWidth="1"/>
    <col min="2307" max="2307" width="15.140625" style="10" customWidth="1"/>
    <col min="2308" max="2308" width="13.140625" style="10" customWidth="1"/>
    <col min="2309" max="2310" width="13.140625" style="10" bestFit="1" customWidth="1"/>
    <col min="2311" max="2311" width="16.28515625" style="10" customWidth="1"/>
    <col min="2312" max="2312" width="13.85546875" style="10" customWidth="1"/>
    <col min="2313" max="2313" width="11.140625" style="10" customWidth="1"/>
    <col min="2314" max="2314" width="13.140625" style="10" bestFit="1" customWidth="1"/>
    <col min="2315" max="2315" width="3.5703125" style="10" bestFit="1" customWidth="1"/>
    <col min="2316" max="2560" width="9.140625" style="10"/>
    <col min="2561" max="2561" width="4" style="10" bestFit="1" customWidth="1"/>
    <col min="2562" max="2562" width="14.140625" style="10" bestFit="1" customWidth="1"/>
    <col min="2563" max="2563" width="15.140625" style="10" customWidth="1"/>
    <col min="2564" max="2564" width="13.140625" style="10" customWidth="1"/>
    <col min="2565" max="2566" width="13.140625" style="10" bestFit="1" customWidth="1"/>
    <col min="2567" max="2567" width="16.28515625" style="10" customWidth="1"/>
    <col min="2568" max="2568" width="13.85546875" style="10" customWidth="1"/>
    <col min="2569" max="2569" width="11.140625" style="10" customWidth="1"/>
    <col min="2570" max="2570" width="13.140625" style="10" bestFit="1" customWidth="1"/>
    <col min="2571" max="2571" width="3.5703125" style="10" bestFit="1" customWidth="1"/>
    <col min="2572" max="2816" width="9.140625" style="10"/>
    <col min="2817" max="2817" width="4" style="10" bestFit="1" customWidth="1"/>
    <col min="2818" max="2818" width="14.140625" style="10" bestFit="1" customWidth="1"/>
    <col min="2819" max="2819" width="15.140625" style="10" customWidth="1"/>
    <col min="2820" max="2820" width="13.140625" style="10" customWidth="1"/>
    <col min="2821" max="2822" width="13.140625" style="10" bestFit="1" customWidth="1"/>
    <col min="2823" max="2823" width="16.28515625" style="10" customWidth="1"/>
    <col min="2824" max="2824" width="13.85546875" style="10" customWidth="1"/>
    <col min="2825" max="2825" width="11.140625" style="10" customWidth="1"/>
    <col min="2826" max="2826" width="13.140625" style="10" bestFit="1" customWidth="1"/>
    <col min="2827" max="2827" width="3.5703125" style="10" bestFit="1" customWidth="1"/>
    <col min="2828" max="3072" width="9.140625" style="10"/>
    <col min="3073" max="3073" width="4" style="10" bestFit="1" customWidth="1"/>
    <col min="3074" max="3074" width="14.140625" style="10" bestFit="1" customWidth="1"/>
    <col min="3075" max="3075" width="15.140625" style="10" customWidth="1"/>
    <col min="3076" max="3076" width="13.140625" style="10" customWidth="1"/>
    <col min="3077" max="3078" width="13.140625" style="10" bestFit="1" customWidth="1"/>
    <col min="3079" max="3079" width="16.28515625" style="10" customWidth="1"/>
    <col min="3080" max="3080" width="13.85546875" style="10" customWidth="1"/>
    <col min="3081" max="3081" width="11.140625" style="10" customWidth="1"/>
    <col min="3082" max="3082" width="13.140625" style="10" bestFit="1" customWidth="1"/>
    <col min="3083" max="3083" width="3.5703125" style="10" bestFit="1" customWidth="1"/>
    <col min="3084" max="3328" width="9.140625" style="10"/>
    <col min="3329" max="3329" width="4" style="10" bestFit="1" customWidth="1"/>
    <col min="3330" max="3330" width="14.140625" style="10" bestFit="1" customWidth="1"/>
    <col min="3331" max="3331" width="15.140625" style="10" customWidth="1"/>
    <col min="3332" max="3332" width="13.140625" style="10" customWidth="1"/>
    <col min="3333" max="3334" width="13.140625" style="10" bestFit="1" customWidth="1"/>
    <col min="3335" max="3335" width="16.28515625" style="10" customWidth="1"/>
    <col min="3336" max="3336" width="13.85546875" style="10" customWidth="1"/>
    <col min="3337" max="3337" width="11.140625" style="10" customWidth="1"/>
    <col min="3338" max="3338" width="13.140625" style="10" bestFit="1" customWidth="1"/>
    <col min="3339" max="3339" width="3.5703125" style="10" bestFit="1" customWidth="1"/>
    <col min="3340" max="3584" width="9.140625" style="10"/>
    <col min="3585" max="3585" width="4" style="10" bestFit="1" customWidth="1"/>
    <col min="3586" max="3586" width="14.140625" style="10" bestFit="1" customWidth="1"/>
    <col min="3587" max="3587" width="15.140625" style="10" customWidth="1"/>
    <col min="3588" max="3588" width="13.140625" style="10" customWidth="1"/>
    <col min="3589" max="3590" width="13.140625" style="10" bestFit="1" customWidth="1"/>
    <col min="3591" max="3591" width="16.28515625" style="10" customWidth="1"/>
    <col min="3592" max="3592" width="13.85546875" style="10" customWidth="1"/>
    <col min="3593" max="3593" width="11.140625" style="10" customWidth="1"/>
    <col min="3594" max="3594" width="13.140625" style="10" bestFit="1" customWidth="1"/>
    <col min="3595" max="3595" width="3.5703125" style="10" bestFit="1" customWidth="1"/>
    <col min="3596" max="3840" width="9.140625" style="10"/>
    <col min="3841" max="3841" width="4" style="10" bestFit="1" customWidth="1"/>
    <col min="3842" max="3842" width="14.140625" style="10" bestFit="1" customWidth="1"/>
    <col min="3843" max="3843" width="15.140625" style="10" customWidth="1"/>
    <col min="3844" max="3844" width="13.140625" style="10" customWidth="1"/>
    <col min="3845" max="3846" width="13.140625" style="10" bestFit="1" customWidth="1"/>
    <col min="3847" max="3847" width="16.28515625" style="10" customWidth="1"/>
    <col min="3848" max="3848" width="13.85546875" style="10" customWidth="1"/>
    <col min="3849" max="3849" width="11.140625" style="10" customWidth="1"/>
    <col min="3850" max="3850" width="13.140625" style="10" bestFit="1" customWidth="1"/>
    <col min="3851" max="3851" width="3.5703125" style="10" bestFit="1" customWidth="1"/>
    <col min="3852" max="4096" width="9.140625" style="10"/>
    <col min="4097" max="4097" width="4" style="10" bestFit="1" customWidth="1"/>
    <col min="4098" max="4098" width="14.140625" style="10" bestFit="1" customWidth="1"/>
    <col min="4099" max="4099" width="15.140625" style="10" customWidth="1"/>
    <col min="4100" max="4100" width="13.140625" style="10" customWidth="1"/>
    <col min="4101" max="4102" width="13.140625" style="10" bestFit="1" customWidth="1"/>
    <col min="4103" max="4103" width="16.28515625" style="10" customWidth="1"/>
    <col min="4104" max="4104" width="13.85546875" style="10" customWidth="1"/>
    <col min="4105" max="4105" width="11.140625" style="10" customWidth="1"/>
    <col min="4106" max="4106" width="13.140625" style="10" bestFit="1" customWidth="1"/>
    <col min="4107" max="4107" width="3.5703125" style="10" bestFit="1" customWidth="1"/>
    <col min="4108" max="4352" width="9.140625" style="10"/>
    <col min="4353" max="4353" width="4" style="10" bestFit="1" customWidth="1"/>
    <col min="4354" max="4354" width="14.140625" style="10" bestFit="1" customWidth="1"/>
    <col min="4355" max="4355" width="15.140625" style="10" customWidth="1"/>
    <col min="4356" max="4356" width="13.140625" style="10" customWidth="1"/>
    <col min="4357" max="4358" width="13.140625" style="10" bestFit="1" customWidth="1"/>
    <col min="4359" max="4359" width="16.28515625" style="10" customWidth="1"/>
    <col min="4360" max="4360" width="13.85546875" style="10" customWidth="1"/>
    <col min="4361" max="4361" width="11.140625" style="10" customWidth="1"/>
    <col min="4362" max="4362" width="13.140625" style="10" bestFit="1" customWidth="1"/>
    <col min="4363" max="4363" width="3.5703125" style="10" bestFit="1" customWidth="1"/>
    <col min="4364" max="4608" width="9.140625" style="10"/>
    <col min="4609" max="4609" width="4" style="10" bestFit="1" customWidth="1"/>
    <col min="4610" max="4610" width="14.140625" style="10" bestFit="1" customWidth="1"/>
    <col min="4611" max="4611" width="15.140625" style="10" customWidth="1"/>
    <col min="4612" max="4612" width="13.140625" style="10" customWidth="1"/>
    <col min="4613" max="4614" width="13.140625" style="10" bestFit="1" customWidth="1"/>
    <col min="4615" max="4615" width="16.28515625" style="10" customWidth="1"/>
    <col min="4616" max="4616" width="13.85546875" style="10" customWidth="1"/>
    <col min="4617" max="4617" width="11.140625" style="10" customWidth="1"/>
    <col min="4618" max="4618" width="13.140625" style="10" bestFit="1" customWidth="1"/>
    <col min="4619" max="4619" width="3.5703125" style="10" bestFit="1" customWidth="1"/>
    <col min="4620" max="4864" width="9.140625" style="10"/>
    <col min="4865" max="4865" width="4" style="10" bestFit="1" customWidth="1"/>
    <col min="4866" max="4866" width="14.140625" style="10" bestFit="1" customWidth="1"/>
    <col min="4867" max="4867" width="15.140625" style="10" customWidth="1"/>
    <col min="4868" max="4868" width="13.140625" style="10" customWidth="1"/>
    <col min="4869" max="4870" width="13.140625" style="10" bestFit="1" customWidth="1"/>
    <col min="4871" max="4871" width="16.28515625" style="10" customWidth="1"/>
    <col min="4872" max="4872" width="13.85546875" style="10" customWidth="1"/>
    <col min="4873" max="4873" width="11.140625" style="10" customWidth="1"/>
    <col min="4874" max="4874" width="13.140625" style="10" bestFit="1" customWidth="1"/>
    <col min="4875" max="4875" width="3.5703125" style="10" bestFit="1" customWidth="1"/>
    <col min="4876" max="5120" width="9.140625" style="10"/>
    <col min="5121" max="5121" width="4" style="10" bestFit="1" customWidth="1"/>
    <col min="5122" max="5122" width="14.140625" style="10" bestFit="1" customWidth="1"/>
    <col min="5123" max="5123" width="15.140625" style="10" customWidth="1"/>
    <col min="5124" max="5124" width="13.140625" style="10" customWidth="1"/>
    <col min="5125" max="5126" width="13.140625" style="10" bestFit="1" customWidth="1"/>
    <col min="5127" max="5127" width="16.28515625" style="10" customWidth="1"/>
    <col min="5128" max="5128" width="13.85546875" style="10" customWidth="1"/>
    <col min="5129" max="5129" width="11.140625" style="10" customWidth="1"/>
    <col min="5130" max="5130" width="13.140625" style="10" bestFit="1" customWidth="1"/>
    <col min="5131" max="5131" width="3.5703125" style="10" bestFit="1" customWidth="1"/>
    <col min="5132" max="5376" width="9.140625" style="10"/>
    <col min="5377" max="5377" width="4" style="10" bestFit="1" customWidth="1"/>
    <col min="5378" max="5378" width="14.140625" style="10" bestFit="1" customWidth="1"/>
    <col min="5379" max="5379" width="15.140625" style="10" customWidth="1"/>
    <col min="5380" max="5380" width="13.140625" style="10" customWidth="1"/>
    <col min="5381" max="5382" width="13.140625" style="10" bestFit="1" customWidth="1"/>
    <col min="5383" max="5383" width="16.28515625" style="10" customWidth="1"/>
    <col min="5384" max="5384" width="13.85546875" style="10" customWidth="1"/>
    <col min="5385" max="5385" width="11.140625" style="10" customWidth="1"/>
    <col min="5386" max="5386" width="13.140625" style="10" bestFit="1" customWidth="1"/>
    <col min="5387" max="5387" width="3.5703125" style="10" bestFit="1" customWidth="1"/>
    <col min="5388" max="5632" width="9.140625" style="10"/>
    <col min="5633" max="5633" width="4" style="10" bestFit="1" customWidth="1"/>
    <col min="5634" max="5634" width="14.140625" style="10" bestFit="1" customWidth="1"/>
    <col min="5635" max="5635" width="15.140625" style="10" customWidth="1"/>
    <col min="5636" max="5636" width="13.140625" style="10" customWidth="1"/>
    <col min="5637" max="5638" width="13.140625" style="10" bestFit="1" customWidth="1"/>
    <col min="5639" max="5639" width="16.28515625" style="10" customWidth="1"/>
    <col min="5640" max="5640" width="13.85546875" style="10" customWidth="1"/>
    <col min="5641" max="5641" width="11.140625" style="10" customWidth="1"/>
    <col min="5642" max="5642" width="13.140625" style="10" bestFit="1" customWidth="1"/>
    <col min="5643" max="5643" width="3.5703125" style="10" bestFit="1" customWidth="1"/>
    <col min="5644" max="5888" width="9.140625" style="10"/>
    <col min="5889" max="5889" width="4" style="10" bestFit="1" customWidth="1"/>
    <col min="5890" max="5890" width="14.140625" style="10" bestFit="1" customWidth="1"/>
    <col min="5891" max="5891" width="15.140625" style="10" customWidth="1"/>
    <col min="5892" max="5892" width="13.140625" style="10" customWidth="1"/>
    <col min="5893" max="5894" width="13.140625" style="10" bestFit="1" customWidth="1"/>
    <col min="5895" max="5895" width="16.28515625" style="10" customWidth="1"/>
    <col min="5896" max="5896" width="13.85546875" style="10" customWidth="1"/>
    <col min="5897" max="5897" width="11.140625" style="10" customWidth="1"/>
    <col min="5898" max="5898" width="13.140625" style="10" bestFit="1" customWidth="1"/>
    <col min="5899" max="5899" width="3.5703125" style="10" bestFit="1" customWidth="1"/>
    <col min="5900" max="6144" width="9.140625" style="10"/>
    <col min="6145" max="6145" width="4" style="10" bestFit="1" customWidth="1"/>
    <col min="6146" max="6146" width="14.140625" style="10" bestFit="1" customWidth="1"/>
    <col min="6147" max="6147" width="15.140625" style="10" customWidth="1"/>
    <col min="6148" max="6148" width="13.140625" style="10" customWidth="1"/>
    <col min="6149" max="6150" width="13.140625" style="10" bestFit="1" customWidth="1"/>
    <col min="6151" max="6151" width="16.28515625" style="10" customWidth="1"/>
    <col min="6152" max="6152" width="13.85546875" style="10" customWidth="1"/>
    <col min="6153" max="6153" width="11.140625" style="10" customWidth="1"/>
    <col min="6154" max="6154" width="13.140625" style="10" bestFit="1" customWidth="1"/>
    <col min="6155" max="6155" width="3.5703125" style="10" bestFit="1" customWidth="1"/>
    <col min="6156" max="6400" width="9.140625" style="10"/>
    <col min="6401" max="6401" width="4" style="10" bestFit="1" customWidth="1"/>
    <col min="6402" max="6402" width="14.140625" style="10" bestFit="1" customWidth="1"/>
    <col min="6403" max="6403" width="15.140625" style="10" customWidth="1"/>
    <col min="6404" max="6404" width="13.140625" style="10" customWidth="1"/>
    <col min="6405" max="6406" width="13.140625" style="10" bestFit="1" customWidth="1"/>
    <col min="6407" max="6407" width="16.28515625" style="10" customWidth="1"/>
    <col min="6408" max="6408" width="13.85546875" style="10" customWidth="1"/>
    <col min="6409" max="6409" width="11.140625" style="10" customWidth="1"/>
    <col min="6410" max="6410" width="13.140625" style="10" bestFit="1" customWidth="1"/>
    <col min="6411" max="6411" width="3.5703125" style="10" bestFit="1" customWidth="1"/>
    <col min="6412" max="6656" width="9.140625" style="10"/>
    <col min="6657" max="6657" width="4" style="10" bestFit="1" customWidth="1"/>
    <col min="6658" max="6658" width="14.140625" style="10" bestFit="1" customWidth="1"/>
    <col min="6659" max="6659" width="15.140625" style="10" customWidth="1"/>
    <col min="6660" max="6660" width="13.140625" style="10" customWidth="1"/>
    <col min="6661" max="6662" width="13.140625" style="10" bestFit="1" customWidth="1"/>
    <col min="6663" max="6663" width="16.28515625" style="10" customWidth="1"/>
    <col min="6664" max="6664" width="13.85546875" style="10" customWidth="1"/>
    <col min="6665" max="6665" width="11.140625" style="10" customWidth="1"/>
    <col min="6666" max="6666" width="13.140625" style="10" bestFit="1" customWidth="1"/>
    <col min="6667" max="6667" width="3.5703125" style="10" bestFit="1" customWidth="1"/>
    <col min="6668" max="6912" width="9.140625" style="10"/>
    <col min="6913" max="6913" width="4" style="10" bestFit="1" customWidth="1"/>
    <col min="6914" max="6914" width="14.140625" style="10" bestFit="1" customWidth="1"/>
    <col min="6915" max="6915" width="15.140625" style="10" customWidth="1"/>
    <col min="6916" max="6916" width="13.140625" style="10" customWidth="1"/>
    <col min="6917" max="6918" width="13.140625" style="10" bestFit="1" customWidth="1"/>
    <col min="6919" max="6919" width="16.28515625" style="10" customWidth="1"/>
    <col min="6920" max="6920" width="13.85546875" style="10" customWidth="1"/>
    <col min="6921" max="6921" width="11.140625" style="10" customWidth="1"/>
    <col min="6922" max="6922" width="13.140625" style="10" bestFit="1" customWidth="1"/>
    <col min="6923" max="6923" width="3.5703125" style="10" bestFit="1" customWidth="1"/>
    <col min="6924" max="7168" width="9.140625" style="10"/>
    <col min="7169" max="7169" width="4" style="10" bestFit="1" customWidth="1"/>
    <col min="7170" max="7170" width="14.140625" style="10" bestFit="1" customWidth="1"/>
    <col min="7171" max="7171" width="15.140625" style="10" customWidth="1"/>
    <col min="7172" max="7172" width="13.140625" style="10" customWidth="1"/>
    <col min="7173" max="7174" width="13.140625" style="10" bestFit="1" customWidth="1"/>
    <col min="7175" max="7175" width="16.28515625" style="10" customWidth="1"/>
    <col min="7176" max="7176" width="13.85546875" style="10" customWidth="1"/>
    <col min="7177" max="7177" width="11.140625" style="10" customWidth="1"/>
    <col min="7178" max="7178" width="13.140625" style="10" bestFit="1" customWidth="1"/>
    <col min="7179" max="7179" width="3.5703125" style="10" bestFit="1" customWidth="1"/>
    <col min="7180" max="7424" width="9.140625" style="10"/>
    <col min="7425" max="7425" width="4" style="10" bestFit="1" customWidth="1"/>
    <col min="7426" max="7426" width="14.140625" style="10" bestFit="1" customWidth="1"/>
    <col min="7427" max="7427" width="15.140625" style="10" customWidth="1"/>
    <col min="7428" max="7428" width="13.140625" style="10" customWidth="1"/>
    <col min="7429" max="7430" width="13.140625" style="10" bestFit="1" customWidth="1"/>
    <col min="7431" max="7431" width="16.28515625" style="10" customWidth="1"/>
    <col min="7432" max="7432" width="13.85546875" style="10" customWidth="1"/>
    <col min="7433" max="7433" width="11.140625" style="10" customWidth="1"/>
    <col min="7434" max="7434" width="13.140625" style="10" bestFit="1" customWidth="1"/>
    <col min="7435" max="7435" width="3.5703125" style="10" bestFit="1" customWidth="1"/>
    <col min="7436" max="7680" width="9.140625" style="10"/>
    <col min="7681" max="7681" width="4" style="10" bestFit="1" customWidth="1"/>
    <col min="7682" max="7682" width="14.140625" style="10" bestFit="1" customWidth="1"/>
    <col min="7683" max="7683" width="15.140625" style="10" customWidth="1"/>
    <col min="7684" max="7684" width="13.140625" style="10" customWidth="1"/>
    <col min="7685" max="7686" width="13.140625" style="10" bestFit="1" customWidth="1"/>
    <col min="7687" max="7687" width="16.28515625" style="10" customWidth="1"/>
    <col min="7688" max="7688" width="13.85546875" style="10" customWidth="1"/>
    <col min="7689" max="7689" width="11.140625" style="10" customWidth="1"/>
    <col min="7690" max="7690" width="13.140625" style="10" bestFit="1" customWidth="1"/>
    <col min="7691" max="7691" width="3.5703125" style="10" bestFit="1" customWidth="1"/>
    <col min="7692" max="7936" width="9.140625" style="10"/>
    <col min="7937" max="7937" width="4" style="10" bestFit="1" customWidth="1"/>
    <col min="7938" max="7938" width="14.140625" style="10" bestFit="1" customWidth="1"/>
    <col min="7939" max="7939" width="15.140625" style="10" customWidth="1"/>
    <col min="7940" max="7940" width="13.140625" style="10" customWidth="1"/>
    <col min="7941" max="7942" width="13.140625" style="10" bestFit="1" customWidth="1"/>
    <col min="7943" max="7943" width="16.28515625" style="10" customWidth="1"/>
    <col min="7944" max="7944" width="13.85546875" style="10" customWidth="1"/>
    <col min="7945" max="7945" width="11.140625" style="10" customWidth="1"/>
    <col min="7946" max="7946" width="13.140625" style="10" bestFit="1" customWidth="1"/>
    <col min="7947" max="7947" width="3.5703125" style="10" bestFit="1" customWidth="1"/>
    <col min="7948" max="8192" width="9.140625" style="10"/>
    <col min="8193" max="8193" width="4" style="10" bestFit="1" customWidth="1"/>
    <col min="8194" max="8194" width="14.140625" style="10" bestFit="1" customWidth="1"/>
    <col min="8195" max="8195" width="15.140625" style="10" customWidth="1"/>
    <col min="8196" max="8196" width="13.140625" style="10" customWidth="1"/>
    <col min="8197" max="8198" width="13.140625" style="10" bestFit="1" customWidth="1"/>
    <col min="8199" max="8199" width="16.28515625" style="10" customWidth="1"/>
    <col min="8200" max="8200" width="13.85546875" style="10" customWidth="1"/>
    <col min="8201" max="8201" width="11.140625" style="10" customWidth="1"/>
    <col min="8202" max="8202" width="13.140625" style="10" bestFit="1" customWidth="1"/>
    <col min="8203" max="8203" width="3.5703125" style="10" bestFit="1" customWidth="1"/>
    <col min="8204" max="8448" width="9.140625" style="10"/>
    <col min="8449" max="8449" width="4" style="10" bestFit="1" customWidth="1"/>
    <col min="8450" max="8450" width="14.140625" style="10" bestFit="1" customWidth="1"/>
    <col min="8451" max="8451" width="15.140625" style="10" customWidth="1"/>
    <col min="8452" max="8452" width="13.140625" style="10" customWidth="1"/>
    <col min="8453" max="8454" width="13.140625" style="10" bestFit="1" customWidth="1"/>
    <col min="8455" max="8455" width="16.28515625" style="10" customWidth="1"/>
    <col min="8456" max="8456" width="13.85546875" style="10" customWidth="1"/>
    <col min="8457" max="8457" width="11.140625" style="10" customWidth="1"/>
    <col min="8458" max="8458" width="13.140625" style="10" bestFit="1" customWidth="1"/>
    <col min="8459" max="8459" width="3.5703125" style="10" bestFit="1" customWidth="1"/>
    <col min="8460" max="8704" width="9.140625" style="10"/>
    <col min="8705" max="8705" width="4" style="10" bestFit="1" customWidth="1"/>
    <col min="8706" max="8706" width="14.140625" style="10" bestFit="1" customWidth="1"/>
    <col min="8707" max="8707" width="15.140625" style="10" customWidth="1"/>
    <col min="8708" max="8708" width="13.140625" style="10" customWidth="1"/>
    <col min="8709" max="8710" width="13.140625" style="10" bestFit="1" customWidth="1"/>
    <col min="8711" max="8711" width="16.28515625" style="10" customWidth="1"/>
    <col min="8712" max="8712" width="13.85546875" style="10" customWidth="1"/>
    <col min="8713" max="8713" width="11.140625" style="10" customWidth="1"/>
    <col min="8714" max="8714" width="13.140625" style="10" bestFit="1" customWidth="1"/>
    <col min="8715" max="8715" width="3.5703125" style="10" bestFit="1" customWidth="1"/>
    <col min="8716" max="8960" width="9.140625" style="10"/>
    <col min="8961" max="8961" width="4" style="10" bestFit="1" customWidth="1"/>
    <col min="8962" max="8962" width="14.140625" style="10" bestFit="1" customWidth="1"/>
    <col min="8963" max="8963" width="15.140625" style="10" customWidth="1"/>
    <col min="8964" max="8964" width="13.140625" style="10" customWidth="1"/>
    <col min="8965" max="8966" width="13.140625" style="10" bestFit="1" customWidth="1"/>
    <col min="8967" max="8967" width="16.28515625" style="10" customWidth="1"/>
    <col min="8968" max="8968" width="13.85546875" style="10" customWidth="1"/>
    <col min="8969" max="8969" width="11.140625" style="10" customWidth="1"/>
    <col min="8970" max="8970" width="13.140625" style="10" bestFit="1" customWidth="1"/>
    <col min="8971" max="8971" width="3.5703125" style="10" bestFit="1" customWidth="1"/>
    <col min="8972" max="9216" width="9.140625" style="10"/>
    <col min="9217" max="9217" width="4" style="10" bestFit="1" customWidth="1"/>
    <col min="9218" max="9218" width="14.140625" style="10" bestFit="1" customWidth="1"/>
    <col min="9219" max="9219" width="15.140625" style="10" customWidth="1"/>
    <col min="9220" max="9220" width="13.140625" style="10" customWidth="1"/>
    <col min="9221" max="9222" width="13.140625" style="10" bestFit="1" customWidth="1"/>
    <col min="9223" max="9223" width="16.28515625" style="10" customWidth="1"/>
    <col min="9224" max="9224" width="13.85546875" style="10" customWidth="1"/>
    <col min="9225" max="9225" width="11.140625" style="10" customWidth="1"/>
    <col min="9226" max="9226" width="13.140625" style="10" bestFit="1" customWidth="1"/>
    <col min="9227" max="9227" width="3.5703125" style="10" bestFit="1" customWidth="1"/>
    <col min="9228" max="9472" width="9.140625" style="10"/>
    <col min="9473" max="9473" width="4" style="10" bestFit="1" customWidth="1"/>
    <col min="9474" max="9474" width="14.140625" style="10" bestFit="1" customWidth="1"/>
    <col min="9475" max="9475" width="15.140625" style="10" customWidth="1"/>
    <col min="9476" max="9476" width="13.140625" style="10" customWidth="1"/>
    <col min="9477" max="9478" width="13.140625" style="10" bestFit="1" customWidth="1"/>
    <col min="9479" max="9479" width="16.28515625" style="10" customWidth="1"/>
    <col min="9480" max="9480" width="13.85546875" style="10" customWidth="1"/>
    <col min="9481" max="9481" width="11.140625" style="10" customWidth="1"/>
    <col min="9482" max="9482" width="13.140625" style="10" bestFit="1" customWidth="1"/>
    <col min="9483" max="9483" width="3.5703125" style="10" bestFit="1" customWidth="1"/>
    <col min="9484" max="9728" width="9.140625" style="10"/>
    <col min="9729" max="9729" width="4" style="10" bestFit="1" customWidth="1"/>
    <col min="9730" max="9730" width="14.140625" style="10" bestFit="1" customWidth="1"/>
    <col min="9731" max="9731" width="15.140625" style="10" customWidth="1"/>
    <col min="9732" max="9732" width="13.140625" style="10" customWidth="1"/>
    <col min="9733" max="9734" width="13.140625" style="10" bestFit="1" customWidth="1"/>
    <col min="9735" max="9735" width="16.28515625" style="10" customWidth="1"/>
    <col min="9736" max="9736" width="13.85546875" style="10" customWidth="1"/>
    <col min="9737" max="9737" width="11.140625" style="10" customWidth="1"/>
    <col min="9738" max="9738" width="13.140625" style="10" bestFit="1" customWidth="1"/>
    <col min="9739" max="9739" width="3.5703125" style="10" bestFit="1" customWidth="1"/>
    <col min="9740" max="9984" width="9.140625" style="10"/>
    <col min="9985" max="9985" width="4" style="10" bestFit="1" customWidth="1"/>
    <col min="9986" max="9986" width="14.140625" style="10" bestFit="1" customWidth="1"/>
    <col min="9987" max="9987" width="15.140625" style="10" customWidth="1"/>
    <col min="9988" max="9988" width="13.140625" style="10" customWidth="1"/>
    <col min="9989" max="9990" width="13.140625" style="10" bestFit="1" customWidth="1"/>
    <col min="9991" max="9991" width="16.28515625" style="10" customWidth="1"/>
    <col min="9992" max="9992" width="13.85546875" style="10" customWidth="1"/>
    <col min="9993" max="9993" width="11.140625" style="10" customWidth="1"/>
    <col min="9994" max="9994" width="13.140625" style="10" bestFit="1" customWidth="1"/>
    <col min="9995" max="9995" width="3.5703125" style="10" bestFit="1" customWidth="1"/>
    <col min="9996" max="10240" width="9.140625" style="10"/>
    <col min="10241" max="10241" width="4" style="10" bestFit="1" customWidth="1"/>
    <col min="10242" max="10242" width="14.140625" style="10" bestFit="1" customWidth="1"/>
    <col min="10243" max="10243" width="15.140625" style="10" customWidth="1"/>
    <col min="10244" max="10244" width="13.140625" style="10" customWidth="1"/>
    <col min="10245" max="10246" width="13.140625" style="10" bestFit="1" customWidth="1"/>
    <col min="10247" max="10247" width="16.28515625" style="10" customWidth="1"/>
    <col min="10248" max="10248" width="13.85546875" style="10" customWidth="1"/>
    <col min="10249" max="10249" width="11.140625" style="10" customWidth="1"/>
    <col min="10250" max="10250" width="13.140625" style="10" bestFit="1" customWidth="1"/>
    <col min="10251" max="10251" width="3.5703125" style="10" bestFit="1" customWidth="1"/>
    <col min="10252" max="10496" width="9.140625" style="10"/>
    <col min="10497" max="10497" width="4" style="10" bestFit="1" customWidth="1"/>
    <col min="10498" max="10498" width="14.140625" style="10" bestFit="1" customWidth="1"/>
    <col min="10499" max="10499" width="15.140625" style="10" customWidth="1"/>
    <col min="10500" max="10500" width="13.140625" style="10" customWidth="1"/>
    <col min="10501" max="10502" width="13.140625" style="10" bestFit="1" customWidth="1"/>
    <col min="10503" max="10503" width="16.28515625" style="10" customWidth="1"/>
    <col min="10504" max="10504" width="13.85546875" style="10" customWidth="1"/>
    <col min="10505" max="10505" width="11.140625" style="10" customWidth="1"/>
    <col min="10506" max="10506" width="13.140625" style="10" bestFit="1" customWidth="1"/>
    <col min="10507" max="10507" width="3.5703125" style="10" bestFit="1" customWidth="1"/>
    <col min="10508" max="10752" width="9.140625" style="10"/>
    <col min="10753" max="10753" width="4" style="10" bestFit="1" customWidth="1"/>
    <col min="10754" max="10754" width="14.140625" style="10" bestFit="1" customWidth="1"/>
    <col min="10755" max="10755" width="15.140625" style="10" customWidth="1"/>
    <col min="10756" max="10756" width="13.140625" style="10" customWidth="1"/>
    <col min="10757" max="10758" width="13.140625" style="10" bestFit="1" customWidth="1"/>
    <col min="10759" max="10759" width="16.28515625" style="10" customWidth="1"/>
    <col min="10760" max="10760" width="13.85546875" style="10" customWidth="1"/>
    <col min="10761" max="10761" width="11.140625" style="10" customWidth="1"/>
    <col min="10762" max="10762" width="13.140625" style="10" bestFit="1" customWidth="1"/>
    <col min="10763" max="10763" width="3.5703125" style="10" bestFit="1" customWidth="1"/>
    <col min="10764" max="11008" width="9.140625" style="10"/>
    <col min="11009" max="11009" width="4" style="10" bestFit="1" customWidth="1"/>
    <col min="11010" max="11010" width="14.140625" style="10" bestFit="1" customWidth="1"/>
    <col min="11011" max="11011" width="15.140625" style="10" customWidth="1"/>
    <col min="11012" max="11012" width="13.140625" style="10" customWidth="1"/>
    <col min="11013" max="11014" width="13.140625" style="10" bestFit="1" customWidth="1"/>
    <col min="11015" max="11015" width="16.28515625" style="10" customWidth="1"/>
    <col min="11016" max="11016" width="13.85546875" style="10" customWidth="1"/>
    <col min="11017" max="11017" width="11.140625" style="10" customWidth="1"/>
    <col min="11018" max="11018" width="13.140625" style="10" bestFit="1" customWidth="1"/>
    <col min="11019" max="11019" width="3.5703125" style="10" bestFit="1" customWidth="1"/>
    <col min="11020" max="11264" width="9.140625" style="10"/>
    <col min="11265" max="11265" width="4" style="10" bestFit="1" customWidth="1"/>
    <col min="11266" max="11266" width="14.140625" style="10" bestFit="1" customWidth="1"/>
    <col min="11267" max="11267" width="15.140625" style="10" customWidth="1"/>
    <col min="11268" max="11268" width="13.140625" style="10" customWidth="1"/>
    <col min="11269" max="11270" width="13.140625" style="10" bestFit="1" customWidth="1"/>
    <col min="11271" max="11271" width="16.28515625" style="10" customWidth="1"/>
    <col min="11272" max="11272" width="13.85546875" style="10" customWidth="1"/>
    <col min="11273" max="11273" width="11.140625" style="10" customWidth="1"/>
    <col min="11274" max="11274" width="13.140625" style="10" bestFit="1" customWidth="1"/>
    <col min="11275" max="11275" width="3.5703125" style="10" bestFit="1" customWidth="1"/>
    <col min="11276" max="11520" width="9.140625" style="10"/>
    <col min="11521" max="11521" width="4" style="10" bestFit="1" customWidth="1"/>
    <col min="11522" max="11522" width="14.140625" style="10" bestFit="1" customWidth="1"/>
    <col min="11523" max="11523" width="15.140625" style="10" customWidth="1"/>
    <col min="11524" max="11524" width="13.140625" style="10" customWidth="1"/>
    <col min="11525" max="11526" width="13.140625" style="10" bestFit="1" customWidth="1"/>
    <col min="11527" max="11527" width="16.28515625" style="10" customWidth="1"/>
    <col min="11528" max="11528" width="13.85546875" style="10" customWidth="1"/>
    <col min="11529" max="11529" width="11.140625" style="10" customWidth="1"/>
    <col min="11530" max="11530" width="13.140625" style="10" bestFit="1" customWidth="1"/>
    <col min="11531" max="11531" width="3.5703125" style="10" bestFit="1" customWidth="1"/>
    <col min="11532" max="11776" width="9.140625" style="10"/>
    <col min="11777" max="11777" width="4" style="10" bestFit="1" customWidth="1"/>
    <col min="11778" max="11778" width="14.140625" style="10" bestFit="1" customWidth="1"/>
    <col min="11779" max="11779" width="15.140625" style="10" customWidth="1"/>
    <col min="11780" max="11780" width="13.140625" style="10" customWidth="1"/>
    <col min="11781" max="11782" width="13.140625" style="10" bestFit="1" customWidth="1"/>
    <col min="11783" max="11783" width="16.28515625" style="10" customWidth="1"/>
    <col min="11784" max="11784" width="13.85546875" style="10" customWidth="1"/>
    <col min="11785" max="11785" width="11.140625" style="10" customWidth="1"/>
    <col min="11786" max="11786" width="13.140625" style="10" bestFit="1" customWidth="1"/>
    <col min="11787" max="11787" width="3.5703125" style="10" bestFit="1" customWidth="1"/>
    <col min="11788" max="12032" width="9.140625" style="10"/>
    <col min="12033" max="12033" width="4" style="10" bestFit="1" customWidth="1"/>
    <col min="12034" max="12034" width="14.140625" style="10" bestFit="1" customWidth="1"/>
    <col min="12035" max="12035" width="15.140625" style="10" customWidth="1"/>
    <col min="12036" max="12036" width="13.140625" style="10" customWidth="1"/>
    <col min="12037" max="12038" width="13.140625" style="10" bestFit="1" customWidth="1"/>
    <col min="12039" max="12039" width="16.28515625" style="10" customWidth="1"/>
    <col min="12040" max="12040" width="13.85546875" style="10" customWidth="1"/>
    <col min="12041" max="12041" width="11.140625" style="10" customWidth="1"/>
    <col min="12042" max="12042" width="13.140625" style="10" bestFit="1" customWidth="1"/>
    <col min="12043" max="12043" width="3.5703125" style="10" bestFit="1" customWidth="1"/>
    <col min="12044" max="12288" width="9.140625" style="10"/>
    <col min="12289" max="12289" width="4" style="10" bestFit="1" customWidth="1"/>
    <col min="12290" max="12290" width="14.140625" style="10" bestFit="1" customWidth="1"/>
    <col min="12291" max="12291" width="15.140625" style="10" customWidth="1"/>
    <col min="12292" max="12292" width="13.140625" style="10" customWidth="1"/>
    <col min="12293" max="12294" width="13.140625" style="10" bestFit="1" customWidth="1"/>
    <col min="12295" max="12295" width="16.28515625" style="10" customWidth="1"/>
    <col min="12296" max="12296" width="13.85546875" style="10" customWidth="1"/>
    <col min="12297" max="12297" width="11.140625" style="10" customWidth="1"/>
    <col min="12298" max="12298" width="13.140625" style="10" bestFit="1" customWidth="1"/>
    <col min="12299" max="12299" width="3.5703125" style="10" bestFit="1" customWidth="1"/>
    <col min="12300" max="12544" width="9.140625" style="10"/>
    <col min="12545" max="12545" width="4" style="10" bestFit="1" customWidth="1"/>
    <col min="12546" max="12546" width="14.140625" style="10" bestFit="1" customWidth="1"/>
    <col min="12547" max="12547" width="15.140625" style="10" customWidth="1"/>
    <col min="12548" max="12548" width="13.140625" style="10" customWidth="1"/>
    <col min="12549" max="12550" width="13.140625" style="10" bestFit="1" customWidth="1"/>
    <col min="12551" max="12551" width="16.28515625" style="10" customWidth="1"/>
    <col min="12552" max="12552" width="13.85546875" style="10" customWidth="1"/>
    <col min="12553" max="12553" width="11.140625" style="10" customWidth="1"/>
    <col min="12554" max="12554" width="13.140625" style="10" bestFit="1" customWidth="1"/>
    <col min="12555" max="12555" width="3.5703125" style="10" bestFit="1" customWidth="1"/>
    <col min="12556" max="12800" width="9.140625" style="10"/>
    <col min="12801" max="12801" width="4" style="10" bestFit="1" customWidth="1"/>
    <col min="12802" max="12802" width="14.140625" style="10" bestFit="1" customWidth="1"/>
    <col min="12803" max="12803" width="15.140625" style="10" customWidth="1"/>
    <col min="12804" max="12804" width="13.140625" style="10" customWidth="1"/>
    <col min="12805" max="12806" width="13.140625" style="10" bestFit="1" customWidth="1"/>
    <col min="12807" max="12807" width="16.28515625" style="10" customWidth="1"/>
    <col min="12808" max="12808" width="13.85546875" style="10" customWidth="1"/>
    <col min="12809" max="12809" width="11.140625" style="10" customWidth="1"/>
    <col min="12810" max="12810" width="13.140625" style="10" bestFit="1" customWidth="1"/>
    <col min="12811" max="12811" width="3.5703125" style="10" bestFit="1" customWidth="1"/>
    <col min="12812" max="13056" width="9.140625" style="10"/>
    <col min="13057" max="13057" width="4" style="10" bestFit="1" customWidth="1"/>
    <col min="13058" max="13058" width="14.140625" style="10" bestFit="1" customWidth="1"/>
    <col min="13059" max="13059" width="15.140625" style="10" customWidth="1"/>
    <col min="13060" max="13060" width="13.140625" style="10" customWidth="1"/>
    <col min="13061" max="13062" width="13.140625" style="10" bestFit="1" customWidth="1"/>
    <col min="13063" max="13063" width="16.28515625" style="10" customWidth="1"/>
    <col min="13064" max="13064" width="13.85546875" style="10" customWidth="1"/>
    <col min="13065" max="13065" width="11.140625" style="10" customWidth="1"/>
    <col min="13066" max="13066" width="13.140625" style="10" bestFit="1" customWidth="1"/>
    <col min="13067" max="13067" width="3.5703125" style="10" bestFit="1" customWidth="1"/>
    <col min="13068" max="13312" width="9.140625" style="10"/>
    <col min="13313" max="13313" width="4" style="10" bestFit="1" customWidth="1"/>
    <col min="13314" max="13314" width="14.140625" style="10" bestFit="1" customWidth="1"/>
    <col min="13315" max="13315" width="15.140625" style="10" customWidth="1"/>
    <col min="13316" max="13316" width="13.140625" style="10" customWidth="1"/>
    <col min="13317" max="13318" width="13.140625" style="10" bestFit="1" customWidth="1"/>
    <col min="13319" max="13319" width="16.28515625" style="10" customWidth="1"/>
    <col min="13320" max="13320" width="13.85546875" style="10" customWidth="1"/>
    <col min="13321" max="13321" width="11.140625" style="10" customWidth="1"/>
    <col min="13322" max="13322" width="13.140625" style="10" bestFit="1" customWidth="1"/>
    <col min="13323" max="13323" width="3.5703125" style="10" bestFit="1" customWidth="1"/>
    <col min="13324" max="13568" width="9.140625" style="10"/>
    <col min="13569" max="13569" width="4" style="10" bestFit="1" customWidth="1"/>
    <col min="13570" max="13570" width="14.140625" style="10" bestFit="1" customWidth="1"/>
    <col min="13571" max="13571" width="15.140625" style="10" customWidth="1"/>
    <col min="13572" max="13572" width="13.140625" style="10" customWidth="1"/>
    <col min="13573" max="13574" width="13.140625" style="10" bestFit="1" customWidth="1"/>
    <col min="13575" max="13575" width="16.28515625" style="10" customWidth="1"/>
    <col min="13576" max="13576" width="13.85546875" style="10" customWidth="1"/>
    <col min="13577" max="13577" width="11.140625" style="10" customWidth="1"/>
    <col min="13578" max="13578" width="13.140625" style="10" bestFit="1" customWidth="1"/>
    <col min="13579" max="13579" width="3.5703125" style="10" bestFit="1" customWidth="1"/>
    <col min="13580" max="13824" width="9.140625" style="10"/>
    <col min="13825" max="13825" width="4" style="10" bestFit="1" customWidth="1"/>
    <col min="13826" max="13826" width="14.140625" style="10" bestFit="1" customWidth="1"/>
    <col min="13827" max="13827" width="15.140625" style="10" customWidth="1"/>
    <col min="13828" max="13828" width="13.140625" style="10" customWidth="1"/>
    <col min="13829" max="13830" width="13.140625" style="10" bestFit="1" customWidth="1"/>
    <col min="13831" max="13831" width="16.28515625" style="10" customWidth="1"/>
    <col min="13832" max="13832" width="13.85546875" style="10" customWidth="1"/>
    <col min="13833" max="13833" width="11.140625" style="10" customWidth="1"/>
    <col min="13834" max="13834" width="13.140625" style="10" bestFit="1" customWidth="1"/>
    <col min="13835" max="13835" width="3.5703125" style="10" bestFit="1" customWidth="1"/>
    <col min="13836" max="14080" width="9.140625" style="10"/>
    <col min="14081" max="14081" width="4" style="10" bestFit="1" customWidth="1"/>
    <col min="14082" max="14082" width="14.140625" style="10" bestFit="1" customWidth="1"/>
    <col min="14083" max="14083" width="15.140625" style="10" customWidth="1"/>
    <col min="14084" max="14084" width="13.140625" style="10" customWidth="1"/>
    <col min="14085" max="14086" width="13.140625" style="10" bestFit="1" customWidth="1"/>
    <col min="14087" max="14087" width="16.28515625" style="10" customWidth="1"/>
    <col min="14088" max="14088" width="13.85546875" style="10" customWidth="1"/>
    <col min="14089" max="14089" width="11.140625" style="10" customWidth="1"/>
    <col min="14090" max="14090" width="13.140625" style="10" bestFit="1" customWidth="1"/>
    <col min="14091" max="14091" width="3.5703125" style="10" bestFit="1" customWidth="1"/>
    <col min="14092" max="14336" width="9.140625" style="10"/>
    <col min="14337" max="14337" width="4" style="10" bestFit="1" customWidth="1"/>
    <col min="14338" max="14338" width="14.140625" style="10" bestFit="1" customWidth="1"/>
    <col min="14339" max="14339" width="15.140625" style="10" customWidth="1"/>
    <col min="14340" max="14340" width="13.140625" style="10" customWidth="1"/>
    <col min="14341" max="14342" width="13.140625" style="10" bestFit="1" customWidth="1"/>
    <col min="14343" max="14343" width="16.28515625" style="10" customWidth="1"/>
    <col min="14344" max="14344" width="13.85546875" style="10" customWidth="1"/>
    <col min="14345" max="14345" width="11.140625" style="10" customWidth="1"/>
    <col min="14346" max="14346" width="13.140625" style="10" bestFit="1" customWidth="1"/>
    <col min="14347" max="14347" width="3.5703125" style="10" bestFit="1" customWidth="1"/>
    <col min="14348" max="14592" width="9.140625" style="10"/>
    <col min="14593" max="14593" width="4" style="10" bestFit="1" customWidth="1"/>
    <col min="14594" max="14594" width="14.140625" style="10" bestFit="1" customWidth="1"/>
    <col min="14595" max="14595" width="15.140625" style="10" customWidth="1"/>
    <col min="14596" max="14596" width="13.140625" style="10" customWidth="1"/>
    <col min="14597" max="14598" width="13.140625" style="10" bestFit="1" customWidth="1"/>
    <col min="14599" max="14599" width="16.28515625" style="10" customWidth="1"/>
    <col min="14600" max="14600" width="13.85546875" style="10" customWidth="1"/>
    <col min="14601" max="14601" width="11.140625" style="10" customWidth="1"/>
    <col min="14602" max="14602" width="13.140625" style="10" bestFit="1" customWidth="1"/>
    <col min="14603" max="14603" width="3.5703125" style="10" bestFit="1" customWidth="1"/>
    <col min="14604" max="14848" width="9.140625" style="10"/>
    <col min="14849" max="14849" width="4" style="10" bestFit="1" customWidth="1"/>
    <col min="14850" max="14850" width="14.140625" style="10" bestFit="1" customWidth="1"/>
    <col min="14851" max="14851" width="15.140625" style="10" customWidth="1"/>
    <col min="14852" max="14852" width="13.140625" style="10" customWidth="1"/>
    <col min="14853" max="14854" width="13.140625" style="10" bestFit="1" customWidth="1"/>
    <col min="14855" max="14855" width="16.28515625" style="10" customWidth="1"/>
    <col min="14856" max="14856" width="13.85546875" style="10" customWidth="1"/>
    <col min="14857" max="14857" width="11.140625" style="10" customWidth="1"/>
    <col min="14858" max="14858" width="13.140625" style="10" bestFit="1" customWidth="1"/>
    <col min="14859" max="14859" width="3.5703125" style="10" bestFit="1" customWidth="1"/>
    <col min="14860" max="15104" width="9.140625" style="10"/>
    <col min="15105" max="15105" width="4" style="10" bestFit="1" customWidth="1"/>
    <col min="15106" max="15106" width="14.140625" style="10" bestFit="1" customWidth="1"/>
    <col min="15107" max="15107" width="15.140625" style="10" customWidth="1"/>
    <col min="15108" max="15108" width="13.140625" style="10" customWidth="1"/>
    <col min="15109" max="15110" width="13.140625" style="10" bestFit="1" customWidth="1"/>
    <col min="15111" max="15111" width="16.28515625" style="10" customWidth="1"/>
    <col min="15112" max="15112" width="13.85546875" style="10" customWidth="1"/>
    <col min="15113" max="15113" width="11.140625" style="10" customWidth="1"/>
    <col min="15114" max="15114" width="13.140625" style="10" bestFit="1" customWidth="1"/>
    <col min="15115" max="15115" width="3.5703125" style="10" bestFit="1" customWidth="1"/>
    <col min="15116" max="15360" width="9.140625" style="10"/>
    <col min="15361" max="15361" width="4" style="10" bestFit="1" customWidth="1"/>
    <col min="15362" max="15362" width="14.140625" style="10" bestFit="1" customWidth="1"/>
    <col min="15363" max="15363" width="15.140625" style="10" customWidth="1"/>
    <col min="15364" max="15364" width="13.140625" style="10" customWidth="1"/>
    <col min="15365" max="15366" width="13.140625" style="10" bestFit="1" customWidth="1"/>
    <col min="15367" max="15367" width="16.28515625" style="10" customWidth="1"/>
    <col min="15368" max="15368" width="13.85546875" style="10" customWidth="1"/>
    <col min="15369" max="15369" width="11.140625" style="10" customWidth="1"/>
    <col min="15370" max="15370" width="13.140625" style="10" bestFit="1" customWidth="1"/>
    <col min="15371" max="15371" width="3.5703125" style="10" bestFit="1" customWidth="1"/>
    <col min="15372" max="15616" width="9.140625" style="10"/>
    <col min="15617" max="15617" width="4" style="10" bestFit="1" customWidth="1"/>
    <col min="15618" max="15618" width="14.140625" style="10" bestFit="1" customWidth="1"/>
    <col min="15619" max="15619" width="15.140625" style="10" customWidth="1"/>
    <col min="15620" max="15620" width="13.140625" style="10" customWidth="1"/>
    <col min="15621" max="15622" width="13.140625" style="10" bestFit="1" customWidth="1"/>
    <col min="15623" max="15623" width="16.28515625" style="10" customWidth="1"/>
    <col min="15624" max="15624" width="13.85546875" style="10" customWidth="1"/>
    <col min="15625" max="15625" width="11.140625" style="10" customWidth="1"/>
    <col min="15626" max="15626" width="13.140625" style="10" bestFit="1" customWidth="1"/>
    <col min="15627" max="15627" width="3.5703125" style="10" bestFit="1" customWidth="1"/>
    <col min="15628" max="15872" width="9.140625" style="10"/>
    <col min="15873" max="15873" width="4" style="10" bestFit="1" customWidth="1"/>
    <col min="15874" max="15874" width="14.140625" style="10" bestFit="1" customWidth="1"/>
    <col min="15875" max="15875" width="15.140625" style="10" customWidth="1"/>
    <col min="15876" max="15876" width="13.140625" style="10" customWidth="1"/>
    <col min="15877" max="15878" width="13.140625" style="10" bestFit="1" customWidth="1"/>
    <col min="15879" max="15879" width="16.28515625" style="10" customWidth="1"/>
    <col min="15880" max="15880" width="13.85546875" style="10" customWidth="1"/>
    <col min="15881" max="15881" width="11.140625" style="10" customWidth="1"/>
    <col min="15882" max="15882" width="13.140625" style="10" bestFit="1" customWidth="1"/>
    <col min="15883" max="15883" width="3.5703125" style="10" bestFit="1" customWidth="1"/>
    <col min="15884" max="16128" width="9.140625" style="10"/>
    <col min="16129" max="16129" width="4" style="10" bestFit="1" customWidth="1"/>
    <col min="16130" max="16130" width="14.140625" style="10" bestFit="1" customWidth="1"/>
    <col min="16131" max="16131" width="15.140625" style="10" customWidth="1"/>
    <col min="16132" max="16132" width="13.140625" style="10" customWidth="1"/>
    <col min="16133" max="16134" width="13.140625" style="10" bestFit="1" customWidth="1"/>
    <col min="16135" max="16135" width="16.28515625" style="10" customWidth="1"/>
    <col min="16136" max="16136" width="13.85546875" style="10" customWidth="1"/>
    <col min="16137" max="16137" width="11.140625" style="10" customWidth="1"/>
    <col min="16138" max="16138" width="13.140625" style="10" bestFit="1" customWidth="1"/>
    <col min="16139" max="16139" width="3.5703125" style="10" bestFit="1" customWidth="1"/>
    <col min="16140" max="16384" width="9.140625" style="10"/>
  </cols>
  <sheetData>
    <row r="1" spans="1:11" ht="12" customHeight="1" x14ac:dyDescent="0.2">
      <c r="A1" s="11" t="s">
        <v>42</v>
      </c>
      <c r="B1" s="11"/>
      <c r="C1" s="11"/>
      <c r="D1" s="11"/>
      <c r="E1" s="11"/>
      <c r="F1" s="12"/>
      <c r="G1" s="112"/>
      <c r="H1" s="11"/>
      <c r="I1" s="11"/>
      <c r="J1" s="79"/>
      <c r="K1" s="12"/>
    </row>
    <row r="2" spans="1:11" ht="12" customHeight="1" x14ac:dyDescent="0.2">
      <c r="A2" s="11" t="s">
        <v>517</v>
      </c>
      <c r="B2" s="11"/>
      <c r="C2" s="11"/>
      <c r="D2" s="11"/>
      <c r="E2" s="11"/>
      <c r="F2" s="12"/>
      <c r="G2" s="112"/>
      <c r="H2" s="11"/>
      <c r="I2" s="11"/>
      <c r="J2" s="79"/>
      <c r="K2" s="12"/>
    </row>
    <row r="3" spans="1:11" ht="12" customHeight="1" x14ac:dyDescent="0.2">
      <c r="A3" s="14" t="s">
        <v>496</v>
      </c>
      <c r="B3" s="11"/>
      <c r="C3" s="11"/>
      <c r="D3" s="11"/>
      <c r="E3" s="11"/>
      <c r="F3" s="12"/>
      <c r="G3" s="14"/>
      <c r="H3" s="11"/>
      <c r="I3" s="11"/>
      <c r="J3" s="11"/>
      <c r="K3" s="11"/>
    </row>
    <row r="4" spans="1:11" ht="10.5" customHeight="1" x14ac:dyDescent="0.2">
      <c r="A4" s="14"/>
      <c r="B4" s="11"/>
      <c r="C4" s="11"/>
      <c r="D4" s="11"/>
      <c r="E4" s="11"/>
      <c r="F4" s="12"/>
      <c r="G4" s="14"/>
      <c r="H4" s="11"/>
      <c r="I4" s="11"/>
      <c r="J4" s="11"/>
      <c r="K4" s="11"/>
    </row>
    <row r="5" spans="1:11" ht="10.5" customHeight="1" x14ac:dyDescent="0.2">
      <c r="A5" s="11"/>
      <c r="B5" s="11"/>
      <c r="C5" s="11"/>
      <c r="D5" s="11"/>
      <c r="E5" s="11"/>
      <c r="F5" s="11"/>
      <c r="G5" s="11"/>
      <c r="H5" s="11"/>
      <c r="I5" s="11"/>
      <c r="J5" s="11"/>
      <c r="K5" s="11"/>
    </row>
    <row r="6" spans="1:11" ht="10.5" customHeight="1" x14ac:dyDescent="0.2">
      <c r="A6" s="98"/>
      <c r="B6" s="102"/>
      <c r="C6" s="102"/>
      <c r="D6" s="102"/>
      <c r="E6" s="102"/>
      <c r="F6" s="102"/>
      <c r="G6" s="18" t="s">
        <v>282</v>
      </c>
      <c r="H6" s="16"/>
      <c r="I6" s="16"/>
      <c r="J6" s="16"/>
      <c r="K6" s="98"/>
    </row>
    <row r="7" spans="1:11" s="89" customFormat="1" ht="25.5" x14ac:dyDescent="0.2">
      <c r="A7" s="87" t="s">
        <v>49</v>
      </c>
      <c r="B7" s="188" t="s">
        <v>51</v>
      </c>
      <c r="C7" s="20" t="s">
        <v>321</v>
      </c>
      <c r="D7" s="20" t="s">
        <v>322</v>
      </c>
      <c r="E7" s="20" t="s">
        <v>323</v>
      </c>
      <c r="F7" s="188" t="s">
        <v>102</v>
      </c>
      <c r="G7" s="20" t="s">
        <v>293</v>
      </c>
      <c r="H7" s="20" t="s">
        <v>53</v>
      </c>
      <c r="I7" s="20" t="s">
        <v>54</v>
      </c>
      <c r="J7" s="20" t="s">
        <v>294</v>
      </c>
      <c r="K7" s="87" t="s">
        <v>49</v>
      </c>
    </row>
    <row r="8" spans="1:11" x14ac:dyDescent="0.2">
      <c r="A8" s="78">
        <v>1</v>
      </c>
      <c r="B8" s="78" t="s">
        <v>103</v>
      </c>
      <c r="C8" s="113">
        <v>500253</v>
      </c>
      <c r="D8" s="113">
        <v>305883</v>
      </c>
      <c r="E8" s="113">
        <v>1157748</v>
      </c>
      <c r="F8" s="113">
        <f t="shared" ref="F8:F71" si="0">(C8+D8+E8)</f>
        <v>1963884</v>
      </c>
      <c r="G8" s="113">
        <v>504099</v>
      </c>
      <c r="H8" s="113">
        <v>0</v>
      </c>
      <c r="I8" s="113">
        <v>0</v>
      </c>
      <c r="J8" s="113">
        <v>53472</v>
      </c>
      <c r="K8" s="78">
        <v>1</v>
      </c>
    </row>
    <row r="9" spans="1:11" x14ac:dyDescent="0.2">
      <c r="A9" s="78">
        <v>2</v>
      </c>
      <c r="B9" s="78" t="s">
        <v>104</v>
      </c>
      <c r="C9" s="113">
        <v>3167719</v>
      </c>
      <c r="D9" s="113">
        <v>892504</v>
      </c>
      <c r="E9" s="113">
        <v>5131201</v>
      </c>
      <c r="F9" s="113">
        <f t="shared" si="0"/>
        <v>9191424</v>
      </c>
      <c r="G9" s="113">
        <v>397618</v>
      </c>
      <c r="H9" s="113">
        <v>0</v>
      </c>
      <c r="I9" s="113">
        <v>0</v>
      </c>
      <c r="J9" s="113">
        <v>514396</v>
      </c>
      <c r="K9" s="78">
        <v>2</v>
      </c>
    </row>
    <row r="10" spans="1:11" x14ac:dyDescent="0.2">
      <c r="A10" s="78">
        <v>3</v>
      </c>
      <c r="B10" s="78" t="s">
        <v>105</v>
      </c>
      <c r="C10" s="113">
        <v>715372</v>
      </c>
      <c r="D10" s="113">
        <v>8311</v>
      </c>
      <c r="E10" s="113">
        <v>236739</v>
      </c>
      <c r="F10" s="113">
        <f t="shared" si="0"/>
        <v>960422</v>
      </c>
      <c r="G10" s="113">
        <v>37708</v>
      </c>
      <c r="H10" s="113">
        <v>0</v>
      </c>
      <c r="I10" s="113">
        <v>0</v>
      </c>
      <c r="J10" s="113">
        <v>36337</v>
      </c>
      <c r="K10" s="78">
        <v>3</v>
      </c>
    </row>
    <row r="11" spans="1:11" x14ac:dyDescent="0.2">
      <c r="A11" s="78">
        <v>4</v>
      </c>
      <c r="B11" s="78" t="s">
        <v>106</v>
      </c>
      <c r="C11" s="113">
        <v>416625</v>
      </c>
      <c r="D11" s="113">
        <v>0</v>
      </c>
      <c r="E11" s="113">
        <v>342961</v>
      </c>
      <c r="F11" s="113">
        <f t="shared" si="0"/>
        <v>759586</v>
      </c>
      <c r="G11" s="113">
        <v>65724</v>
      </c>
      <c r="H11" s="113">
        <v>0</v>
      </c>
      <c r="I11" s="113">
        <v>0</v>
      </c>
      <c r="J11" s="113">
        <v>132348</v>
      </c>
      <c r="K11" s="78">
        <v>4</v>
      </c>
    </row>
    <row r="12" spans="1:11" x14ac:dyDescent="0.2">
      <c r="A12" s="78">
        <v>5</v>
      </c>
      <c r="B12" s="78" t="s">
        <v>107</v>
      </c>
      <c r="C12" s="113">
        <v>547849</v>
      </c>
      <c r="D12" s="113">
        <v>0</v>
      </c>
      <c r="E12" s="113">
        <v>689330</v>
      </c>
      <c r="F12" s="113">
        <f t="shared" si="0"/>
        <v>1237179</v>
      </c>
      <c r="G12" s="113">
        <v>146614</v>
      </c>
      <c r="H12" s="113">
        <v>0</v>
      </c>
      <c r="I12" s="113">
        <v>0</v>
      </c>
      <c r="J12" s="113">
        <v>94451</v>
      </c>
      <c r="K12" s="78">
        <v>5</v>
      </c>
    </row>
    <row r="13" spans="1:11" x14ac:dyDescent="0.2">
      <c r="A13" s="78">
        <v>6</v>
      </c>
      <c r="B13" s="78" t="s">
        <v>108</v>
      </c>
      <c r="C13" s="113">
        <v>203288</v>
      </c>
      <c r="D13" s="113">
        <v>38135</v>
      </c>
      <c r="E13" s="113">
        <v>226879</v>
      </c>
      <c r="F13" s="113">
        <f t="shared" si="0"/>
        <v>468302</v>
      </c>
      <c r="G13" s="113">
        <v>70791</v>
      </c>
      <c r="H13" s="113">
        <v>0</v>
      </c>
      <c r="I13" s="113">
        <v>0</v>
      </c>
      <c r="J13" s="113">
        <v>29442</v>
      </c>
      <c r="K13" s="78">
        <v>6</v>
      </c>
    </row>
    <row r="14" spans="1:11" x14ac:dyDescent="0.2">
      <c r="A14" s="78">
        <v>7</v>
      </c>
      <c r="B14" s="78" t="s">
        <v>109</v>
      </c>
      <c r="C14" s="113">
        <v>50842588</v>
      </c>
      <c r="D14" s="113">
        <v>708433</v>
      </c>
      <c r="E14" s="113">
        <v>17532299</v>
      </c>
      <c r="F14" s="113">
        <f t="shared" si="0"/>
        <v>69083320</v>
      </c>
      <c r="G14" s="113">
        <v>223596</v>
      </c>
      <c r="H14" s="113">
        <v>36991</v>
      </c>
      <c r="I14" s="113">
        <v>0</v>
      </c>
      <c r="J14" s="113">
        <v>10307991</v>
      </c>
      <c r="K14" s="78">
        <v>7</v>
      </c>
    </row>
    <row r="15" spans="1:11" x14ac:dyDescent="0.2">
      <c r="A15" s="78">
        <v>8</v>
      </c>
      <c r="B15" s="78" t="s">
        <v>110</v>
      </c>
      <c r="C15" s="113">
        <v>1106932</v>
      </c>
      <c r="D15" s="113">
        <v>9500</v>
      </c>
      <c r="E15" s="113">
        <v>1402325</v>
      </c>
      <c r="F15" s="113">
        <f t="shared" si="0"/>
        <v>2518757</v>
      </c>
      <c r="G15" s="113">
        <v>168532</v>
      </c>
      <c r="H15" s="113">
        <v>0</v>
      </c>
      <c r="I15" s="113">
        <v>0</v>
      </c>
      <c r="J15" s="113">
        <v>933742</v>
      </c>
      <c r="K15" s="78">
        <v>8</v>
      </c>
    </row>
    <row r="16" spans="1:11" x14ac:dyDescent="0.2">
      <c r="A16" s="78">
        <v>9</v>
      </c>
      <c r="B16" s="78" t="s">
        <v>111</v>
      </c>
      <c r="C16" s="113">
        <v>449806</v>
      </c>
      <c r="D16" s="113">
        <v>0</v>
      </c>
      <c r="E16" s="113">
        <v>236061</v>
      </c>
      <c r="F16" s="113">
        <f t="shared" si="0"/>
        <v>685867</v>
      </c>
      <c r="G16" s="113">
        <v>58598</v>
      </c>
      <c r="H16" s="113">
        <v>0</v>
      </c>
      <c r="I16" s="113">
        <v>0</v>
      </c>
      <c r="J16" s="113">
        <v>8525</v>
      </c>
      <c r="K16" s="78">
        <v>9</v>
      </c>
    </row>
    <row r="17" spans="1:11" x14ac:dyDescent="0.2">
      <c r="A17" s="78">
        <v>10</v>
      </c>
      <c r="B17" s="78" t="s">
        <v>112</v>
      </c>
      <c r="C17" s="113">
        <v>1382811</v>
      </c>
      <c r="D17" s="113">
        <v>148750</v>
      </c>
      <c r="E17" s="113">
        <v>1997040</v>
      </c>
      <c r="F17" s="113">
        <f t="shared" si="0"/>
        <v>3528601</v>
      </c>
      <c r="G17" s="113">
        <v>174505</v>
      </c>
      <c r="H17" s="113">
        <v>5493</v>
      </c>
      <c r="I17" s="113">
        <v>0</v>
      </c>
      <c r="J17" s="113">
        <v>88521</v>
      </c>
      <c r="K17" s="78">
        <v>10</v>
      </c>
    </row>
    <row r="18" spans="1:11" x14ac:dyDescent="0.2">
      <c r="A18" s="78">
        <v>11</v>
      </c>
      <c r="B18" s="78" t="s">
        <v>113</v>
      </c>
      <c r="C18" s="113">
        <v>33961</v>
      </c>
      <c r="D18" s="113">
        <v>211703</v>
      </c>
      <c r="E18" s="113">
        <v>180776</v>
      </c>
      <c r="F18" s="113">
        <f t="shared" si="0"/>
        <v>426440</v>
      </c>
      <c r="G18" s="113">
        <v>48045</v>
      </c>
      <c r="H18" s="113">
        <v>25001</v>
      </c>
      <c r="I18" s="113">
        <v>0</v>
      </c>
      <c r="J18" s="113">
        <v>10651</v>
      </c>
      <c r="K18" s="78">
        <v>11</v>
      </c>
    </row>
    <row r="19" spans="1:11" x14ac:dyDescent="0.2">
      <c r="A19" s="78">
        <v>12</v>
      </c>
      <c r="B19" s="78" t="s">
        <v>114</v>
      </c>
      <c r="C19" s="113">
        <v>1726624</v>
      </c>
      <c r="D19" s="113">
        <v>25643</v>
      </c>
      <c r="E19" s="113">
        <v>1107405</v>
      </c>
      <c r="F19" s="113">
        <f t="shared" si="0"/>
        <v>2859672</v>
      </c>
      <c r="G19" s="113">
        <v>152415</v>
      </c>
      <c r="H19" s="113">
        <v>0</v>
      </c>
      <c r="I19" s="113">
        <v>0</v>
      </c>
      <c r="J19" s="113">
        <v>180721</v>
      </c>
      <c r="K19" s="78">
        <v>12</v>
      </c>
    </row>
    <row r="20" spans="1:11" x14ac:dyDescent="0.2">
      <c r="A20" s="78">
        <v>13</v>
      </c>
      <c r="B20" s="78" t="s">
        <v>115</v>
      </c>
      <c r="C20" s="113">
        <v>26831</v>
      </c>
      <c r="D20" s="113">
        <v>279925</v>
      </c>
      <c r="E20" s="113">
        <v>272653</v>
      </c>
      <c r="F20" s="113">
        <f t="shared" si="0"/>
        <v>579409</v>
      </c>
      <c r="G20" s="113">
        <v>67285</v>
      </c>
      <c r="H20" s="113">
        <v>0</v>
      </c>
      <c r="I20" s="113">
        <v>0</v>
      </c>
      <c r="J20" s="113">
        <v>17024</v>
      </c>
      <c r="K20" s="78">
        <v>13</v>
      </c>
    </row>
    <row r="21" spans="1:11" x14ac:dyDescent="0.2">
      <c r="A21" s="78">
        <v>14</v>
      </c>
      <c r="B21" s="78" t="s">
        <v>116</v>
      </c>
      <c r="C21" s="113">
        <v>943224</v>
      </c>
      <c r="D21" s="113">
        <v>0</v>
      </c>
      <c r="E21" s="113">
        <v>632206</v>
      </c>
      <c r="F21" s="113">
        <f t="shared" si="0"/>
        <v>1575430</v>
      </c>
      <c r="G21" s="113">
        <v>124921</v>
      </c>
      <c r="H21" s="113">
        <v>0</v>
      </c>
      <c r="I21" s="113">
        <v>0</v>
      </c>
      <c r="J21" s="113">
        <v>207355</v>
      </c>
      <c r="K21" s="78">
        <v>14</v>
      </c>
    </row>
    <row r="22" spans="1:11" x14ac:dyDescent="0.2">
      <c r="A22" s="78">
        <v>15</v>
      </c>
      <c r="B22" s="78" t="s">
        <v>117</v>
      </c>
      <c r="C22" s="113">
        <v>222566</v>
      </c>
      <c r="D22" s="113">
        <v>27563</v>
      </c>
      <c r="E22" s="113">
        <v>269198</v>
      </c>
      <c r="F22" s="113">
        <f t="shared" si="0"/>
        <v>519327</v>
      </c>
      <c r="G22" s="113">
        <v>50167</v>
      </c>
      <c r="H22" s="113">
        <v>0</v>
      </c>
      <c r="I22" s="113">
        <v>0</v>
      </c>
      <c r="J22" s="113">
        <v>20058</v>
      </c>
      <c r="K22" s="78">
        <v>15</v>
      </c>
    </row>
    <row r="23" spans="1:11" x14ac:dyDescent="0.2">
      <c r="A23" s="78">
        <v>16</v>
      </c>
      <c r="B23" s="78" t="s">
        <v>118</v>
      </c>
      <c r="C23" s="113">
        <v>619980</v>
      </c>
      <c r="D23" s="113">
        <v>0</v>
      </c>
      <c r="E23" s="113">
        <v>1156588</v>
      </c>
      <c r="F23" s="113">
        <f t="shared" si="0"/>
        <v>1776568</v>
      </c>
      <c r="G23" s="113">
        <v>161054</v>
      </c>
      <c r="H23" s="113">
        <v>0</v>
      </c>
      <c r="I23" s="113">
        <v>0</v>
      </c>
      <c r="J23" s="113">
        <v>137960</v>
      </c>
      <c r="K23" s="78">
        <v>16</v>
      </c>
    </row>
    <row r="24" spans="1:11" x14ac:dyDescent="0.2">
      <c r="A24" s="78">
        <v>17</v>
      </c>
      <c r="B24" s="78" t="s">
        <v>119</v>
      </c>
      <c r="C24" s="113">
        <v>425960</v>
      </c>
      <c r="D24" s="113">
        <v>0</v>
      </c>
      <c r="E24" s="113">
        <v>464607</v>
      </c>
      <c r="F24" s="113">
        <f t="shared" si="0"/>
        <v>890567</v>
      </c>
      <c r="G24" s="113">
        <v>110880</v>
      </c>
      <c r="H24" s="113">
        <v>33204</v>
      </c>
      <c r="I24" s="113">
        <v>0</v>
      </c>
      <c r="J24" s="113">
        <v>97202</v>
      </c>
      <c r="K24" s="78">
        <v>17</v>
      </c>
    </row>
    <row r="25" spans="1:11" x14ac:dyDescent="0.2">
      <c r="A25" s="78">
        <v>18</v>
      </c>
      <c r="B25" s="78" t="s">
        <v>120</v>
      </c>
      <c r="C25" s="113">
        <v>983989</v>
      </c>
      <c r="D25" s="113">
        <v>0</v>
      </c>
      <c r="E25" s="113">
        <v>365097</v>
      </c>
      <c r="F25" s="113">
        <f t="shared" si="0"/>
        <v>1349086</v>
      </c>
      <c r="G25" s="113">
        <v>227550</v>
      </c>
      <c r="H25" s="113">
        <v>0</v>
      </c>
      <c r="I25" s="113">
        <v>0</v>
      </c>
      <c r="J25" s="113">
        <v>462753</v>
      </c>
      <c r="K25" s="78">
        <v>18</v>
      </c>
    </row>
    <row r="26" spans="1:11" x14ac:dyDescent="0.2">
      <c r="A26" s="78">
        <v>19</v>
      </c>
      <c r="B26" s="78" t="s">
        <v>121</v>
      </c>
      <c r="C26" s="113">
        <v>487826</v>
      </c>
      <c r="D26" s="113">
        <v>43077</v>
      </c>
      <c r="E26" s="113">
        <v>97855</v>
      </c>
      <c r="F26" s="113">
        <f t="shared" si="0"/>
        <v>628758</v>
      </c>
      <c r="G26" s="113">
        <v>4500</v>
      </c>
      <c r="H26" s="113">
        <v>0</v>
      </c>
      <c r="I26" s="113">
        <v>0</v>
      </c>
      <c r="J26" s="113">
        <v>24032</v>
      </c>
      <c r="K26" s="78">
        <v>19</v>
      </c>
    </row>
    <row r="27" spans="1:11" x14ac:dyDescent="0.2">
      <c r="A27" s="78">
        <v>20</v>
      </c>
      <c r="B27" s="78" t="s">
        <v>122</v>
      </c>
      <c r="C27" s="113">
        <v>20670</v>
      </c>
      <c r="D27" s="113">
        <v>81823</v>
      </c>
      <c r="E27" s="113">
        <v>280890</v>
      </c>
      <c r="F27" s="113">
        <f t="shared" si="0"/>
        <v>383383</v>
      </c>
      <c r="G27" s="113">
        <v>49309</v>
      </c>
      <c r="H27" s="113">
        <v>0</v>
      </c>
      <c r="I27" s="113">
        <v>0</v>
      </c>
      <c r="J27" s="113">
        <v>368</v>
      </c>
      <c r="K27" s="78">
        <v>20</v>
      </c>
    </row>
    <row r="28" spans="1:11" x14ac:dyDescent="0.2">
      <c r="A28" s="78">
        <v>21</v>
      </c>
      <c r="B28" s="78" t="s">
        <v>123</v>
      </c>
      <c r="C28" s="113">
        <v>10294313</v>
      </c>
      <c r="D28" s="113">
        <v>784217</v>
      </c>
      <c r="E28" s="113">
        <v>10503818</v>
      </c>
      <c r="F28" s="113">
        <f t="shared" si="0"/>
        <v>21582348</v>
      </c>
      <c r="G28" s="113">
        <v>208067</v>
      </c>
      <c r="H28" s="113">
        <v>0</v>
      </c>
      <c r="I28" s="113">
        <v>0</v>
      </c>
      <c r="J28" s="113">
        <v>1303186</v>
      </c>
      <c r="K28" s="78">
        <v>21</v>
      </c>
    </row>
    <row r="29" spans="1:11" x14ac:dyDescent="0.2">
      <c r="A29" s="78">
        <v>22</v>
      </c>
      <c r="B29" s="78" t="s">
        <v>124</v>
      </c>
      <c r="C29" s="113">
        <v>820994</v>
      </c>
      <c r="D29" s="113">
        <v>19000</v>
      </c>
      <c r="E29" s="113">
        <v>232000</v>
      </c>
      <c r="F29" s="113">
        <f t="shared" si="0"/>
        <v>1071994</v>
      </c>
      <c r="G29" s="113">
        <v>4500</v>
      </c>
      <c r="H29" s="113">
        <v>0</v>
      </c>
      <c r="I29" s="113">
        <v>0</v>
      </c>
      <c r="J29" s="113">
        <v>410278</v>
      </c>
      <c r="K29" s="78">
        <v>22</v>
      </c>
    </row>
    <row r="30" spans="1:11" x14ac:dyDescent="0.2">
      <c r="A30" s="78">
        <v>23</v>
      </c>
      <c r="B30" s="78" t="s">
        <v>125</v>
      </c>
      <c r="C30" s="113">
        <v>0</v>
      </c>
      <c r="D30" s="113">
        <v>1200</v>
      </c>
      <c r="E30" s="113">
        <v>39709</v>
      </c>
      <c r="F30" s="113">
        <f t="shared" si="0"/>
        <v>40909</v>
      </c>
      <c r="G30" s="113">
        <v>7748</v>
      </c>
      <c r="H30" s="113">
        <v>0</v>
      </c>
      <c r="I30" s="113">
        <v>0</v>
      </c>
      <c r="J30" s="113">
        <v>0</v>
      </c>
      <c r="K30" s="78">
        <v>23</v>
      </c>
    </row>
    <row r="31" spans="1:11" x14ac:dyDescent="0.2">
      <c r="A31" s="78">
        <v>24</v>
      </c>
      <c r="B31" s="78" t="s">
        <v>126</v>
      </c>
      <c r="C31" s="113">
        <v>1316129</v>
      </c>
      <c r="D31" s="113">
        <v>0</v>
      </c>
      <c r="E31" s="113">
        <v>1180190</v>
      </c>
      <c r="F31" s="113">
        <f t="shared" si="0"/>
        <v>2496319</v>
      </c>
      <c r="G31" s="113">
        <v>154277</v>
      </c>
      <c r="H31" s="113">
        <v>0</v>
      </c>
      <c r="I31" s="113">
        <v>0</v>
      </c>
      <c r="J31" s="113">
        <v>188487</v>
      </c>
      <c r="K31" s="78">
        <v>24</v>
      </c>
    </row>
    <row r="32" spans="1:11" x14ac:dyDescent="0.2">
      <c r="A32" s="78">
        <v>25</v>
      </c>
      <c r="B32" s="78" t="s">
        <v>127</v>
      </c>
      <c r="C32" s="113">
        <v>68420</v>
      </c>
      <c r="D32" s="113">
        <v>0</v>
      </c>
      <c r="E32" s="113">
        <v>115450</v>
      </c>
      <c r="F32" s="113">
        <f t="shared" si="0"/>
        <v>183870</v>
      </c>
      <c r="G32" s="113">
        <v>0</v>
      </c>
      <c r="H32" s="113">
        <v>0</v>
      </c>
      <c r="I32" s="113">
        <v>0</v>
      </c>
      <c r="J32" s="113">
        <v>24490</v>
      </c>
      <c r="K32" s="78">
        <v>25</v>
      </c>
    </row>
    <row r="33" spans="1:11" x14ac:dyDescent="0.2">
      <c r="A33" s="78">
        <v>26</v>
      </c>
      <c r="B33" s="78" t="s">
        <v>128</v>
      </c>
      <c r="C33" s="113">
        <v>222652</v>
      </c>
      <c r="D33" s="113">
        <v>0</v>
      </c>
      <c r="E33" s="113">
        <v>150114</v>
      </c>
      <c r="F33" s="113">
        <f t="shared" si="0"/>
        <v>372766</v>
      </c>
      <c r="G33" s="113">
        <v>85489</v>
      </c>
      <c r="H33" s="113">
        <v>0</v>
      </c>
      <c r="I33" s="113">
        <v>0</v>
      </c>
      <c r="J33" s="113">
        <v>27956</v>
      </c>
      <c r="K33" s="78">
        <v>26</v>
      </c>
    </row>
    <row r="34" spans="1:11" x14ac:dyDescent="0.2">
      <c r="A34" s="78">
        <v>27</v>
      </c>
      <c r="B34" s="78" t="s">
        <v>129</v>
      </c>
      <c r="C34" s="113">
        <v>885840</v>
      </c>
      <c r="D34" s="113">
        <v>0</v>
      </c>
      <c r="E34" s="113">
        <v>276330</v>
      </c>
      <c r="F34" s="113">
        <f t="shared" si="0"/>
        <v>1162170</v>
      </c>
      <c r="G34" s="113">
        <v>0</v>
      </c>
      <c r="H34" s="113">
        <v>0</v>
      </c>
      <c r="I34" s="113">
        <v>0</v>
      </c>
      <c r="J34" s="113">
        <v>174641</v>
      </c>
      <c r="K34" s="78">
        <v>27</v>
      </c>
    </row>
    <row r="35" spans="1:11" x14ac:dyDescent="0.2">
      <c r="A35" s="78">
        <v>28</v>
      </c>
      <c r="B35" s="78" t="s">
        <v>130</v>
      </c>
      <c r="C35" s="113">
        <v>172224</v>
      </c>
      <c r="D35" s="113">
        <v>22000</v>
      </c>
      <c r="E35" s="113">
        <v>201431</v>
      </c>
      <c r="F35" s="113">
        <f t="shared" si="0"/>
        <v>395655</v>
      </c>
      <c r="G35" s="113">
        <v>0</v>
      </c>
      <c r="H35" s="113">
        <v>0</v>
      </c>
      <c r="I35" s="113">
        <v>0</v>
      </c>
      <c r="J35" s="113">
        <v>35255</v>
      </c>
      <c r="K35" s="78">
        <v>28</v>
      </c>
    </row>
    <row r="36" spans="1:11" x14ac:dyDescent="0.2">
      <c r="A36" s="78">
        <v>29</v>
      </c>
      <c r="B36" s="78" t="s">
        <v>72</v>
      </c>
      <c r="C36" s="113">
        <v>90422361</v>
      </c>
      <c r="D36" s="113">
        <v>6247981</v>
      </c>
      <c r="E36" s="113">
        <v>44006163</v>
      </c>
      <c r="F36" s="113">
        <f t="shared" si="0"/>
        <v>140676505</v>
      </c>
      <c r="G36" s="113">
        <v>510607</v>
      </c>
      <c r="H36" s="113">
        <v>0</v>
      </c>
      <c r="I36" s="113">
        <v>0</v>
      </c>
      <c r="J36" s="113">
        <v>58545207</v>
      </c>
      <c r="K36" s="78">
        <v>29</v>
      </c>
    </row>
    <row r="37" spans="1:11" x14ac:dyDescent="0.2">
      <c r="A37" s="78">
        <v>30</v>
      </c>
      <c r="B37" s="78" t="s">
        <v>131</v>
      </c>
      <c r="C37" s="113">
        <v>4424854</v>
      </c>
      <c r="D37" s="113">
        <v>0</v>
      </c>
      <c r="E37" s="113">
        <v>2623663</v>
      </c>
      <c r="F37" s="113">
        <f t="shared" si="0"/>
        <v>7048517</v>
      </c>
      <c r="G37" s="113">
        <v>188277</v>
      </c>
      <c r="H37" s="113">
        <v>0</v>
      </c>
      <c r="I37" s="113">
        <v>0</v>
      </c>
      <c r="J37" s="113">
        <v>606884</v>
      </c>
      <c r="K37" s="78">
        <v>30</v>
      </c>
    </row>
    <row r="38" spans="1:11" x14ac:dyDescent="0.2">
      <c r="A38" s="78">
        <v>31</v>
      </c>
      <c r="B38" s="78" t="s">
        <v>132</v>
      </c>
      <c r="C38" s="113">
        <v>55676</v>
      </c>
      <c r="D38" s="113">
        <v>0</v>
      </c>
      <c r="E38" s="113">
        <v>266180</v>
      </c>
      <c r="F38" s="113">
        <f t="shared" si="0"/>
        <v>321856</v>
      </c>
      <c r="G38" s="113">
        <v>15490</v>
      </c>
      <c r="H38" s="113">
        <v>0</v>
      </c>
      <c r="I38" s="113">
        <v>0</v>
      </c>
      <c r="J38" s="113">
        <v>10327</v>
      </c>
      <c r="K38" s="78">
        <v>31</v>
      </c>
    </row>
    <row r="39" spans="1:11" x14ac:dyDescent="0.2">
      <c r="A39" s="78">
        <v>32</v>
      </c>
      <c r="B39" s="78" t="s">
        <v>133</v>
      </c>
      <c r="C39" s="113">
        <v>502596</v>
      </c>
      <c r="D39" s="113">
        <v>10000</v>
      </c>
      <c r="E39" s="113">
        <v>398353</v>
      </c>
      <c r="F39" s="113">
        <f t="shared" si="0"/>
        <v>910949</v>
      </c>
      <c r="G39" s="113">
        <v>81840</v>
      </c>
      <c r="H39" s="113">
        <v>0</v>
      </c>
      <c r="I39" s="113">
        <v>0</v>
      </c>
      <c r="J39" s="113">
        <v>121537</v>
      </c>
      <c r="K39" s="78">
        <v>32</v>
      </c>
    </row>
    <row r="40" spans="1:11" x14ac:dyDescent="0.2">
      <c r="A40" s="78">
        <v>33</v>
      </c>
      <c r="B40" s="78" t="s">
        <v>74</v>
      </c>
      <c r="C40" s="113">
        <v>1345094</v>
      </c>
      <c r="D40" s="113">
        <v>0</v>
      </c>
      <c r="E40" s="113">
        <v>1029990</v>
      </c>
      <c r="F40" s="113">
        <f t="shared" si="0"/>
        <v>2375084</v>
      </c>
      <c r="G40" s="113">
        <v>157239</v>
      </c>
      <c r="H40" s="113">
        <v>0</v>
      </c>
      <c r="I40" s="113">
        <v>0</v>
      </c>
      <c r="J40" s="113">
        <v>282591</v>
      </c>
      <c r="K40" s="78">
        <v>33</v>
      </c>
    </row>
    <row r="41" spans="1:11" x14ac:dyDescent="0.2">
      <c r="A41" s="78">
        <v>34</v>
      </c>
      <c r="B41" s="78" t="s">
        <v>134</v>
      </c>
      <c r="C41" s="113">
        <v>6193530</v>
      </c>
      <c r="D41" s="113">
        <v>0</v>
      </c>
      <c r="E41" s="113">
        <v>1153332</v>
      </c>
      <c r="F41" s="113">
        <f t="shared" si="0"/>
        <v>7346862</v>
      </c>
      <c r="G41" s="113">
        <v>24792</v>
      </c>
      <c r="H41" s="113">
        <v>0</v>
      </c>
      <c r="I41" s="113">
        <v>0</v>
      </c>
      <c r="J41" s="113">
        <v>2540807</v>
      </c>
      <c r="K41" s="78">
        <v>34</v>
      </c>
    </row>
    <row r="42" spans="1:11" x14ac:dyDescent="0.2">
      <c r="A42" s="78">
        <v>35</v>
      </c>
      <c r="B42" s="78" t="s">
        <v>135</v>
      </c>
      <c r="C42" s="113">
        <v>613207</v>
      </c>
      <c r="D42" s="113">
        <v>0</v>
      </c>
      <c r="E42" s="113">
        <v>29475</v>
      </c>
      <c r="F42" s="113">
        <f t="shared" si="0"/>
        <v>642682</v>
      </c>
      <c r="G42" s="113">
        <v>0</v>
      </c>
      <c r="H42" s="113">
        <v>0</v>
      </c>
      <c r="I42" s="113">
        <v>0</v>
      </c>
      <c r="J42" s="113">
        <v>210546</v>
      </c>
      <c r="K42" s="78">
        <v>35</v>
      </c>
    </row>
    <row r="43" spans="1:11" x14ac:dyDescent="0.2">
      <c r="A43" s="78">
        <v>36</v>
      </c>
      <c r="B43" s="78" t="s">
        <v>136</v>
      </c>
      <c r="C43" s="113">
        <v>1218439</v>
      </c>
      <c r="D43" s="113">
        <v>65635</v>
      </c>
      <c r="E43" s="113">
        <v>1132675</v>
      </c>
      <c r="F43" s="113">
        <f t="shared" si="0"/>
        <v>2416749</v>
      </c>
      <c r="G43" s="113">
        <v>151198</v>
      </c>
      <c r="H43" s="113">
        <v>0</v>
      </c>
      <c r="I43" s="113">
        <v>0</v>
      </c>
      <c r="J43" s="113">
        <v>383437</v>
      </c>
      <c r="K43" s="78">
        <v>36</v>
      </c>
    </row>
    <row r="44" spans="1:11" x14ac:dyDescent="0.2">
      <c r="A44" s="78">
        <v>37</v>
      </c>
      <c r="B44" s="78" t="s">
        <v>137</v>
      </c>
      <c r="C44" s="113">
        <v>614223</v>
      </c>
      <c r="D44" s="113">
        <v>0</v>
      </c>
      <c r="E44" s="113">
        <v>437008</v>
      </c>
      <c r="F44" s="113">
        <f t="shared" si="0"/>
        <v>1051231</v>
      </c>
      <c r="G44" s="113">
        <v>0</v>
      </c>
      <c r="H44" s="113">
        <v>0</v>
      </c>
      <c r="I44" s="113">
        <v>0</v>
      </c>
      <c r="J44" s="113">
        <v>209848</v>
      </c>
      <c r="K44" s="78">
        <v>37</v>
      </c>
    </row>
    <row r="45" spans="1:11" x14ac:dyDescent="0.2">
      <c r="A45" s="78">
        <v>38</v>
      </c>
      <c r="B45" s="78" t="s">
        <v>138</v>
      </c>
      <c r="C45" s="113">
        <v>254776</v>
      </c>
      <c r="D45" s="113">
        <v>0</v>
      </c>
      <c r="E45" s="113">
        <v>358061</v>
      </c>
      <c r="F45" s="113">
        <f t="shared" si="0"/>
        <v>612837</v>
      </c>
      <c r="G45" s="113">
        <v>83880</v>
      </c>
      <c r="H45" s="113">
        <v>0</v>
      </c>
      <c r="I45" s="113">
        <v>0</v>
      </c>
      <c r="J45" s="113">
        <v>45152</v>
      </c>
      <c r="K45" s="78">
        <v>38</v>
      </c>
    </row>
    <row r="46" spans="1:11" x14ac:dyDescent="0.2">
      <c r="A46" s="78">
        <v>39</v>
      </c>
      <c r="B46" s="78" t="s">
        <v>139</v>
      </c>
      <c r="C46" s="113">
        <v>191664</v>
      </c>
      <c r="D46" s="113">
        <v>0</v>
      </c>
      <c r="E46" s="113">
        <v>454915</v>
      </c>
      <c r="F46" s="113">
        <f t="shared" si="0"/>
        <v>646579</v>
      </c>
      <c r="G46" s="113">
        <v>33058</v>
      </c>
      <c r="H46" s="113">
        <v>0</v>
      </c>
      <c r="I46" s="113">
        <v>0</v>
      </c>
      <c r="J46" s="113">
        <v>69820</v>
      </c>
      <c r="K46" s="78">
        <v>39</v>
      </c>
    </row>
    <row r="47" spans="1:11" x14ac:dyDescent="0.2">
      <c r="A47" s="78">
        <v>40</v>
      </c>
      <c r="B47" s="78" t="s">
        <v>140</v>
      </c>
      <c r="C47" s="116">
        <v>191390</v>
      </c>
      <c r="D47" s="116">
        <v>10000</v>
      </c>
      <c r="E47" s="116">
        <v>197808</v>
      </c>
      <c r="F47" s="113">
        <f t="shared" si="0"/>
        <v>399198</v>
      </c>
      <c r="G47" s="116">
        <v>41570</v>
      </c>
      <c r="H47" s="116">
        <v>0</v>
      </c>
      <c r="I47" s="116">
        <v>0</v>
      </c>
      <c r="J47" s="116">
        <v>10249</v>
      </c>
      <c r="K47" s="85">
        <v>40</v>
      </c>
    </row>
    <row r="48" spans="1:11" x14ac:dyDescent="0.2">
      <c r="A48" s="78">
        <v>41</v>
      </c>
      <c r="B48" s="78" t="s">
        <v>141</v>
      </c>
      <c r="C48" s="113">
        <v>232752</v>
      </c>
      <c r="D48" s="113">
        <v>5000</v>
      </c>
      <c r="E48" s="113">
        <v>322813</v>
      </c>
      <c r="F48" s="113">
        <f t="shared" si="0"/>
        <v>560565</v>
      </c>
      <c r="G48" s="113">
        <v>86842</v>
      </c>
      <c r="H48" s="113">
        <v>0</v>
      </c>
      <c r="I48" s="113">
        <v>0</v>
      </c>
      <c r="J48" s="113">
        <v>29783</v>
      </c>
      <c r="K48" s="78">
        <v>41</v>
      </c>
    </row>
    <row r="49" spans="1:11" x14ac:dyDescent="0.2">
      <c r="A49" s="78">
        <v>42</v>
      </c>
      <c r="B49" s="78" t="s">
        <v>142</v>
      </c>
      <c r="C49" s="113">
        <v>3764745</v>
      </c>
      <c r="D49" s="113">
        <v>0</v>
      </c>
      <c r="E49" s="113">
        <v>4005731</v>
      </c>
      <c r="F49" s="113">
        <f t="shared" si="0"/>
        <v>7770476</v>
      </c>
      <c r="G49" s="113">
        <v>319553</v>
      </c>
      <c r="H49" s="113">
        <v>0</v>
      </c>
      <c r="I49" s="113">
        <v>0</v>
      </c>
      <c r="J49" s="113">
        <v>683026</v>
      </c>
      <c r="K49" s="78">
        <v>42</v>
      </c>
    </row>
    <row r="50" spans="1:11" x14ac:dyDescent="0.2">
      <c r="A50" s="78">
        <v>43</v>
      </c>
      <c r="B50" s="78" t="s">
        <v>143</v>
      </c>
      <c r="C50" s="113">
        <v>20345963</v>
      </c>
      <c r="D50" s="113">
        <v>0</v>
      </c>
      <c r="E50" s="113">
        <v>17725273</v>
      </c>
      <c r="F50" s="113">
        <f t="shared" si="0"/>
        <v>38071236</v>
      </c>
      <c r="G50" s="113">
        <v>200294</v>
      </c>
      <c r="H50" s="113">
        <v>4500</v>
      </c>
      <c r="I50" s="113">
        <v>0</v>
      </c>
      <c r="J50" s="113">
        <v>1937438</v>
      </c>
      <c r="K50" s="78">
        <v>43</v>
      </c>
    </row>
    <row r="51" spans="1:11" x14ac:dyDescent="0.2">
      <c r="A51" s="78">
        <v>44</v>
      </c>
      <c r="B51" s="78" t="s">
        <v>144</v>
      </c>
      <c r="C51" s="113">
        <v>1343418</v>
      </c>
      <c r="D51" s="113">
        <v>99075</v>
      </c>
      <c r="E51" s="113">
        <v>1021636</v>
      </c>
      <c r="F51" s="113">
        <f t="shared" si="0"/>
        <v>2464129</v>
      </c>
      <c r="G51" s="113">
        <v>182699</v>
      </c>
      <c r="H51" s="113">
        <v>0</v>
      </c>
      <c r="I51" s="113">
        <v>0</v>
      </c>
      <c r="J51" s="113">
        <v>189596</v>
      </c>
      <c r="K51" s="78">
        <v>44</v>
      </c>
    </row>
    <row r="52" spans="1:11" x14ac:dyDescent="0.2">
      <c r="A52" s="78">
        <v>45</v>
      </c>
      <c r="B52" s="78" t="s">
        <v>145</v>
      </c>
      <c r="C52" s="113">
        <v>44353</v>
      </c>
      <c r="D52" s="113">
        <v>0</v>
      </c>
      <c r="E52" s="113">
        <v>65370</v>
      </c>
      <c r="F52" s="113">
        <f t="shared" si="0"/>
        <v>109723</v>
      </c>
      <c r="G52" s="113">
        <v>4837</v>
      </c>
      <c r="H52" s="113">
        <v>0</v>
      </c>
      <c r="I52" s="113">
        <v>0</v>
      </c>
      <c r="J52" s="113">
        <v>45735</v>
      </c>
      <c r="K52" s="78">
        <v>45</v>
      </c>
    </row>
    <row r="53" spans="1:11" x14ac:dyDescent="0.2">
      <c r="A53" s="78">
        <v>46</v>
      </c>
      <c r="B53" s="78" t="s">
        <v>146</v>
      </c>
      <c r="C53" s="113">
        <v>1901574</v>
      </c>
      <c r="D53" s="113">
        <v>9000</v>
      </c>
      <c r="E53" s="113">
        <v>814317</v>
      </c>
      <c r="F53" s="113">
        <f t="shared" si="0"/>
        <v>2724891</v>
      </c>
      <c r="G53" s="113">
        <v>4500</v>
      </c>
      <c r="H53" s="113">
        <v>0</v>
      </c>
      <c r="I53" s="113">
        <v>0</v>
      </c>
      <c r="J53" s="113">
        <v>240986</v>
      </c>
      <c r="K53" s="78">
        <v>46</v>
      </c>
    </row>
    <row r="54" spans="1:11" x14ac:dyDescent="0.2">
      <c r="A54" s="78">
        <v>47</v>
      </c>
      <c r="B54" s="78" t="s">
        <v>147</v>
      </c>
      <c r="C54" s="113">
        <v>6401562</v>
      </c>
      <c r="D54" s="113">
        <v>0</v>
      </c>
      <c r="E54" s="113">
        <v>5518533</v>
      </c>
      <c r="F54" s="113">
        <f t="shared" si="0"/>
        <v>11920095</v>
      </c>
      <c r="G54" s="113">
        <v>245410</v>
      </c>
      <c r="H54" s="113">
        <v>0</v>
      </c>
      <c r="I54" s="113">
        <v>0</v>
      </c>
      <c r="J54" s="113">
        <v>3845885</v>
      </c>
      <c r="K54" s="78">
        <v>47</v>
      </c>
    </row>
    <row r="55" spans="1:11" x14ac:dyDescent="0.2">
      <c r="A55" s="78">
        <v>48</v>
      </c>
      <c r="B55" s="78" t="s">
        <v>148</v>
      </c>
      <c r="C55" s="113">
        <v>0</v>
      </c>
      <c r="D55" s="113">
        <v>4213</v>
      </c>
      <c r="E55" s="113">
        <v>253380</v>
      </c>
      <c r="F55" s="113">
        <f t="shared" si="0"/>
        <v>257593</v>
      </c>
      <c r="G55" s="113">
        <v>19685</v>
      </c>
      <c r="H55" s="113">
        <v>0</v>
      </c>
      <c r="I55" s="113">
        <v>0</v>
      </c>
      <c r="J55" s="113">
        <v>1667</v>
      </c>
      <c r="K55" s="78">
        <v>48</v>
      </c>
    </row>
    <row r="56" spans="1:11" x14ac:dyDescent="0.2">
      <c r="A56" s="78">
        <v>49</v>
      </c>
      <c r="B56" s="78" t="s">
        <v>149</v>
      </c>
      <c r="C56" s="113">
        <v>834454</v>
      </c>
      <c r="D56" s="113">
        <v>0</v>
      </c>
      <c r="E56" s="113">
        <v>535185</v>
      </c>
      <c r="F56" s="113">
        <f t="shared" si="0"/>
        <v>1369639</v>
      </c>
      <c r="G56" s="113">
        <v>103485</v>
      </c>
      <c r="H56" s="113">
        <v>12217</v>
      </c>
      <c r="I56" s="113">
        <v>0</v>
      </c>
      <c r="J56" s="113">
        <v>528390</v>
      </c>
      <c r="K56" s="78">
        <v>49</v>
      </c>
    </row>
    <row r="57" spans="1:11" x14ac:dyDescent="0.2">
      <c r="A57" s="78">
        <v>50</v>
      </c>
      <c r="B57" s="78" t="s">
        <v>150</v>
      </c>
      <c r="C57" s="116">
        <v>386573</v>
      </c>
      <c r="D57" s="116">
        <v>0</v>
      </c>
      <c r="E57" s="116">
        <v>603338</v>
      </c>
      <c r="F57" s="113">
        <f t="shared" si="0"/>
        <v>989911</v>
      </c>
      <c r="G57" s="116">
        <v>47169</v>
      </c>
      <c r="H57" s="116">
        <v>0</v>
      </c>
      <c r="I57" s="116">
        <v>0</v>
      </c>
      <c r="J57" s="116">
        <v>222904</v>
      </c>
      <c r="K57" s="78">
        <v>50</v>
      </c>
    </row>
    <row r="58" spans="1:11" x14ac:dyDescent="0.2">
      <c r="A58" s="78">
        <v>51</v>
      </c>
      <c r="B58" s="78" t="s">
        <v>151</v>
      </c>
      <c r="C58" s="113">
        <v>50004</v>
      </c>
      <c r="D58" s="113">
        <v>4985</v>
      </c>
      <c r="E58" s="113">
        <v>123003</v>
      </c>
      <c r="F58" s="113">
        <f t="shared" si="0"/>
        <v>177992</v>
      </c>
      <c r="G58" s="113">
        <v>0</v>
      </c>
      <c r="H58" s="113">
        <v>0</v>
      </c>
      <c r="I58" s="113">
        <v>0</v>
      </c>
      <c r="J58" s="113">
        <v>0</v>
      </c>
      <c r="K58" s="78">
        <v>51</v>
      </c>
    </row>
    <row r="59" spans="1:11" x14ac:dyDescent="0.2">
      <c r="A59" s="78">
        <v>52</v>
      </c>
      <c r="B59" s="78" t="s">
        <v>152</v>
      </c>
      <c r="C59" s="113">
        <v>0</v>
      </c>
      <c r="D59" s="113">
        <v>0</v>
      </c>
      <c r="E59" s="113">
        <v>0</v>
      </c>
      <c r="F59" s="113">
        <f t="shared" si="0"/>
        <v>0</v>
      </c>
      <c r="G59" s="113">
        <v>0</v>
      </c>
      <c r="H59" s="113">
        <v>0</v>
      </c>
      <c r="I59" s="113">
        <v>0</v>
      </c>
      <c r="J59" s="113">
        <v>0</v>
      </c>
      <c r="K59" s="78">
        <v>52</v>
      </c>
    </row>
    <row r="60" spans="1:11" x14ac:dyDescent="0.2">
      <c r="A60" s="78">
        <v>53</v>
      </c>
      <c r="B60" s="78" t="s">
        <v>153</v>
      </c>
      <c r="C60" s="113">
        <v>47048762</v>
      </c>
      <c r="D60" s="113">
        <v>339836</v>
      </c>
      <c r="E60" s="113">
        <v>20687533</v>
      </c>
      <c r="F60" s="113">
        <f t="shared" si="0"/>
        <v>68076131</v>
      </c>
      <c r="G60" s="113">
        <v>212957</v>
      </c>
      <c r="H60" s="113">
        <v>0</v>
      </c>
      <c r="I60" s="113">
        <v>0</v>
      </c>
      <c r="J60" s="113">
        <v>18438475</v>
      </c>
      <c r="K60" s="78">
        <v>53</v>
      </c>
    </row>
    <row r="61" spans="1:11" x14ac:dyDescent="0.2">
      <c r="A61" s="78">
        <v>54</v>
      </c>
      <c r="B61" s="78" t="s">
        <v>154</v>
      </c>
      <c r="C61" s="113">
        <v>1142843</v>
      </c>
      <c r="D61" s="113">
        <v>75400</v>
      </c>
      <c r="E61" s="113">
        <v>412115</v>
      </c>
      <c r="F61" s="113">
        <f t="shared" si="0"/>
        <v>1630358</v>
      </c>
      <c r="G61" s="113">
        <v>35278</v>
      </c>
      <c r="H61" s="113">
        <v>0</v>
      </c>
      <c r="I61" s="113">
        <v>0</v>
      </c>
      <c r="J61" s="113">
        <v>563816</v>
      </c>
      <c r="K61" s="78">
        <v>54</v>
      </c>
    </row>
    <row r="62" spans="1:11" x14ac:dyDescent="0.2">
      <c r="A62" s="78">
        <v>55</v>
      </c>
      <c r="B62" s="78" t="s">
        <v>155</v>
      </c>
      <c r="C62" s="113">
        <v>0</v>
      </c>
      <c r="D62" s="113">
        <v>0</v>
      </c>
      <c r="E62" s="113">
        <v>0</v>
      </c>
      <c r="F62" s="113">
        <f t="shared" si="0"/>
        <v>0</v>
      </c>
      <c r="G62" s="113">
        <v>0</v>
      </c>
      <c r="H62" s="113">
        <v>0</v>
      </c>
      <c r="I62" s="113">
        <v>0</v>
      </c>
      <c r="J62" s="113">
        <v>0</v>
      </c>
      <c r="K62" s="78">
        <v>55</v>
      </c>
    </row>
    <row r="63" spans="1:11" x14ac:dyDescent="0.2">
      <c r="A63" s="78">
        <v>56</v>
      </c>
      <c r="B63" s="78" t="s">
        <v>156</v>
      </c>
      <c r="C63" s="113">
        <v>527169</v>
      </c>
      <c r="D63" s="113">
        <v>3000</v>
      </c>
      <c r="E63" s="113">
        <v>131972</v>
      </c>
      <c r="F63" s="113">
        <f t="shared" si="0"/>
        <v>662141</v>
      </c>
      <c r="G63" s="113">
        <v>0</v>
      </c>
      <c r="H63" s="113">
        <v>0</v>
      </c>
      <c r="I63" s="113">
        <v>0</v>
      </c>
      <c r="J63" s="113">
        <v>195201</v>
      </c>
      <c r="K63" s="78">
        <v>56</v>
      </c>
    </row>
    <row r="64" spans="1:11" x14ac:dyDescent="0.2">
      <c r="A64" s="78">
        <v>57</v>
      </c>
      <c r="B64" s="78" t="s">
        <v>157</v>
      </c>
      <c r="C64" s="113">
        <v>103500</v>
      </c>
      <c r="D64" s="113">
        <v>0</v>
      </c>
      <c r="E64" s="113">
        <v>460795</v>
      </c>
      <c r="F64" s="113">
        <f t="shared" si="0"/>
        <v>564295</v>
      </c>
      <c r="G64" s="113">
        <v>87976</v>
      </c>
      <c r="H64" s="113">
        <v>0</v>
      </c>
      <c r="I64" s="113">
        <v>0</v>
      </c>
      <c r="J64" s="113">
        <v>4284</v>
      </c>
      <c r="K64" s="78">
        <v>57</v>
      </c>
    </row>
    <row r="65" spans="1:11" x14ac:dyDescent="0.2">
      <c r="A65" s="78">
        <v>58</v>
      </c>
      <c r="B65" s="78" t="s">
        <v>158</v>
      </c>
      <c r="C65" s="113">
        <v>11250</v>
      </c>
      <c r="D65" s="113">
        <v>65000</v>
      </c>
      <c r="E65" s="113">
        <v>669023</v>
      </c>
      <c r="F65" s="113">
        <f t="shared" si="0"/>
        <v>745273</v>
      </c>
      <c r="G65" s="113">
        <v>139990</v>
      </c>
      <c r="H65" s="113">
        <v>0</v>
      </c>
      <c r="I65" s="113">
        <v>0</v>
      </c>
      <c r="J65" s="113">
        <v>37737</v>
      </c>
      <c r="K65" s="78">
        <v>58</v>
      </c>
    </row>
    <row r="66" spans="1:11" x14ac:dyDescent="0.2">
      <c r="A66" s="78">
        <v>59</v>
      </c>
      <c r="B66" s="78" t="s">
        <v>159</v>
      </c>
      <c r="C66" s="113">
        <v>137699</v>
      </c>
      <c r="D66" s="113">
        <v>0</v>
      </c>
      <c r="E66" s="113">
        <v>110000</v>
      </c>
      <c r="F66" s="113">
        <f t="shared" si="0"/>
        <v>247699</v>
      </c>
      <c r="G66" s="113">
        <v>4500</v>
      </c>
      <c r="H66" s="113">
        <v>0</v>
      </c>
      <c r="I66" s="113">
        <v>0</v>
      </c>
      <c r="J66" s="113">
        <v>26937</v>
      </c>
      <c r="K66" s="78">
        <v>59</v>
      </c>
    </row>
    <row r="67" spans="1:11" x14ac:dyDescent="0.2">
      <c r="A67" s="78">
        <v>60</v>
      </c>
      <c r="B67" s="78" t="s">
        <v>160</v>
      </c>
      <c r="C67" s="113">
        <v>1062521</v>
      </c>
      <c r="D67" s="113">
        <v>34680</v>
      </c>
      <c r="E67" s="113">
        <v>2699388</v>
      </c>
      <c r="F67" s="113">
        <f t="shared" si="0"/>
        <v>3796589</v>
      </c>
      <c r="G67" s="113">
        <v>508488</v>
      </c>
      <c r="H67" s="113">
        <v>0</v>
      </c>
      <c r="I67" s="113">
        <v>0</v>
      </c>
      <c r="J67" s="113">
        <v>631794</v>
      </c>
      <c r="K67" s="78">
        <v>60</v>
      </c>
    </row>
    <row r="68" spans="1:11" x14ac:dyDescent="0.2">
      <c r="A68" s="78">
        <v>61</v>
      </c>
      <c r="B68" s="78" t="s">
        <v>161</v>
      </c>
      <c r="C68" s="113">
        <v>213543</v>
      </c>
      <c r="D68" s="113">
        <v>9000</v>
      </c>
      <c r="E68" s="113">
        <v>328124</v>
      </c>
      <c r="F68" s="113">
        <f t="shared" si="0"/>
        <v>550667</v>
      </c>
      <c r="G68" s="113">
        <v>39672</v>
      </c>
      <c r="H68" s="113">
        <v>0</v>
      </c>
      <c r="I68" s="113">
        <v>0</v>
      </c>
      <c r="J68" s="113">
        <v>58230</v>
      </c>
      <c r="K68" s="78">
        <v>61</v>
      </c>
    </row>
    <row r="69" spans="1:11" x14ac:dyDescent="0.2">
      <c r="A69" s="78">
        <v>62</v>
      </c>
      <c r="B69" s="78" t="s">
        <v>162</v>
      </c>
      <c r="C69" s="113">
        <v>551678</v>
      </c>
      <c r="D69" s="113">
        <v>18900</v>
      </c>
      <c r="E69" s="113">
        <v>175000</v>
      </c>
      <c r="F69" s="113">
        <f t="shared" si="0"/>
        <v>745578</v>
      </c>
      <c r="G69" s="113">
        <v>4500</v>
      </c>
      <c r="H69" s="113">
        <v>0</v>
      </c>
      <c r="I69" s="113">
        <v>0</v>
      </c>
      <c r="J69" s="113">
        <v>385036</v>
      </c>
      <c r="K69" s="78">
        <v>62</v>
      </c>
    </row>
    <row r="70" spans="1:11" x14ac:dyDescent="0.2">
      <c r="A70" s="78">
        <v>63</v>
      </c>
      <c r="B70" s="78" t="s">
        <v>163</v>
      </c>
      <c r="C70" s="113">
        <v>267608</v>
      </c>
      <c r="D70" s="113">
        <v>0</v>
      </c>
      <c r="E70" s="113">
        <v>158000</v>
      </c>
      <c r="F70" s="113">
        <f t="shared" si="0"/>
        <v>425608</v>
      </c>
      <c r="G70" s="113">
        <v>197047</v>
      </c>
      <c r="H70" s="113">
        <v>0</v>
      </c>
      <c r="I70" s="113">
        <v>0</v>
      </c>
      <c r="J70" s="113">
        <v>66707</v>
      </c>
      <c r="K70" s="78">
        <v>63</v>
      </c>
    </row>
    <row r="71" spans="1:11" x14ac:dyDescent="0.2">
      <c r="A71" s="78">
        <v>64</v>
      </c>
      <c r="B71" s="78" t="s">
        <v>164</v>
      </c>
      <c r="C71" s="113">
        <v>179000</v>
      </c>
      <c r="D71" s="113">
        <v>0</v>
      </c>
      <c r="E71" s="113">
        <v>143263</v>
      </c>
      <c r="F71" s="113">
        <f t="shared" si="0"/>
        <v>322263</v>
      </c>
      <c r="G71" s="113">
        <v>0</v>
      </c>
      <c r="H71" s="113">
        <v>0</v>
      </c>
      <c r="I71" s="113">
        <v>0</v>
      </c>
      <c r="J71" s="113">
        <v>0</v>
      </c>
      <c r="K71" s="78">
        <v>64</v>
      </c>
    </row>
    <row r="72" spans="1:11" x14ac:dyDescent="0.2">
      <c r="A72" s="78">
        <v>65</v>
      </c>
      <c r="B72" s="78" t="s">
        <v>165</v>
      </c>
      <c r="C72" s="113">
        <v>19500</v>
      </c>
      <c r="D72" s="113">
        <v>0</v>
      </c>
      <c r="E72" s="113">
        <v>255406</v>
      </c>
      <c r="F72" s="113">
        <f t="shared" ref="F72:F102" si="1">(C72+D72+E72)</f>
        <v>274906</v>
      </c>
      <c r="G72" s="113">
        <v>59219</v>
      </c>
      <c r="H72" s="113">
        <v>0</v>
      </c>
      <c r="I72" s="113">
        <v>0</v>
      </c>
      <c r="J72" s="113">
        <v>10</v>
      </c>
      <c r="K72" s="78">
        <v>65</v>
      </c>
    </row>
    <row r="73" spans="1:11" x14ac:dyDescent="0.2">
      <c r="A73" s="78">
        <v>66</v>
      </c>
      <c r="B73" s="78" t="s">
        <v>166</v>
      </c>
      <c r="C73" s="113">
        <v>286894</v>
      </c>
      <c r="D73" s="113">
        <v>42000</v>
      </c>
      <c r="E73" s="113">
        <v>1052856</v>
      </c>
      <c r="F73" s="113">
        <f t="shared" si="1"/>
        <v>1381750</v>
      </c>
      <c r="G73" s="113">
        <v>155864</v>
      </c>
      <c r="H73" s="113">
        <v>0</v>
      </c>
      <c r="I73" s="113">
        <v>0</v>
      </c>
      <c r="J73" s="113">
        <v>104872</v>
      </c>
      <c r="K73" s="78">
        <v>66</v>
      </c>
    </row>
    <row r="74" spans="1:11" x14ac:dyDescent="0.2">
      <c r="A74" s="78">
        <v>67</v>
      </c>
      <c r="B74" s="78" t="s">
        <v>167</v>
      </c>
      <c r="C74" s="113">
        <v>106404</v>
      </c>
      <c r="D74" s="113">
        <v>0</v>
      </c>
      <c r="E74" s="113">
        <v>356936</v>
      </c>
      <c r="F74" s="113">
        <f t="shared" si="1"/>
        <v>463340</v>
      </c>
      <c r="G74" s="113">
        <v>48591</v>
      </c>
      <c r="H74" s="113">
        <v>0</v>
      </c>
      <c r="I74" s="113">
        <v>0</v>
      </c>
      <c r="J74" s="113">
        <v>61545</v>
      </c>
      <c r="K74" s="78">
        <v>67</v>
      </c>
    </row>
    <row r="75" spans="1:11" x14ac:dyDescent="0.2">
      <c r="A75" s="78">
        <v>68</v>
      </c>
      <c r="B75" s="78" t="s">
        <v>168</v>
      </c>
      <c r="C75" s="113">
        <v>202530</v>
      </c>
      <c r="D75" s="113">
        <v>0</v>
      </c>
      <c r="E75" s="113">
        <v>389990</v>
      </c>
      <c r="F75" s="113">
        <f t="shared" si="1"/>
        <v>592520</v>
      </c>
      <c r="G75" s="113">
        <v>74250</v>
      </c>
      <c r="H75" s="113">
        <v>0</v>
      </c>
      <c r="I75" s="113">
        <v>0</v>
      </c>
      <c r="J75" s="113">
        <v>24960</v>
      </c>
      <c r="K75" s="78">
        <v>68</v>
      </c>
    </row>
    <row r="76" spans="1:11" x14ac:dyDescent="0.2">
      <c r="A76" s="78">
        <v>69</v>
      </c>
      <c r="B76" s="78" t="s">
        <v>169</v>
      </c>
      <c r="C76" s="113">
        <v>418795</v>
      </c>
      <c r="D76" s="113">
        <v>0</v>
      </c>
      <c r="E76" s="113">
        <v>1556577</v>
      </c>
      <c r="F76" s="113">
        <f t="shared" si="1"/>
        <v>1975372</v>
      </c>
      <c r="G76" s="113">
        <v>159945</v>
      </c>
      <c r="H76" s="113">
        <v>0</v>
      </c>
      <c r="I76" s="113">
        <v>0</v>
      </c>
      <c r="J76" s="113">
        <v>70665</v>
      </c>
      <c r="K76" s="78">
        <v>69</v>
      </c>
    </row>
    <row r="77" spans="1:11" x14ac:dyDescent="0.2">
      <c r="A77" s="78">
        <v>70</v>
      </c>
      <c r="B77" s="78" t="s">
        <v>170</v>
      </c>
      <c r="C77" s="113">
        <v>129803</v>
      </c>
      <c r="D77" s="113">
        <v>0</v>
      </c>
      <c r="E77" s="113">
        <v>491402</v>
      </c>
      <c r="F77" s="113">
        <f t="shared" si="1"/>
        <v>621205</v>
      </c>
      <c r="G77" s="113">
        <v>120433</v>
      </c>
      <c r="H77" s="113">
        <v>0</v>
      </c>
      <c r="I77" s="113">
        <v>0</v>
      </c>
      <c r="J77" s="113">
        <v>38761</v>
      </c>
      <c r="K77" s="78">
        <v>70</v>
      </c>
    </row>
    <row r="78" spans="1:11" x14ac:dyDescent="0.2">
      <c r="A78" s="78">
        <v>71</v>
      </c>
      <c r="B78" s="78" t="s">
        <v>171</v>
      </c>
      <c r="C78" s="113">
        <v>0</v>
      </c>
      <c r="D78" s="113">
        <v>0</v>
      </c>
      <c r="E78" s="113">
        <v>0</v>
      </c>
      <c r="F78" s="113">
        <f t="shared" si="1"/>
        <v>0</v>
      </c>
      <c r="G78" s="113">
        <v>0</v>
      </c>
      <c r="H78" s="113">
        <v>0</v>
      </c>
      <c r="I78" s="113">
        <v>0</v>
      </c>
      <c r="J78" s="113">
        <v>0</v>
      </c>
      <c r="K78" s="78">
        <v>71</v>
      </c>
    </row>
    <row r="79" spans="1:11" x14ac:dyDescent="0.2">
      <c r="A79" s="78">
        <v>72</v>
      </c>
      <c r="B79" s="78" t="s">
        <v>172</v>
      </c>
      <c r="C79" s="113">
        <v>1002691</v>
      </c>
      <c r="D79" s="113">
        <v>13411</v>
      </c>
      <c r="E79" s="113">
        <v>598146</v>
      </c>
      <c r="F79" s="113">
        <f t="shared" si="1"/>
        <v>1614248</v>
      </c>
      <c r="G79" s="113">
        <v>0</v>
      </c>
      <c r="H79" s="113">
        <v>0</v>
      </c>
      <c r="I79" s="113">
        <v>0</v>
      </c>
      <c r="J79" s="113">
        <v>122590</v>
      </c>
      <c r="K79" s="78">
        <v>72</v>
      </c>
    </row>
    <row r="80" spans="1:11" x14ac:dyDescent="0.2">
      <c r="A80" s="78">
        <v>73</v>
      </c>
      <c r="B80" s="78" t="s">
        <v>173</v>
      </c>
      <c r="C80" s="113">
        <v>38094000</v>
      </c>
      <c r="D80" s="113">
        <v>1370000</v>
      </c>
      <c r="E80" s="113">
        <v>15403000</v>
      </c>
      <c r="F80" s="113">
        <f t="shared" si="1"/>
        <v>54867000</v>
      </c>
      <c r="G80" s="113">
        <v>511000</v>
      </c>
      <c r="H80" s="113">
        <v>0</v>
      </c>
      <c r="I80" s="113">
        <v>0</v>
      </c>
      <c r="J80" s="113">
        <v>12629000</v>
      </c>
      <c r="K80" s="78">
        <v>73</v>
      </c>
    </row>
    <row r="81" spans="1:11" x14ac:dyDescent="0.2">
      <c r="A81" s="78">
        <v>74</v>
      </c>
      <c r="B81" s="78" t="s">
        <v>174</v>
      </c>
      <c r="C81" s="113">
        <v>679792</v>
      </c>
      <c r="D81" s="113">
        <v>35876</v>
      </c>
      <c r="E81" s="113">
        <v>734271</v>
      </c>
      <c r="F81" s="113">
        <f t="shared" si="1"/>
        <v>1449939</v>
      </c>
      <c r="G81" s="113">
        <v>139294</v>
      </c>
      <c r="H81" s="113">
        <v>0</v>
      </c>
      <c r="I81" s="113">
        <v>0</v>
      </c>
      <c r="J81" s="113">
        <v>294141</v>
      </c>
      <c r="K81" s="78">
        <v>74</v>
      </c>
    </row>
    <row r="82" spans="1:11" x14ac:dyDescent="0.2">
      <c r="A82" s="78">
        <v>75</v>
      </c>
      <c r="B82" s="78" t="s">
        <v>175</v>
      </c>
      <c r="C82" s="113">
        <v>35868</v>
      </c>
      <c r="D82" s="113">
        <v>0</v>
      </c>
      <c r="E82" s="113">
        <v>321781</v>
      </c>
      <c r="F82" s="113">
        <f t="shared" si="1"/>
        <v>357649</v>
      </c>
      <c r="G82" s="113">
        <v>47130</v>
      </c>
      <c r="H82" s="113">
        <v>0</v>
      </c>
      <c r="I82" s="113">
        <v>0</v>
      </c>
      <c r="J82" s="113">
        <v>0</v>
      </c>
      <c r="K82" s="78">
        <v>75</v>
      </c>
    </row>
    <row r="83" spans="1:11" x14ac:dyDescent="0.2">
      <c r="A83" s="78">
        <v>76</v>
      </c>
      <c r="B83" s="78" t="s">
        <v>93</v>
      </c>
      <c r="C83" s="113">
        <v>41000</v>
      </c>
      <c r="D83" s="113">
        <v>4380</v>
      </c>
      <c r="E83" s="113">
        <v>96160</v>
      </c>
      <c r="F83" s="113">
        <f t="shared" si="1"/>
        <v>141540</v>
      </c>
      <c r="G83" s="113">
        <v>0</v>
      </c>
      <c r="H83" s="113">
        <v>0</v>
      </c>
      <c r="I83" s="113">
        <v>0</v>
      </c>
      <c r="J83" s="113">
        <v>0</v>
      </c>
      <c r="K83" s="78">
        <v>76</v>
      </c>
    </row>
    <row r="84" spans="1:11" x14ac:dyDescent="0.2">
      <c r="A84" s="78">
        <v>77</v>
      </c>
      <c r="B84" s="78" t="s">
        <v>94</v>
      </c>
      <c r="C84" s="113">
        <v>7609589</v>
      </c>
      <c r="D84" s="113">
        <v>0</v>
      </c>
      <c r="E84" s="113">
        <v>5048051</v>
      </c>
      <c r="F84" s="113">
        <f t="shared" si="1"/>
        <v>12657640</v>
      </c>
      <c r="G84" s="113">
        <v>201929</v>
      </c>
      <c r="H84" s="113">
        <v>178876</v>
      </c>
      <c r="I84" s="113">
        <v>0</v>
      </c>
      <c r="J84" s="113">
        <v>4782249</v>
      </c>
      <c r="K84" s="78">
        <v>77</v>
      </c>
    </row>
    <row r="85" spans="1:11" x14ac:dyDescent="0.2">
      <c r="A85" s="78">
        <v>78</v>
      </c>
      <c r="B85" s="78" t="s">
        <v>176</v>
      </c>
      <c r="C85" s="113">
        <v>913718</v>
      </c>
      <c r="D85" s="113">
        <v>0</v>
      </c>
      <c r="E85" s="113">
        <v>941643</v>
      </c>
      <c r="F85" s="113">
        <f t="shared" si="1"/>
        <v>1855361</v>
      </c>
      <c r="G85" s="113">
        <v>188646</v>
      </c>
      <c r="H85" s="113">
        <v>0</v>
      </c>
      <c r="I85" s="113">
        <v>0</v>
      </c>
      <c r="J85" s="113">
        <v>126947</v>
      </c>
      <c r="K85" s="78">
        <v>78</v>
      </c>
    </row>
    <row r="86" spans="1:11" x14ac:dyDescent="0.2">
      <c r="A86" s="78">
        <v>79</v>
      </c>
      <c r="B86" s="78" t="s">
        <v>177</v>
      </c>
      <c r="C86" s="113">
        <v>1765672</v>
      </c>
      <c r="D86" s="113">
        <v>0</v>
      </c>
      <c r="E86" s="113">
        <v>1355614</v>
      </c>
      <c r="F86" s="113">
        <f t="shared" si="1"/>
        <v>3121286</v>
      </c>
      <c r="G86" s="113">
        <v>207835</v>
      </c>
      <c r="H86" s="113">
        <v>0</v>
      </c>
      <c r="I86" s="113">
        <v>0</v>
      </c>
      <c r="J86" s="113">
        <v>953814</v>
      </c>
      <c r="K86" s="78">
        <v>79</v>
      </c>
    </row>
    <row r="87" spans="1:11" x14ac:dyDescent="0.2">
      <c r="A87" s="78">
        <v>80</v>
      </c>
      <c r="B87" s="78" t="s">
        <v>178</v>
      </c>
      <c r="C87" s="113">
        <v>210700</v>
      </c>
      <c r="D87" s="113">
        <v>0</v>
      </c>
      <c r="E87" s="113">
        <v>332799</v>
      </c>
      <c r="F87" s="113">
        <f t="shared" si="1"/>
        <v>543499</v>
      </c>
      <c r="G87" s="113">
        <v>98393</v>
      </c>
      <c r="H87" s="113">
        <v>0</v>
      </c>
      <c r="I87" s="113">
        <v>0</v>
      </c>
      <c r="J87" s="113">
        <v>50874</v>
      </c>
      <c r="K87" s="78">
        <v>80</v>
      </c>
    </row>
    <row r="88" spans="1:11" x14ac:dyDescent="0.2">
      <c r="A88" s="78">
        <v>81</v>
      </c>
      <c r="B88" s="78" t="s">
        <v>179</v>
      </c>
      <c r="C88" s="113">
        <v>198980</v>
      </c>
      <c r="D88" s="113">
        <v>89989</v>
      </c>
      <c r="E88" s="113">
        <v>209330</v>
      </c>
      <c r="F88" s="113">
        <f t="shared" si="1"/>
        <v>498299</v>
      </c>
      <c r="G88" s="113">
        <v>0</v>
      </c>
      <c r="H88" s="113">
        <v>0</v>
      </c>
      <c r="I88" s="113">
        <v>0</v>
      </c>
      <c r="J88" s="113">
        <v>59783</v>
      </c>
      <c r="K88" s="78">
        <v>81</v>
      </c>
    </row>
    <row r="89" spans="1:11" x14ac:dyDescent="0.2">
      <c r="A89" s="78">
        <v>82</v>
      </c>
      <c r="B89" s="78" t="s">
        <v>180</v>
      </c>
      <c r="C89" s="113">
        <v>1416179</v>
      </c>
      <c r="D89" s="113">
        <v>14850</v>
      </c>
      <c r="E89" s="113">
        <v>769445</v>
      </c>
      <c r="F89" s="113">
        <f t="shared" si="1"/>
        <v>2200474</v>
      </c>
      <c r="G89" s="113">
        <v>15901</v>
      </c>
      <c r="H89" s="113">
        <v>0</v>
      </c>
      <c r="I89" s="113">
        <v>0</v>
      </c>
      <c r="J89" s="113">
        <v>1029267</v>
      </c>
      <c r="K89" s="78">
        <v>82</v>
      </c>
    </row>
    <row r="90" spans="1:11" x14ac:dyDescent="0.2">
      <c r="A90" s="78">
        <v>83</v>
      </c>
      <c r="B90" s="78" t="s">
        <v>181</v>
      </c>
      <c r="C90" s="113">
        <v>28993</v>
      </c>
      <c r="D90" s="113">
        <v>0</v>
      </c>
      <c r="E90" s="113">
        <v>1121078</v>
      </c>
      <c r="F90" s="113">
        <f t="shared" si="1"/>
        <v>1150071</v>
      </c>
      <c r="G90" s="113">
        <v>154568</v>
      </c>
      <c r="H90" s="113">
        <v>0</v>
      </c>
      <c r="I90" s="113">
        <v>0</v>
      </c>
      <c r="J90" s="113">
        <v>0</v>
      </c>
      <c r="K90" s="78">
        <v>83</v>
      </c>
    </row>
    <row r="91" spans="1:11" x14ac:dyDescent="0.2">
      <c r="A91" s="78">
        <v>84</v>
      </c>
      <c r="B91" s="78" t="s">
        <v>182</v>
      </c>
      <c r="C91" s="113">
        <v>25000</v>
      </c>
      <c r="D91" s="113">
        <v>34461</v>
      </c>
      <c r="E91" s="113">
        <v>378267</v>
      </c>
      <c r="F91" s="113">
        <f t="shared" si="1"/>
        <v>437728</v>
      </c>
      <c r="G91" s="113">
        <v>78430</v>
      </c>
      <c r="H91" s="113">
        <v>0</v>
      </c>
      <c r="I91" s="113">
        <v>0</v>
      </c>
      <c r="J91" s="113">
        <v>9132</v>
      </c>
      <c r="K91" s="78">
        <v>84</v>
      </c>
    </row>
    <row r="92" spans="1:11" x14ac:dyDescent="0.2">
      <c r="A92" s="78">
        <v>85</v>
      </c>
      <c r="B92" s="78" t="s">
        <v>183</v>
      </c>
      <c r="C92" s="113">
        <v>3901404</v>
      </c>
      <c r="D92" s="113">
        <v>120494</v>
      </c>
      <c r="E92" s="113">
        <v>5354908</v>
      </c>
      <c r="F92" s="113">
        <f t="shared" si="1"/>
        <v>9376806</v>
      </c>
      <c r="G92" s="113">
        <v>266999</v>
      </c>
      <c r="H92" s="113">
        <v>0</v>
      </c>
      <c r="I92" s="113">
        <v>0</v>
      </c>
      <c r="J92" s="113">
        <v>618848</v>
      </c>
      <c r="K92" s="78">
        <v>85</v>
      </c>
    </row>
    <row r="93" spans="1:11" x14ac:dyDescent="0.2">
      <c r="A93" s="78">
        <v>86</v>
      </c>
      <c r="B93" s="78" t="s">
        <v>184</v>
      </c>
      <c r="C93" s="113">
        <v>7974218</v>
      </c>
      <c r="D93" s="113">
        <v>226089</v>
      </c>
      <c r="E93" s="113">
        <v>5819450</v>
      </c>
      <c r="F93" s="113">
        <f t="shared" si="1"/>
        <v>14019757</v>
      </c>
      <c r="G93" s="113">
        <v>292198</v>
      </c>
      <c r="H93" s="113">
        <v>0</v>
      </c>
      <c r="I93" s="113">
        <v>0</v>
      </c>
      <c r="J93" s="113">
        <v>1531410</v>
      </c>
      <c r="K93" s="78">
        <v>86</v>
      </c>
    </row>
    <row r="94" spans="1:11" x14ac:dyDescent="0.2">
      <c r="A94" s="78">
        <v>87</v>
      </c>
      <c r="B94" s="78" t="s">
        <v>185</v>
      </c>
      <c r="C94" s="113">
        <v>562248</v>
      </c>
      <c r="D94" s="113">
        <v>0</v>
      </c>
      <c r="E94" s="113">
        <v>182405</v>
      </c>
      <c r="F94" s="113">
        <f t="shared" si="1"/>
        <v>744653</v>
      </c>
      <c r="G94" s="113">
        <v>40275</v>
      </c>
      <c r="H94" s="113">
        <v>0</v>
      </c>
      <c r="I94" s="113">
        <v>0</v>
      </c>
      <c r="J94" s="113">
        <v>27073</v>
      </c>
      <c r="K94" s="78">
        <v>87</v>
      </c>
    </row>
    <row r="95" spans="1:11" x14ac:dyDescent="0.2">
      <c r="A95" s="78">
        <v>88</v>
      </c>
      <c r="B95" s="78" t="s">
        <v>186</v>
      </c>
      <c r="C95" s="113">
        <v>18500</v>
      </c>
      <c r="D95" s="113">
        <v>15000</v>
      </c>
      <c r="E95" s="113">
        <v>216960</v>
      </c>
      <c r="F95" s="113">
        <f t="shared" si="1"/>
        <v>250460</v>
      </c>
      <c r="G95" s="113">
        <v>42404</v>
      </c>
      <c r="H95" s="113">
        <v>0</v>
      </c>
      <c r="I95" s="113">
        <v>0</v>
      </c>
      <c r="J95" s="113">
        <v>5237</v>
      </c>
      <c r="K95" s="78">
        <v>88</v>
      </c>
    </row>
    <row r="96" spans="1:11" x14ac:dyDescent="0.2">
      <c r="A96" s="78">
        <v>89</v>
      </c>
      <c r="B96" s="78" t="s">
        <v>187</v>
      </c>
      <c r="C96" s="113">
        <v>221182</v>
      </c>
      <c r="D96" s="113">
        <v>62214</v>
      </c>
      <c r="E96" s="113">
        <v>1027884</v>
      </c>
      <c r="F96" s="113">
        <f t="shared" si="1"/>
        <v>1311280</v>
      </c>
      <c r="G96" s="113">
        <v>169198</v>
      </c>
      <c r="H96" s="113">
        <v>0</v>
      </c>
      <c r="I96" s="113">
        <v>0</v>
      </c>
      <c r="J96" s="113">
        <v>22221</v>
      </c>
      <c r="K96" s="78">
        <v>89</v>
      </c>
    </row>
    <row r="97" spans="1:11" x14ac:dyDescent="0.2">
      <c r="A97" s="78">
        <v>90</v>
      </c>
      <c r="B97" s="78" t="s">
        <v>188</v>
      </c>
      <c r="C97" s="116">
        <v>2705456</v>
      </c>
      <c r="D97" s="116">
        <v>15000</v>
      </c>
      <c r="E97" s="116">
        <v>979134</v>
      </c>
      <c r="F97" s="113">
        <f t="shared" si="1"/>
        <v>3699590</v>
      </c>
      <c r="G97" s="116">
        <v>0</v>
      </c>
      <c r="H97" s="116">
        <v>0</v>
      </c>
      <c r="I97" s="116">
        <v>0</v>
      </c>
      <c r="J97" s="116">
        <v>361368</v>
      </c>
      <c r="K97" s="78">
        <v>90</v>
      </c>
    </row>
    <row r="98" spans="1:11" x14ac:dyDescent="0.2">
      <c r="A98" s="78">
        <v>91</v>
      </c>
      <c r="B98" s="78" t="s">
        <v>189</v>
      </c>
      <c r="C98" s="113">
        <v>719583</v>
      </c>
      <c r="D98" s="113">
        <v>75886</v>
      </c>
      <c r="E98" s="113">
        <v>1646226</v>
      </c>
      <c r="F98" s="113">
        <f t="shared" si="1"/>
        <v>2441695</v>
      </c>
      <c r="G98" s="113">
        <v>178275</v>
      </c>
      <c r="H98" s="113">
        <v>4500</v>
      </c>
      <c r="I98" s="113">
        <v>0</v>
      </c>
      <c r="J98" s="113">
        <v>102571</v>
      </c>
      <c r="K98" s="78">
        <v>91</v>
      </c>
    </row>
    <row r="99" spans="1:11" x14ac:dyDescent="0.2">
      <c r="A99" s="78">
        <v>92</v>
      </c>
      <c r="B99" s="78" t="s">
        <v>190</v>
      </c>
      <c r="C99" s="113">
        <v>101504</v>
      </c>
      <c r="D99" s="113">
        <v>33763</v>
      </c>
      <c r="E99" s="113">
        <v>490785</v>
      </c>
      <c r="F99" s="113">
        <f t="shared" si="1"/>
        <v>626052</v>
      </c>
      <c r="G99" s="113">
        <v>24081</v>
      </c>
      <c r="H99" s="113">
        <v>265883</v>
      </c>
      <c r="I99" s="113">
        <v>0</v>
      </c>
      <c r="J99" s="113">
        <v>0</v>
      </c>
      <c r="K99" s="78">
        <v>92</v>
      </c>
    </row>
    <row r="100" spans="1:11" x14ac:dyDescent="0.2">
      <c r="A100" s="78">
        <v>93</v>
      </c>
      <c r="B100" s="78" t="s">
        <v>191</v>
      </c>
      <c r="C100" s="113">
        <v>0</v>
      </c>
      <c r="D100" s="113">
        <v>0</v>
      </c>
      <c r="E100" s="113">
        <v>0</v>
      </c>
      <c r="F100" s="113">
        <f t="shared" si="1"/>
        <v>0</v>
      </c>
      <c r="G100" s="113">
        <v>0</v>
      </c>
      <c r="H100" s="113">
        <v>0</v>
      </c>
      <c r="I100" s="113">
        <v>0</v>
      </c>
      <c r="J100" s="113">
        <v>0</v>
      </c>
      <c r="K100" s="78">
        <v>93</v>
      </c>
    </row>
    <row r="101" spans="1:11" x14ac:dyDescent="0.2">
      <c r="A101" s="78">
        <v>94</v>
      </c>
      <c r="B101" s="78" t="s">
        <v>192</v>
      </c>
      <c r="C101" s="113">
        <v>282432</v>
      </c>
      <c r="D101" s="113">
        <v>0</v>
      </c>
      <c r="E101" s="113">
        <v>336000</v>
      </c>
      <c r="F101" s="113">
        <f t="shared" si="1"/>
        <v>618432</v>
      </c>
      <c r="G101" s="113">
        <v>4500</v>
      </c>
      <c r="H101" s="113">
        <v>0</v>
      </c>
      <c r="I101" s="113">
        <v>0</v>
      </c>
      <c r="J101" s="113">
        <v>84459</v>
      </c>
      <c r="K101" s="78">
        <v>94</v>
      </c>
    </row>
    <row r="102" spans="1:11" x14ac:dyDescent="0.2">
      <c r="A102" s="90">
        <v>95</v>
      </c>
      <c r="B102" s="78" t="s">
        <v>193</v>
      </c>
      <c r="C102" s="114">
        <v>2455014</v>
      </c>
      <c r="D102" s="114">
        <v>105400</v>
      </c>
      <c r="E102" s="114">
        <v>3257910</v>
      </c>
      <c r="F102" s="114">
        <f t="shared" si="1"/>
        <v>5818324</v>
      </c>
      <c r="G102" s="114">
        <v>191498</v>
      </c>
      <c r="H102" s="114">
        <v>0</v>
      </c>
      <c r="I102" s="114">
        <v>10542</v>
      </c>
      <c r="J102" s="114">
        <v>608584</v>
      </c>
      <c r="K102" s="90">
        <v>95</v>
      </c>
    </row>
    <row r="103" spans="1:11" x14ac:dyDescent="0.2">
      <c r="A103" s="90">
        <f>A102</f>
        <v>95</v>
      </c>
      <c r="B103" s="91" t="s">
        <v>102</v>
      </c>
      <c r="C103" s="115">
        <f t="shared" ref="C103:J103" si="2">SUM(C8:C102)</f>
        <v>343311876</v>
      </c>
      <c r="D103" s="115">
        <f t="shared" si="2"/>
        <v>12868185</v>
      </c>
      <c r="E103" s="115">
        <f t="shared" si="2"/>
        <v>206254729</v>
      </c>
      <c r="F103" s="115">
        <f t="shared" si="2"/>
        <v>562434790</v>
      </c>
      <c r="G103" s="115">
        <f t="shared" si="2"/>
        <v>10507681</v>
      </c>
      <c r="H103" s="115">
        <f t="shared" si="2"/>
        <v>566665</v>
      </c>
      <c r="I103" s="115">
        <f t="shared" si="2"/>
        <v>10542</v>
      </c>
      <c r="J103" s="115">
        <f t="shared" si="2"/>
        <v>130412055</v>
      </c>
      <c r="K103" s="90">
        <f>K102</f>
        <v>95</v>
      </c>
    </row>
    <row r="104" spans="1:11" x14ac:dyDescent="0.2">
      <c r="A104" s="79"/>
      <c r="B104" s="78"/>
      <c r="C104" s="11"/>
      <c r="D104" s="11"/>
      <c r="E104" s="11"/>
      <c r="F104" s="11"/>
      <c r="G104" s="11"/>
      <c r="H104" s="11"/>
      <c r="I104" s="11"/>
      <c r="J104" s="11"/>
      <c r="K104" s="11"/>
    </row>
    <row r="105" spans="1:11" x14ac:dyDescent="0.2">
      <c r="A105" s="79"/>
      <c r="B105" s="78"/>
      <c r="C105" s="11"/>
      <c r="D105" s="11"/>
      <c r="E105" s="11"/>
      <c r="F105" s="11"/>
      <c r="G105" s="11"/>
      <c r="H105" s="11"/>
      <c r="I105" s="11"/>
      <c r="J105" s="11"/>
      <c r="K105" s="11"/>
    </row>
  </sheetData>
  <printOptions gridLines="1"/>
  <pageMargins left="0.38" right="0.36" top="0.52" bottom="1.02" header="0.41" footer="0.17"/>
  <pageSetup paperSize="5" scale="95" orientation="landscape" r:id="rId1"/>
  <headerFooter alignWithMargins="0">
    <oddFooter>&amp;A&amp;RPage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workbookViewId="0">
      <selection activeCell="A2" sqref="A2"/>
    </sheetView>
  </sheetViews>
  <sheetFormatPr defaultRowHeight="12.75" x14ac:dyDescent="0.2"/>
  <cols>
    <col min="1" max="1" width="4" style="10" bestFit="1" customWidth="1"/>
    <col min="2" max="2" width="13" style="10" bestFit="1" customWidth="1"/>
    <col min="3" max="3" width="15.140625" style="10" customWidth="1"/>
    <col min="4" max="4" width="13.28515625" style="10" customWidth="1"/>
    <col min="5" max="5" width="12" style="10" bestFit="1" customWidth="1"/>
    <col min="6" max="6" width="12.140625" style="10" bestFit="1" customWidth="1"/>
    <col min="7" max="7" width="15.140625" style="10" customWidth="1"/>
    <col min="8" max="8" width="13.5703125" style="10" customWidth="1"/>
    <col min="9" max="9" width="11.42578125" style="10" customWidth="1"/>
    <col min="10" max="10" width="12.140625" style="10" bestFit="1" customWidth="1"/>
    <col min="11" max="11" width="3.7109375" style="10" bestFit="1" customWidth="1"/>
    <col min="12" max="256" width="9.140625" style="10"/>
    <col min="257" max="257" width="4" style="10" bestFit="1" customWidth="1"/>
    <col min="258" max="258" width="13" style="10" bestFit="1" customWidth="1"/>
    <col min="259" max="259" width="15.140625" style="10" customWidth="1"/>
    <col min="260" max="260" width="13.28515625" style="10" customWidth="1"/>
    <col min="261" max="261" width="12" style="10" bestFit="1" customWidth="1"/>
    <col min="262" max="262" width="12.140625" style="10" bestFit="1" customWidth="1"/>
    <col min="263" max="263" width="15.140625" style="10" customWidth="1"/>
    <col min="264" max="264" width="13.5703125" style="10" customWidth="1"/>
    <col min="265" max="265" width="11.42578125" style="10" customWidth="1"/>
    <col min="266" max="266" width="12.140625" style="10" bestFit="1" customWidth="1"/>
    <col min="267" max="267" width="3.7109375" style="10" bestFit="1" customWidth="1"/>
    <col min="268" max="512" width="9.140625" style="10"/>
    <col min="513" max="513" width="4" style="10" bestFit="1" customWidth="1"/>
    <col min="514" max="514" width="13" style="10" bestFit="1" customWidth="1"/>
    <col min="515" max="515" width="15.140625" style="10" customWidth="1"/>
    <col min="516" max="516" width="13.28515625" style="10" customWidth="1"/>
    <col min="517" max="517" width="12" style="10" bestFit="1" customWidth="1"/>
    <col min="518" max="518" width="12.140625" style="10" bestFit="1" customWidth="1"/>
    <col min="519" max="519" width="15.140625" style="10" customWidth="1"/>
    <col min="520" max="520" width="13.5703125" style="10" customWidth="1"/>
    <col min="521" max="521" width="11.42578125" style="10" customWidth="1"/>
    <col min="522" max="522" width="12.140625" style="10" bestFit="1" customWidth="1"/>
    <col min="523" max="523" width="3.7109375" style="10" bestFit="1" customWidth="1"/>
    <col min="524" max="768" width="9.140625" style="10"/>
    <col min="769" max="769" width="4" style="10" bestFit="1" customWidth="1"/>
    <col min="770" max="770" width="13" style="10" bestFit="1" customWidth="1"/>
    <col min="771" max="771" width="15.140625" style="10" customWidth="1"/>
    <col min="772" max="772" width="13.28515625" style="10" customWidth="1"/>
    <col min="773" max="773" width="12" style="10" bestFit="1" customWidth="1"/>
    <col min="774" max="774" width="12.140625" style="10" bestFit="1" customWidth="1"/>
    <col min="775" max="775" width="15.140625" style="10" customWidth="1"/>
    <col min="776" max="776" width="13.5703125" style="10" customWidth="1"/>
    <col min="777" max="777" width="11.42578125" style="10" customWidth="1"/>
    <col min="778" max="778" width="12.140625" style="10" bestFit="1" customWidth="1"/>
    <col min="779" max="779" width="3.7109375" style="10" bestFit="1" customWidth="1"/>
    <col min="780" max="1024" width="9.140625" style="10"/>
    <col min="1025" max="1025" width="4" style="10" bestFit="1" customWidth="1"/>
    <col min="1026" max="1026" width="13" style="10" bestFit="1" customWidth="1"/>
    <col min="1027" max="1027" width="15.140625" style="10" customWidth="1"/>
    <col min="1028" max="1028" width="13.28515625" style="10" customWidth="1"/>
    <col min="1029" max="1029" width="12" style="10" bestFit="1" customWidth="1"/>
    <col min="1030" max="1030" width="12.140625" style="10" bestFit="1" customWidth="1"/>
    <col min="1031" max="1031" width="15.140625" style="10" customWidth="1"/>
    <col min="1032" max="1032" width="13.5703125" style="10" customWidth="1"/>
    <col min="1033" max="1033" width="11.42578125" style="10" customWidth="1"/>
    <col min="1034" max="1034" width="12.140625" style="10" bestFit="1" customWidth="1"/>
    <col min="1035" max="1035" width="3.7109375" style="10" bestFit="1" customWidth="1"/>
    <col min="1036" max="1280" width="9.140625" style="10"/>
    <col min="1281" max="1281" width="4" style="10" bestFit="1" customWidth="1"/>
    <col min="1282" max="1282" width="13" style="10" bestFit="1" customWidth="1"/>
    <col min="1283" max="1283" width="15.140625" style="10" customWidth="1"/>
    <col min="1284" max="1284" width="13.28515625" style="10" customWidth="1"/>
    <col min="1285" max="1285" width="12" style="10" bestFit="1" customWidth="1"/>
    <col min="1286" max="1286" width="12.140625" style="10" bestFit="1" customWidth="1"/>
    <col min="1287" max="1287" width="15.140625" style="10" customWidth="1"/>
    <col min="1288" max="1288" width="13.5703125" style="10" customWidth="1"/>
    <col min="1289" max="1289" width="11.42578125" style="10" customWidth="1"/>
    <col min="1290" max="1290" width="12.140625" style="10" bestFit="1" customWidth="1"/>
    <col min="1291" max="1291" width="3.7109375" style="10" bestFit="1" customWidth="1"/>
    <col min="1292" max="1536" width="9.140625" style="10"/>
    <col min="1537" max="1537" width="4" style="10" bestFit="1" customWidth="1"/>
    <col min="1538" max="1538" width="13" style="10" bestFit="1" customWidth="1"/>
    <col min="1539" max="1539" width="15.140625" style="10" customWidth="1"/>
    <col min="1540" max="1540" width="13.28515625" style="10" customWidth="1"/>
    <col min="1541" max="1541" width="12" style="10" bestFit="1" customWidth="1"/>
    <col min="1542" max="1542" width="12.140625" style="10" bestFit="1" customWidth="1"/>
    <col min="1543" max="1543" width="15.140625" style="10" customWidth="1"/>
    <col min="1544" max="1544" width="13.5703125" style="10" customWidth="1"/>
    <col min="1545" max="1545" width="11.42578125" style="10" customWidth="1"/>
    <col min="1546" max="1546" width="12.140625" style="10" bestFit="1" customWidth="1"/>
    <col min="1547" max="1547" width="3.7109375" style="10" bestFit="1" customWidth="1"/>
    <col min="1548" max="1792" width="9.140625" style="10"/>
    <col min="1793" max="1793" width="4" style="10" bestFit="1" customWidth="1"/>
    <col min="1794" max="1794" width="13" style="10" bestFit="1" customWidth="1"/>
    <col min="1795" max="1795" width="15.140625" style="10" customWidth="1"/>
    <col min="1796" max="1796" width="13.28515625" style="10" customWidth="1"/>
    <col min="1797" max="1797" width="12" style="10" bestFit="1" customWidth="1"/>
    <col min="1798" max="1798" width="12.140625" style="10" bestFit="1" customWidth="1"/>
    <col min="1799" max="1799" width="15.140625" style="10" customWidth="1"/>
    <col min="1800" max="1800" width="13.5703125" style="10" customWidth="1"/>
    <col min="1801" max="1801" width="11.42578125" style="10" customWidth="1"/>
    <col min="1802" max="1802" width="12.140625" style="10" bestFit="1" customWidth="1"/>
    <col min="1803" max="1803" width="3.7109375" style="10" bestFit="1" customWidth="1"/>
    <col min="1804" max="2048" width="9.140625" style="10"/>
    <col min="2049" max="2049" width="4" style="10" bestFit="1" customWidth="1"/>
    <col min="2050" max="2050" width="13" style="10" bestFit="1" customWidth="1"/>
    <col min="2051" max="2051" width="15.140625" style="10" customWidth="1"/>
    <col min="2052" max="2052" width="13.28515625" style="10" customWidth="1"/>
    <col min="2053" max="2053" width="12" style="10" bestFit="1" customWidth="1"/>
    <col min="2054" max="2054" width="12.140625" style="10" bestFit="1" customWidth="1"/>
    <col min="2055" max="2055" width="15.140625" style="10" customWidth="1"/>
    <col min="2056" max="2056" width="13.5703125" style="10" customWidth="1"/>
    <col min="2057" max="2057" width="11.42578125" style="10" customWidth="1"/>
    <col min="2058" max="2058" width="12.140625" style="10" bestFit="1" customWidth="1"/>
    <col min="2059" max="2059" width="3.7109375" style="10" bestFit="1" customWidth="1"/>
    <col min="2060" max="2304" width="9.140625" style="10"/>
    <col min="2305" max="2305" width="4" style="10" bestFit="1" customWidth="1"/>
    <col min="2306" max="2306" width="13" style="10" bestFit="1" customWidth="1"/>
    <col min="2307" max="2307" width="15.140625" style="10" customWidth="1"/>
    <col min="2308" max="2308" width="13.28515625" style="10" customWidth="1"/>
    <col min="2309" max="2309" width="12" style="10" bestFit="1" customWidth="1"/>
    <col min="2310" max="2310" width="12.140625" style="10" bestFit="1" customWidth="1"/>
    <col min="2311" max="2311" width="15.140625" style="10" customWidth="1"/>
    <col min="2312" max="2312" width="13.5703125" style="10" customWidth="1"/>
    <col min="2313" max="2313" width="11.42578125" style="10" customWidth="1"/>
    <col min="2314" max="2314" width="12.140625" style="10" bestFit="1" customWidth="1"/>
    <col min="2315" max="2315" width="3.7109375" style="10" bestFit="1" customWidth="1"/>
    <col min="2316" max="2560" width="9.140625" style="10"/>
    <col min="2561" max="2561" width="4" style="10" bestFit="1" customWidth="1"/>
    <col min="2562" max="2562" width="13" style="10" bestFit="1" customWidth="1"/>
    <col min="2563" max="2563" width="15.140625" style="10" customWidth="1"/>
    <col min="2564" max="2564" width="13.28515625" style="10" customWidth="1"/>
    <col min="2565" max="2565" width="12" style="10" bestFit="1" customWidth="1"/>
    <col min="2566" max="2566" width="12.140625" style="10" bestFit="1" customWidth="1"/>
    <col min="2567" max="2567" width="15.140625" style="10" customWidth="1"/>
    <col min="2568" max="2568" width="13.5703125" style="10" customWidth="1"/>
    <col min="2569" max="2569" width="11.42578125" style="10" customWidth="1"/>
    <col min="2570" max="2570" width="12.140625" style="10" bestFit="1" customWidth="1"/>
    <col min="2571" max="2571" width="3.7109375" style="10" bestFit="1" customWidth="1"/>
    <col min="2572" max="2816" width="9.140625" style="10"/>
    <col min="2817" max="2817" width="4" style="10" bestFit="1" customWidth="1"/>
    <col min="2818" max="2818" width="13" style="10" bestFit="1" customWidth="1"/>
    <col min="2819" max="2819" width="15.140625" style="10" customWidth="1"/>
    <col min="2820" max="2820" width="13.28515625" style="10" customWidth="1"/>
    <col min="2821" max="2821" width="12" style="10" bestFit="1" customWidth="1"/>
    <col min="2822" max="2822" width="12.140625" style="10" bestFit="1" customWidth="1"/>
    <col min="2823" max="2823" width="15.140625" style="10" customWidth="1"/>
    <col min="2824" max="2824" width="13.5703125" style="10" customWidth="1"/>
    <col min="2825" max="2825" width="11.42578125" style="10" customWidth="1"/>
    <col min="2826" max="2826" width="12.140625" style="10" bestFit="1" customWidth="1"/>
    <col min="2827" max="2827" width="3.7109375" style="10" bestFit="1" customWidth="1"/>
    <col min="2828" max="3072" width="9.140625" style="10"/>
    <col min="3073" max="3073" width="4" style="10" bestFit="1" customWidth="1"/>
    <col min="3074" max="3074" width="13" style="10" bestFit="1" customWidth="1"/>
    <col min="3075" max="3075" width="15.140625" style="10" customWidth="1"/>
    <col min="3076" max="3076" width="13.28515625" style="10" customWidth="1"/>
    <col min="3077" max="3077" width="12" style="10" bestFit="1" customWidth="1"/>
    <col min="3078" max="3078" width="12.140625" style="10" bestFit="1" customWidth="1"/>
    <col min="3079" max="3079" width="15.140625" style="10" customWidth="1"/>
    <col min="3080" max="3080" width="13.5703125" style="10" customWidth="1"/>
    <col min="3081" max="3081" width="11.42578125" style="10" customWidth="1"/>
    <col min="3082" max="3082" width="12.140625" style="10" bestFit="1" customWidth="1"/>
    <col min="3083" max="3083" width="3.7109375" style="10" bestFit="1" customWidth="1"/>
    <col min="3084" max="3328" width="9.140625" style="10"/>
    <col min="3329" max="3329" width="4" style="10" bestFit="1" customWidth="1"/>
    <col min="3330" max="3330" width="13" style="10" bestFit="1" customWidth="1"/>
    <col min="3331" max="3331" width="15.140625" style="10" customWidth="1"/>
    <col min="3332" max="3332" width="13.28515625" style="10" customWidth="1"/>
    <col min="3333" max="3333" width="12" style="10" bestFit="1" customWidth="1"/>
    <col min="3334" max="3334" width="12.140625" style="10" bestFit="1" customWidth="1"/>
    <col min="3335" max="3335" width="15.140625" style="10" customWidth="1"/>
    <col min="3336" max="3336" width="13.5703125" style="10" customWidth="1"/>
    <col min="3337" max="3337" width="11.42578125" style="10" customWidth="1"/>
    <col min="3338" max="3338" width="12.140625" style="10" bestFit="1" customWidth="1"/>
    <col min="3339" max="3339" width="3.7109375" style="10" bestFit="1" customWidth="1"/>
    <col min="3340" max="3584" width="9.140625" style="10"/>
    <col min="3585" max="3585" width="4" style="10" bestFit="1" customWidth="1"/>
    <col min="3586" max="3586" width="13" style="10" bestFit="1" customWidth="1"/>
    <col min="3587" max="3587" width="15.140625" style="10" customWidth="1"/>
    <col min="3588" max="3588" width="13.28515625" style="10" customWidth="1"/>
    <col min="3589" max="3589" width="12" style="10" bestFit="1" customWidth="1"/>
    <col min="3590" max="3590" width="12.140625" style="10" bestFit="1" customWidth="1"/>
    <col min="3591" max="3591" width="15.140625" style="10" customWidth="1"/>
    <col min="3592" max="3592" width="13.5703125" style="10" customWidth="1"/>
    <col min="3593" max="3593" width="11.42578125" style="10" customWidth="1"/>
    <col min="3594" max="3594" width="12.140625" style="10" bestFit="1" customWidth="1"/>
    <col min="3595" max="3595" width="3.7109375" style="10" bestFit="1" customWidth="1"/>
    <col min="3596" max="3840" width="9.140625" style="10"/>
    <col min="3841" max="3841" width="4" style="10" bestFit="1" customWidth="1"/>
    <col min="3842" max="3842" width="13" style="10" bestFit="1" customWidth="1"/>
    <col min="3843" max="3843" width="15.140625" style="10" customWidth="1"/>
    <col min="3844" max="3844" width="13.28515625" style="10" customWidth="1"/>
    <col min="3845" max="3845" width="12" style="10" bestFit="1" customWidth="1"/>
    <col min="3846" max="3846" width="12.140625" style="10" bestFit="1" customWidth="1"/>
    <col min="3847" max="3847" width="15.140625" style="10" customWidth="1"/>
    <col min="3848" max="3848" width="13.5703125" style="10" customWidth="1"/>
    <col min="3849" max="3849" width="11.42578125" style="10" customWidth="1"/>
    <col min="3850" max="3850" width="12.140625" style="10" bestFit="1" customWidth="1"/>
    <col min="3851" max="3851" width="3.7109375" style="10" bestFit="1" customWidth="1"/>
    <col min="3852" max="4096" width="9.140625" style="10"/>
    <col min="4097" max="4097" width="4" style="10" bestFit="1" customWidth="1"/>
    <col min="4098" max="4098" width="13" style="10" bestFit="1" customWidth="1"/>
    <col min="4099" max="4099" width="15.140625" style="10" customWidth="1"/>
    <col min="4100" max="4100" width="13.28515625" style="10" customWidth="1"/>
    <col min="4101" max="4101" width="12" style="10" bestFit="1" customWidth="1"/>
    <col min="4102" max="4102" width="12.140625" style="10" bestFit="1" customWidth="1"/>
    <col min="4103" max="4103" width="15.140625" style="10" customWidth="1"/>
    <col min="4104" max="4104" width="13.5703125" style="10" customWidth="1"/>
    <col min="4105" max="4105" width="11.42578125" style="10" customWidth="1"/>
    <col min="4106" max="4106" width="12.140625" style="10" bestFit="1" customWidth="1"/>
    <col min="4107" max="4107" width="3.7109375" style="10" bestFit="1" customWidth="1"/>
    <col min="4108" max="4352" width="9.140625" style="10"/>
    <col min="4353" max="4353" width="4" style="10" bestFit="1" customWidth="1"/>
    <col min="4354" max="4354" width="13" style="10" bestFit="1" customWidth="1"/>
    <col min="4355" max="4355" width="15.140625" style="10" customWidth="1"/>
    <col min="4356" max="4356" width="13.28515625" style="10" customWidth="1"/>
    <col min="4357" max="4357" width="12" style="10" bestFit="1" customWidth="1"/>
    <col min="4358" max="4358" width="12.140625" style="10" bestFit="1" customWidth="1"/>
    <col min="4359" max="4359" width="15.140625" style="10" customWidth="1"/>
    <col min="4360" max="4360" width="13.5703125" style="10" customWidth="1"/>
    <col min="4361" max="4361" width="11.42578125" style="10" customWidth="1"/>
    <col min="4362" max="4362" width="12.140625" style="10" bestFit="1" customWidth="1"/>
    <col min="4363" max="4363" width="3.7109375" style="10" bestFit="1" customWidth="1"/>
    <col min="4364" max="4608" width="9.140625" style="10"/>
    <col min="4609" max="4609" width="4" style="10" bestFit="1" customWidth="1"/>
    <col min="4610" max="4610" width="13" style="10" bestFit="1" customWidth="1"/>
    <col min="4611" max="4611" width="15.140625" style="10" customWidth="1"/>
    <col min="4612" max="4612" width="13.28515625" style="10" customWidth="1"/>
    <col min="4613" max="4613" width="12" style="10" bestFit="1" customWidth="1"/>
    <col min="4614" max="4614" width="12.140625" style="10" bestFit="1" customWidth="1"/>
    <col min="4615" max="4615" width="15.140625" style="10" customWidth="1"/>
    <col min="4616" max="4616" width="13.5703125" style="10" customWidth="1"/>
    <col min="4617" max="4617" width="11.42578125" style="10" customWidth="1"/>
    <col min="4618" max="4618" width="12.140625" style="10" bestFit="1" customWidth="1"/>
    <col min="4619" max="4619" width="3.7109375" style="10" bestFit="1" customWidth="1"/>
    <col min="4620" max="4864" width="9.140625" style="10"/>
    <col min="4865" max="4865" width="4" style="10" bestFit="1" customWidth="1"/>
    <col min="4866" max="4866" width="13" style="10" bestFit="1" customWidth="1"/>
    <col min="4867" max="4867" width="15.140625" style="10" customWidth="1"/>
    <col min="4868" max="4868" width="13.28515625" style="10" customWidth="1"/>
    <col min="4869" max="4869" width="12" style="10" bestFit="1" customWidth="1"/>
    <col min="4870" max="4870" width="12.140625" style="10" bestFit="1" customWidth="1"/>
    <col min="4871" max="4871" width="15.140625" style="10" customWidth="1"/>
    <col min="4872" max="4872" width="13.5703125" style="10" customWidth="1"/>
    <col min="4873" max="4873" width="11.42578125" style="10" customWidth="1"/>
    <col min="4874" max="4874" width="12.140625" style="10" bestFit="1" customWidth="1"/>
    <col min="4875" max="4875" width="3.7109375" style="10" bestFit="1" customWidth="1"/>
    <col min="4876" max="5120" width="9.140625" style="10"/>
    <col min="5121" max="5121" width="4" style="10" bestFit="1" customWidth="1"/>
    <col min="5122" max="5122" width="13" style="10" bestFit="1" customWidth="1"/>
    <col min="5123" max="5123" width="15.140625" style="10" customWidth="1"/>
    <col min="5124" max="5124" width="13.28515625" style="10" customWidth="1"/>
    <col min="5125" max="5125" width="12" style="10" bestFit="1" customWidth="1"/>
    <col min="5126" max="5126" width="12.140625" style="10" bestFit="1" customWidth="1"/>
    <col min="5127" max="5127" width="15.140625" style="10" customWidth="1"/>
    <col min="5128" max="5128" width="13.5703125" style="10" customWidth="1"/>
    <col min="5129" max="5129" width="11.42578125" style="10" customWidth="1"/>
    <col min="5130" max="5130" width="12.140625" style="10" bestFit="1" customWidth="1"/>
    <col min="5131" max="5131" width="3.7109375" style="10" bestFit="1" customWidth="1"/>
    <col min="5132" max="5376" width="9.140625" style="10"/>
    <col min="5377" max="5377" width="4" style="10" bestFit="1" customWidth="1"/>
    <col min="5378" max="5378" width="13" style="10" bestFit="1" customWidth="1"/>
    <col min="5379" max="5379" width="15.140625" style="10" customWidth="1"/>
    <col min="5380" max="5380" width="13.28515625" style="10" customWidth="1"/>
    <col min="5381" max="5381" width="12" style="10" bestFit="1" customWidth="1"/>
    <col min="5382" max="5382" width="12.140625" style="10" bestFit="1" customWidth="1"/>
    <col min="5383" max="5383" width="15.140625" style="10" customWidth="1"/>
    <col min="5384" max="5384" width="13.5703125" style="10" customWidth="1"/>
    <col min="5385" max="5385" width="11.42578125" style="10" customWidth="1"/>
    <col min="5386" max="5386" width="12.140625" style="10" bestFit="1" customWidth="1"/>
    <col min="5387" max="5387" width="3.7109375" style="10" bestFit="1" customWidth="1"/>
    <col min="5388" max="5632" width="9.140625" style="10"/>
    <col min="5633" max="5633" width="4" style="10" bestFit="1" customWidth="1"/>
    <col min="5634" max="5634" width="13" style="10" bestFit="1" customWidth="1"/>
    <col min="5635" max="5635" width="15.140625" style="10" customWidth="1"/>
    <col min="5636" max="5636" width="13.28515625" style="10" customWidth="1"/>
    <col min="5637" max="5637" width="12" style="10" bestFit="1" customWidth="1"/>
    <col min="5638" max="5638" width="12.140625" style="10" bestFit="1" customWidth="1"/>
    <col min="5639" max="5639" width="15.140625" style="10" customWidth="1"/>
    <col min="5640" max="5640" width="13.5703125" style="10" customWidth="1"/>
    <col min="5641" max="5641" width="11.42578125" style="10" customWidth="1"/>
    <col min="5642" max="5642" width="12.140625" style="10" bestFit="1" customWidth="1"/>
    <col min="5643" max="5643" width="3.7109375" style="10" bestFit="1" customWidth="1"/>
    <col min="5644" max="5888" width="9.140625" style="10"/>
    <col min="5889" max="5889" width="4" style="10" bestFit="1" customWidth="1"/>
    <col min="5890" max="5890" width="13" style="10" bestFit="1" customWidth="1"/>
    <col min="5891" max="5891" width="15.140625" style="10" customWidth="1"/>
    <col min="5892" max="5892" width="13.28515625" style="10" customWidth="1"/>
    <col min="5893" max="5893" width="12" style="10" bestFit="1" customWidth="1"/>
    <col min="5894" max="5894" width="12.140625" style="10" bestFit="1" customWidth="1"/>
    <col min="5895" max="5895" width="15.140625" style="10" customWidth="1"/>
    <col min="5896" max="5896" width="13.5703125" style="10" customWidth="1"/>
    <col min="5897" max="5897" width="11.42578125" style="10" customWidth="1"/>
    <col min="5898" max="5898" width="12.140625" style="10" bestFit="1" customWidth="1"/>
    <col min="5899" max="5899" width="3.7109375" style="10" bestFit="1" customWidth="1"/>
    <col min="5900" max="6144" width="9.140625" style="10"/>
    <col min="6145" max="6145" width="4" style="10" bestFit="1" customWidth="1"/>
    <col min="6146" max="6146" width="13" style="10" bestFit="1" customWidth="1"/>
    <col min="6147" max="6147" width="15.140625" style="10" customWidth="1"/>
    <col min="6148" max="6148" width="13.28515625" style="10" customWidth="1"/>
    <col min="6149" max="6149" width="12" style="10" bestFit="1" customWidth="1"/>
    <col min="6150" max="6150" width="12.140625" style="10" bestFit="1" customWidth="1"/>
    <col min="6151" max="6151" width="15.140625" style="10" customWidth="1"/>
    <col min="6152" max="6152" width="13.5703125" style="10" customWidth="1"/>
    <col min="6153" max="6153" width="11.42578125" style="10" customWidth="1"/>
    <col min="6154" max="6154" width="12.140625" style="10" bestFit="1" customWidth="1"/>
    <col min="6155" max="6155" width="3.7109375" style="10" bestFit="1" customWidth="1"/>
    <col min="6156" max="6400" width="9.140625" style="10"/>
    <col min="6401" max="6401" width="4" style="10" bestFit="1" customWidth="1"/>
    <col min="6402" max="6402" width="13" style="10" bestFit="1" customWidth="1"/>
    <col min="6403" max="6403" width="15.140625" style="10" customWidth="1"/>
    <col min="6404" max="6404" width="13.28515625" style="10" customWidth="1"/>
    <col min="6405" max="6405" width="12" style="10" bestFit="1" customWidth="1"/>
    <col min="6406" max="6406" width="12.140625" style="10" bestFit="1" customWidth="1"/>
    <col min="6407" max="6407" width="15.140625" style="10" customWidth="1"/>
    <col min="6408" max="6408" width="13.5703125" style="10" customWidth="1"/>
    <col min="6409" max="6409" width="11.42578125" style="10" customWidth="1"/>
    <col min="6410" max="6410" width="12.140625" style="10" bestFit="1" customWidth="1"/>
    <col min="6411" max="6411" width="3.7109375" style="10" bestFit="1" customWidth="1"/>
    <col min="6412" max="6656" width="9.140625" style="10"/>
    <col min="6657" max="6657" width="4" style="10" bestFit="1" customWidth="1"/>
    <col min="6658" max="6658" width="13" style="10" bestFit="1" customWidth="1"/>
    <col min="6659" max="6659" width="15.140625" style="10" customWidth="1"/>
    <col min="6660" max="6660" width="13.28515625" style="10" customWidth="1"/>
    <col min="6661" max="6661" width="12" style="10" bestFit="1" customWidth="1"/>
    <col min="6662" max="6662" width="12.140625" style="10" bestFit="1" customWidth="1"/>
    <col min="6663" max="6663" width="15.140625" style="10" customWidth="1"/>
    <col min="6664" max="6664" width="13.5703125" style="10" customWidth="1"/>
    <col min="6665" max="6665" width="11.42578125" style="10" customWidth="1"/>
    <col min="6666" max="6666" width="12.140625" style="10" bestFit="1" customWidth="1"/>
    <col min="6667" max="6667" width="3.7109375" style="10" bestFit="1" customWidth="1"/>
    <col min="6668" max="6912" width="9.140625" style="10"/>
    <col min="6913" max="6913" width="4" style="10" bestFit="1" customWidth="1"/>
    <col min="6914" max="6914" width="13" style="10" bestFit="1" customWidth="1"/>
    <col min="6915" max="6915" width="15.140625" style="10" customWidth="1"/>
    <col min="6916" max="6916" width="13.28515625" style="10" customWidth="1"/>
    <col min="6917" max="6917" width="12" style="10" bestFit="1" customWidth="1"/>
    <col min="6918" max="6918" width="12.140625" style="10" bestFit="1" customWidth="1"/>
    <col min="6919" max="6919" width="15.140625" style="10" customWidth="1"/>
    <col min="6920" max="6920" width="13.5703125" style="10" customWidth="1"/>
    <col min="6921" max="6921" width="11.42578125" style="10" customWidth="1"/>
    <col min="6922" max="6922" width="12.140625" style="10" bestFit="1" customWidth="1"/>
    <col min="6923" max="6923" width="3.7109375" style="10" bestFit="1" customWidth="1"/>
    <col min="6924" max="7168" width="9.140625" style="10"/>
    <col min="7169" max="7169" width="4" style="10" bestFit="1" customWidth="1"/>
    <col min="7170" max="7170" width="13" style="10" bestFit="1" customWidth="1"/>
    <col min="7171" max="7171" width="15.140625" style="10" customWidth="1"/>
    <col min="7172" max="7172" width="13.28515625" style="10" customWidth="1"/>
    <col min="7173" max="7173" width="12" style="10" bestFit="1" customWidth="1"/>
    <col min="7174" max="7174" width="12.140625" style="10" bestFit="1" customWidth="1"/>
    <col min="7175" max="7175" width="15.140625" style="10" customWidth="1"/>
    <col min="7176" max="7176" width="13.5703125" style="10" customWidth="1"/>
    <col min="7177" max="7177" width="11.42578125" style="10" customWidth="1"/>
    <col min="7178" max="7178" width="12.140625" style="10" bestFit="1" customWidth="1"/>
    <col min="7179" max="7179" width="3.7109375" style="10" bestFit="1" customWidth="1"/>
    <col min="7180" max="7424" width="9.140625" style="10"/>
    <col min="7425" max="7425" width="4" style="10" bestFit="1" customWidth="1"/>
    <col min="7426" max="7426" width="13" style="10" bestFit="1" customWidth="1"/>
    <col min="7427" max="7427" width="15.140625" style="10" customWidth="1"/>
    <col min="7428" max="7428" width="13.28515625" style="10" customWidth="1"/>
    <col min="7429" max="7429" width="12" style="10" bestFit="1" customWidth="1"/>
    <col min="7430" max="7430" width="12.140625" style="10" bestFit="1" customWidth="1"/>
    <col min="7431" max="7431" width="15.140625" style="10" customWidth="1"/>
    <col min="7432" max="7432" width="13.5703125" style="10" customWidth="1"/>
    <col min="7433" max="7433" width="11.42578125" style="10" customWidth="1"/>
    <col min="7434" max="7434" width="12.140625" style="10" bestFit="1" customWidth="1"/>
    <col min="7435" max="7435" width="3.7109375" style="10" bestFit="1" customWidth="1"/>
    <col min="7436" max="7680" width="9.140625" style="10"/>
    <col min="7681" max="7681" width="4" style="10" bestFit="1" customWidth="1"/>
    <col min="7682" max="7682" width="13" style="10" bestFit="1" customWidth="1"/>
    <col min="7683" max="7683" width="15.140625" style="10" customWidth="1"/>
    <col min="7684" max="7684" width="13.28515625" style="10" customWidth="1"/>
    <col min="7685" max="7685" width="12" style="10" bestFit="1" customWidth="1"/>
    <col min="7686" max="7686" width="12.140625" style="10" bestFit="1" customWidth="1"/>
    <col min="7687" max="7687" width="15.140625" style="10" customWidth="1"/>
    <col min="7688" max="7688" width="13.5703125" style="10" customWidth="1"/>
    <col min="7689" max="7689" width="11.42578125" style="10" customWidth="1"/>
    <col min="7690" max="7690" width="12.140625" style="10" bestFit="1" customWidth="1"/>
    <col min="7691" max="7691" width="3.7109375" style="10" bestFit="1" customWidth="1"/>
    <col min="7692" max="7936" width="9.140625" style="10"/>
    <col min="7937" max="7937" width="4" style="10" bestFit="1" customWidth="1"/>
    <col min="7938" max="7938" width="13" style="10" bestFit="1" customWidth="1"/>
    <col min="7939" max="7939" width="15.140625" style="10" customWidth="1"/>
    <col min="7940" max="7940" width="13.28515625" style="10" customWidth="1"/>
    <col min="7941" max="7941" width="12" style="10" bestFit="1" customWidth="1"/>
    <col min="7942" max="7942" width="12.140625" style="10" bestFit="1" customWidth="1"/>
    <col min="7943" max="7943" width="15.140625" style="10" customWidth="1"/>
    <col min="7944" max="7944" width="13.5703125" style="10" customWidth="1"/>
    <col min="7945" max="7945" width="11.42578125" style="10" customWidth="1"/>
    <col min="7946" max="7946" width="12.140625" style="10" bestFit="1" customWidth="1"/>
    <col min="7947" max="7947" width="3.7109375" style="10" bestFit="1" customWidth="1"/>
    <col min="7948" max="8192" width="9.140625" style="10"/>
    <col min="8193" max="8193" width="4" style="10" bestFit="1" customWidth="1"/>
    <col min="8194" max="8194" width="13" style="10" bestFit="1" customWidth="1"/>
    <col min="8195" max="8195" width="15.140625" style="10" customWidth="1"/>
    <col min="8196" max="8196" width="13.28515625" style="10" customWidth="1"/>
    <col min="8197" max="8197" width="12" style="10" bestFit="1" customWidth="1"/>
    <col min="8198" max="8198" width="12.140625" style="10" bestFit="1" customWidth="1"/>
    <col min="8199" max="8199" width="15.140625" style="10" customWidth="1"/>
    <col min="8200" max="8200" width="13.5703125" style="10" customWidth="1"/>
    <col min="8201" max="8201" width="11.42578125" style="10" customWidth="1"/>
    <col min="8202" max="8202" width="12.140625" style="10" bestFit="1" customWidth="1"/>
    <col min="8203" max="8203" width="3.7109375" style="10" bestFit="1" customWidth="1"/>
    <col min="8204" max="8448" width="9.140625" style="10"/>
    <col min="8449" max="8449" width="4" style="10" bestFit="1" customWidth="1"/>
    <col min="8450" max="8450" width="13" style="10" bestFit="1" customWidth="1"/>
    <col min="8451" max="8451" width="15.140625" style="10" customWidth="1"/>
    <col min="8452" max="8452" width="13.28515625" style="10" customWidth="1"/>
    <col min="8453" max="8453" width="12" style="10" bestFit="1" customWidth="1"/>
    <col min="8454" max="8454" width="12.140625" style="10" bestFit="1" customWidth="1"/>
    <col min="8455" max="8455" width="15.140625" style="10" customWidth="1"/>
    <col min="8456" max="8456" width="13.5703125" style="10" customWidth="1"/>
    <col min="8457" max="8457" width="11.42578125" style="10" customWidth="1"/>
    <col min="8458" max="8458" width="12.140625" style="10" bestFit="1" customWidth="1"/>
    <col min="8459" max="8459" width="3.7109375" style="10" bestFit="1" customWidth="1"/>
    <col min="8460" max="8704" width="9.140625" style="10"/>
    <col min="8705" max="8705" width="4" style="10" bestFit="1" customWidth="1"/>
    <col min="8706" max="8706" width="13" style="10" bestFit="1" customWidth="1"/>
    <col min="8707" max="8707" width="15.140625" style="10" customWidth="1"/>
    <col min="8708" max="8708" width="13.28515625" style="10" customWidth="1"/>
    <col min="8709" max="8709" width="12" style="10" bestFit="1" customWidth="1"/>
    <col min="8710" max="8710" width="12.140625" style="10" bestFit="1" customWidth="1"/>
    <col min="8711" max="8711" width="15.140625" style="10" customWidth="1"/>
    <col min="8712" max="8712" width="13.5703125" style="10" customWidth="1"/>
    <col min="8713" max="8713" width="11.42578125" style="10" customWidth="1"/>
    <col min="8714" max="8714" width="12.140625" style="10" bestFit="1" customWidth="1"/>
    <col min="8715" max="8715" width="3.7109375" style="10" bestFit="1" customWidth="1"/>
    <col min="8716" max="8960" width="9.140625" style="10"/>
    <col min="8961" max="8961" width="4" style="10" bestFit="1" customWidth="1"/>
    <col min="8962" max="8962" width="13" style="10" bestFit="1" customWidth="1"/>
    <col min="8963" max="8963" width="15.140625" style="10" customWidth="1"/>
    <col min="8964" max="8964" width="13.28515625" style="10" customWidth="1"/>
    <col min="8965" max="8965" width="12" style="10" bestFit="1" customWidth="1"/>
    <col min="8966" max="8966" width="12.140625" style="10" bestFit="1" customWidth="1"/>
    <col min="8967" max="8967" width="15.140625" style="10" customWidth="1"/>
    <col min="8968" max="8968" width="13.5703125" style="10" customWidth="1"/>
    <col min="8969" max="8969" width="11.42578125" style="10" customWidth="1"/>
    <col min="8970" max="8970" width="12.140625" style="10" bestFit="1" customWidth="1"/>
    <col min="8971" max="8971" width="3.7109375" style="10" bestFit="1" customWidth="1"/>
    <col min="8972" max="9216" width="9.140625" style="10"/>
    <col min="9217" max="9217" width="4" style="10" bestFit="1" customWidth="1"/>
    <col min="9218" max="9218" width="13" style="10" bestFit="1" customWidth="1"/>
    <col min="9219" max="9219" width="15.140625" style="10" customWidth="1"/>
    <col min="9220" max="9220" width="13.28515625" style="10" customWidth="1"/>
    <col min="9221" max="9221" width="12" style="10" bestFit="1" customWidth="1"/>
    <col min="9222" max="9222" width="12.140625" style="10" bestFit="1" customWidth="1"/>
    <col min="9223" max="9223" width="15.140625" style="10" customWidth="1"/>
    <col min="9224" max="9224" width="13.5703125" style="10" customWidth="1"/>
    <col min="9225" max="9225" width="11.42578125" style="10" customWidth="1"/>
    <col min="9226" max="9226" width="12.140625" style="10" bestFit="1" customWidth="1"/>
    <col min="9227" max="9227" width="3.7109375" style="10" bestFit="1" customWidth="1"/>
    <col min="9228" max="9472" width="9.140625" style="10"/>
    <col min="9473" max="9473" width="4" style="10" bestFit="1" customWidth="1"/>
    <col min="9474" max="9474" width="13" style="10" bestFit="1" customWidth="1"/>
    <col min="9475" max="9475" width="15.140625" style="10" customWidth="1"/>
    <col min="9476" max="9476" width="13.28515625" style="10" customWidth="1"/>
    <col min="9477" max="9477" width="12" style="10" bestFit="1" customWidth="1"/>
    <col min="9478" max="9478" width="12.140625" style="10" bestFit="1" customWidth="1"/>
    <col min="9479" max="9479" width="15.140625" style="10" customWidth="1"/>
    <col min="9480" max="9480" width="13.5703125" style="10" customWidth="1"/>
    <col min="9481" max="9481" width="11.42578125" style="10" customWidth="1"/>
    <col min="9482" max="9482" width="12.140625" style="10" bestFit="1" customWidth="1"/>
    <col min="9483" max="9483" width="3.7109375" style="10" bestFit="1" customWidth="1"/>
    <col min="9484" max="9728" width="9.140625" style="10"/>
    <col min="9729" max="9729" width="4" style="10" bestFit="1" customWidth="1"/>
    <col min="9730" max="9730" width="13" style="10" bestFit="1" customWidth="1"/>
    <col min="9731" max="9731" width="15.140625" style="10" customWidth="1"/>
    <col min="9732" max="9732" width="13.28515625" style="10" customWidth="1"/>
    <col min="9733" max="9733" width="12" style="10" bestFit="1" customWidth="1"/>
    <col min="9734" max="9734" width="12.140625" style="10" bestFit="1" customWidth="1"/>
    <col min="9735" max="9735" width="15.140625" style="10" customWidth="1"/>
    <col min="9736" max="9736" width="13.5703125" style="10" customWidth="1"/>
    <col min="9737" max="9737" width="11.42578125" style="10" customWidth="1"/>
    <col min="9738" max="9738" width="12.140625" style="10" bestFit="1" customWidth="1"/>
    <col min="9739" max="9739" width="3.7109375" style="10" bestFit="1" customWidth="1"/>
    <col min="9740" max="9984" width="9.140625" style="10"/>
    <col min="9985" max="9985" width="4" style="10" bestFit="1" customWidth="1"/>
    <col min="9986" max="9986" width="13" style="10" bestFit="1" customWidth="1"/>
    <col min="9987" max="9987" width="15.140625" style="10" customWidth="1"/>
    <col min="9988" max="9988" width="13.28515625" style="10" customWidth="1"/>
    <col min="9989" max="9989" width="12" style="10" bestFit="1" customWidth="1"/>
    <col min="9990" max="9990" width="12.140625" style="10" bestFit="1" customWidth="1"/>
    <col min="9991" max="9991" width="15.140625" style="10" customWidth="1"/>
    <col min="9992" max="9992" width="13.5703125" style="10" customWidth="1"/>
    <col min="9993" max="9993" width="11.42578125" style="10" customWidth="1"/>
    <col min="9994" max="9994" width="12.140625" style="10" bestFit="1" customWidth="1"/>
    <col min="9995" max="9995" width="3.7109375" style="10" bestFit="1" customWidth="1"/>
    <col min="9996" max="10240" width="9.140625" style="10"/>
    <col min="10241" max="10241" width="4" style="10" bestFit="1" customWidth="1"/>
    <col min="10242" max="10242" width="13" style="10" bestFit="1" customWidth="1"/>
    <col min="10243" max="10243" width="15.140625" style="10" customWidth="1"/>
    <col min="10244" max="10244" width="13.28515625" style="10" customWidth="1"/>
    <col min="10245" max="10245" width="12" style="10" bestFit="1" customWidth="1"/>
    <col min="10246" max="10246" width="12.140625" style="10" bestFit="1" customWidth="1"/>
    <col min="10247" max="10247" width="15.140625" style="10" customWidth="1"/>
    <col min="10248" max="10248" width="13.5703125" style="10" customWidth="1"/>
    <col min="10249" max="10249" width="11.42578125" style="10" customWidth="1"/>
    <col min="10250" max="10250" width="12.140625" style="10" bestFit="1" customWidth="1"/>
    <col min="10251" max="10251" width="3.7109375" style="10" bestFit="1" customWidth="1"/>
    <col min="10252" max="10496" width="9.140625" style="10"/>
    <col min="10497" max="10497" width="4" style="10" bestFit="1" customWidth="1"/>
    <col min="10498" max="10498" width="13" style="10" bestFit="1" customWidth="1"/>
    <col min="10499" max="10499" width="15.140625" style="10" customWidth="1"/>
    <col min="10500" max="10500" width="13.28515625" style="10" customWidth="1"/>
    <col min="10501" max="10501" width="12" style="10" bestFit="1" customWidth="1"/>
    <col min="10502" max="10502" width="12.140625" style="10" bestFit="1" customWidth="1"/>
    <col min="10503" max="10503" width="15.140625" style="10" customWidth="1"/>
    <col min="10504" max="10504" width="13.5703125" style="10" customWidth="1"/>
    <col min="10505" max="10505" width="11.42578125" style="10" customWidth="1"/>
    <col min="10506" max="10506" width="12.140625" style="10" bestFit="1" customWidth="1"/>
    <col min="10507" max="10507" width="3.7109375" style="10" bestFit="1" customWidth="1"/>
    <col min="10508" max="10752" width="9.140625" style="10"/>
    <col min="10753" max="10753" width="4" style="10" bestFit="1" customWidth="1"/>
    <col min="10754" max="10754" width="13" style="10" bestFit="1" customWidth="1"/>
    <col min="10755" max="10755" width="15.140625" style="10" customWidth="1"/>
    <col min="10756" max="10756" width="13.28515625" style="10" customWidth="1"/>
    <col min="10757" max="10757" width="12" style="10" bestFit="1" customWidth="1"/>
    <col min="10758" max="10758" width="12.140625" style="10" bestFit="1" customWidth="1"/>
    <col min="10759" max="10759" width="15.140625" style="10" customWidth="1"/>
    <col min="10760" max="10760" width="13.5703125" style="10" customWidth="1"/>
    <col min="10761" max="10761" width="11.42578125" style="10" customWidth="1"/>
    <col min="10762" max="10762" width="12.140625" style="10" bestFit="1" customWidth="1"/>
    <col min="10763" max="10763" width="3.7109375" style="10" bestFit="1" customWidth="1"/>
    <col min="10764" max="11008" width="9.140625" style="10"/>
    <col min="11009" max="11009" width="4" style="10" bestFit="1" customWidth="1"/>
    <col min="11010" max="11010" width="13" style="10" bestFit="1" customWidth="1"/>
    <col min="11011" max="11011" width="15.140625" style="10" customWidth="1"/>
    <col min="11012" max="11012" width="13.28515625" style="10" customWidth="1"/>
    <col min="11013" max="11013" width="12" style="10" bestFit="1" customWidth="1"/>
    <col min="11014" max="11014" width="12.140625" style="10" bestFit="1" customWidth="1"/>
    <col min="11015" max="11015" width="15.140625" style="10" customWidth="1"/>
    <col min="11016" max="11016" width="13.5703125" style="10" customWidth="1"/>
    <col min="11017" max="11017" width="11.42578125" style="10" customWidth="1"/>
    <col min="11018" max="11018" width="12.140625" style="10" bestFit="1" customWidth="1"/>
    <col min="11019" max="11019" width="3.7109375" style="10" bestFit="1" customWidth="1"/>
    <col min="11020" max="11264" width="9.140625" style="10"/>
    <col min="11265" max="11265" width="4" style="10" bestFit="1" customWidth="1"/>
    <col min="11266" max="11266" width="13" style="10" bestFit="1" customWidth="1"/>
    <col min="11267" max="11267" width="15.140625" style="10" customWidth="1"/>
    <col min="11268" max="11268" width="13.28515625" style="10" customWidth="1"/>
    <col min="11269" max="11269" width="12" style="10" bestFit="1" customWidth="1"/>
    <col min="11270" max="11270" width="12.140625" style="10" bestFit="1" customWidth="1"/>
    <col min="11271" max="11271" width="15.140625" style="10" customWidth="1"/>
    <col min="11272" max="11272" width="13.5703125" style="10" customWidth="1"/>
    <col min="11273" max="11273" width="11.42578125" style="10" customWidth="1"/>
    <col min="11274" max="11274" width="12.140625" style="10" bestFit="1" customWidth="1"/>
    <col min="11275" max="11275" width="3.7109375" style="10" bestFit="1" customWidth="1"/>
    <col min="11276" max="11520" width="9.140625" style="10"/>
    <col min="11521" max="11521" width="4" style="10" bestFit="1" customWidth="1"/>
    <col min="11522" max="11522" width="13" style="10" bestFit="1" customWidth="1"/>
    <col min="11523" max="11523" width="15.140625" style="10" customWidth="1"/>
    <col min="11524" max="11524" width="13.28515625" style="10" customWidth="1"/>
    <col min="11525" max="11525" width="12" style="10" bestFit="1" customWidth="1"/>
    <col min="11526" max="11526" width="12.140625" style="10" bestFit="1" customWidth="1"/>
    <col min="11527" max="11527" width="15.140625" style="10" customWidth="1"/>
    <col min="11528" max="11528" width="13.5703125" style="10" customWidth="1"/>
    <col min="11529" max="11529" width="11.42578125" style="10" customWidth="1"/>
    <col min="11530" max="11530" width="12.140625" style="10" bestFit="1" customWidth="1"/>
    <col min="11531" max="11531" width="3.7109375" style="10" bestFit="1" customWidth="1"/>
    <col min="11532" max="11776" width="9.140625" style="10"/>
    <col min="11777" max="11777" width="4" style="10" bestFit="1" customWidth="1"/>
    <col min="11778" max="11778" width="13" style="10" bestFit="1" customWidth="1"/>
    <col min="11779" max="11779" width="15.140625" style="10" customWidth="1"/>
    <col min="11780" max="11780" width="13.28515625" style="10" customWidth="1"/>
    <col min="11781" max="11781" width="12" style="10" bestFit="1" customWidth="1"/>
    <col min="11782" max="11782" width="12.140625" style="10" bestFit="1" customWidth="1"/>
    <col min="11783" max="11783" width="15.140625" style="10" customWidth="1"/>
    <col min="11784" max="11784" width="13.5703125" style="10" customWidth="1"/>
    <col min="11785" max="11785" width="11.42578125" style="10" customWidth="1"/>
    <col min="11786" max="11786" width="12.140625" style="10" bestFit="1" customWidth="1"/>
    <col min="11787" max="11787" width="3.7109375" style="10" bestFit="1" customWidth="1"/>
    <col min="11788" max="12032" width="9.140625" style="10"/>
    <col min="12033" max="12033" width="4" style="10" bestFit="1" customWidth="1"/>
    <col min="12034" max="12034" width="13" style="10" bestFit="1" customWidth="1"/>
    <col min="12035" max="12035" width="15.140625" style="10" customWidth="1"/>
    <col min="12036" max="12036" width="13.28515625" style="10" customWidth="1"/>
    <col min="12037" max="12037" width="12" style="10" bestFit="1" customWidth="1"/>
    <col min="12038" max="12038" width="12.140625" style="10" bestFit="1" customWidth="1"/>
    <col min="12039" max="12039" width="15.140625" style="10" customWidth="1"/>
    <col min="12040" max="12040" width="13.5703125" style="10" customWidth="1"/>
    <col min="12041" max="12041" width="11.42578125" style="10" customWidth="1"/>
    <col min="12042" max="12042" width="12.140625" style="10" bestFit="1" customWidth="1"/>
    <col min="12043" max="12043" width="3.7109375" style="10" bestFit="1" customWidth="1"/>
    <col min="12044" max="12288" width="9.140625" style="10"/>
    <col min="12289" max="12289" width="4" style="10" bestFit="1" customWidth="1"/>
    <col min="12290" max="12290" width="13" style="10" bestFit="1" customWidth="1"/>
    <col min="12291" max="12291" width="15.140625" style="10" customWidth="1"/>
    <col min="12292" max="12292" width="13.28515625" style="10" customWidth="1"/>
    <col min="12293" max="12293" width="12" style="10" bestFit="1" customWidth="1"/>
    <col min="12294" max="12294" width="12.140625" style="10" bestFit="1" customWidth="1"/>
    <col min="12295" max="12295" width="15.140625" style="10" customWidth="1"/>
    <col min="12296" max="12296" width="13.5703125" style="10" customWidth="1"/>
    <col min="12297" max="12297" width="11.42578125" style="10" customWidth="1"/>
    <col min="12298" max="12298" width="12.140625" style="10" bestFit="1" customWidth="1"/>
    <col min="12299" max="12299" width="3.7109375" style="10" bestFit="1" customWidth="1"/>
    <col min="12300" max="12544" width="9.140625" style="10"/>
    <col min="12545" max="12545" width="4" style="10" bestFit="1" customWidth="1"/>
    <col min="12546" max="12546" width="13" style="10" bestFit="1" customWidth="1"/>
    <col min="12547" max="12547" width="15.140625" style="10" customWidth="1"/>
    <col min="12548" max="12548" width="13.28515625" style="10" customWidth="1"/>
    <col min="12549" max="12549" width="12" style="10" bestFit="1" customWidth="1"/>
    <col min="12550" max="12550" width="12.140625" style="10" bestFit="1" customWidth="1"/>
    <col min="12551" max="12551" width="15.140625" style="10" customWidth="1"/>
    <col min="12552" max="12552" width="13.5703125" style="10" customWidth="1"/>
    <col min="12553" max="12553" width="11.42578125" style="10" customWidth="1"/>
    <col min="12554" max="12554" width="12.140625" style="10" bestFit="1" customWidth="1"/>
    <col min="12555" max="12555" width="3.7109375" style="10" bestFit="1" customWidth="1"/>
    <col min="12556" max="12800" width="9.140625" style="10"/>
    <col min="12801" max="12801" width="4" style="10" bestFit="1" customWidth="1"/>
    <col min="12802" max="12802" width="13" style="10" bestFit="1" customWidth="1"/>
    <col min="12803" max="12803" width="15.140625" style="10" customWidth="1"/>
    <col min="12804" max="12804" width="13.28515625" style="10" customWidth="1"/>
    <col min="12805" max="12805" width="12" style="10" bestFit="1" customWidth="1"/>
    <col min="12806" max="12806" width="12.140625" style="10" bestFit="1" customWidth="1"/>
    <col min="12807" max="12807" width="15.140625" style="10" customWidth="1"/>
    <col min="12808" max="12808" width="13.5703125" style="10" customWidth="1"/>
    <col min="12809" max="12809" width="11.42578125" style="10" customWidth="1"/>
    <col min="12810" max="12810" width="12.140625" style="10" bestFit="1" customWidth="1"/>
    <col min="12811" max="12811" width="3.7109375" style="10" bestFit="1" customWidth="1"/>
    <col min="12812" max="13056" width="9.140625" style="10"/>
    <col min="13057" max="13057" width="4" style="10" bestFit="1" customWidth="1"/>
    <col min="13058" max="13058" width="13" style="10" bestFit="1" customWidth="1"/>
    <col min="13059" max="13059" width="15.140625" style="10" customWidth="1"/>
    <col min="13060" max="13060" width="13.28515625" style="10" customWidth="1"/>
    <col min="13061" max="13061" width="12" style="10" bestFit="1" customWidth="1"/>
    <col min="13062" max="13062" width="12.140625" style="10" bestFit="1" customWidth="1"/>
    <col min="13063" max="13063" width="15.140625" style="10" customWidth="1"/>
    <col min="13064" max="13064" width="13.5703125" style="10" customWidth="1"/>
    <col min="13065" max="13065" width="11.42578125" style="10" customWidth="1"/>
    <col min="13066" max="13066" width="12.140625" style="10" bestFit="1" customWidth="1"/>
    <col min="13067" max="13067" width="3.7109375" style="10" bestFit="1" customWidth="1"/>
    <col min="13068" max="13312" width="9.140625" style="10"/>
    <col min="13313" max="13313" width="4" style="10" bestFit="1" customWidth="1"/>
    <col min="13314" max="13314" width="13" style="10" bestFit="1" customWidth="1"/>
    <col min="13315" max="13315" width="15.140625" style="10" customWidth="1"/>
    <col min="13316" max="13316" width="13.28515625" style="10" customWidth="1"/>
    <col min="13317" max="13317" width="12" style="10" bestFit="1" customWidth="1"/>
    <col min="13318" max="13318" width="12.140625" style="10" bestFit="1" customWidth="1"/>
    <col min="13319" max="13319" width="15.140625" style="10" customWidth="1"/>
    <col min="13320" max="13320" width="13.5703125" style="10" customWidth="1"/>
    <col min="13321" max="13321" width="11.42578125" style="10" customWidth="1"/>
    <col min="13322" max="13322" width="12.140625" style="10" bestFit="1" customWidth="1"/>
    <col min="13323" max="13323" width="3.7109375" style="10" bestFit="1" customWidth="1"/>
    <col min="13324" max="13568" width="9.140625" style="10"/>
    <col min="13569" max="13569" width="4" style="10" bestFit="1" customWidth="1"/>
    <col min="13570" max="13570" width="13" style="10" bestFit="1" customWidth="1"/>
    <col min="13571" max="13571" width="15.140625" style="10" customWidth="1"/>
    <col min="13572" max="13572" width="13.28515625" style="10" customWidth="1"/>
    <col min="13573" max="13573" width="12" style="10" bestFit="1" customWidth="1"/>
    <col min="13574" max="13574" width="12.140625" style="10" bestFit="1" customWidth="1"/>
    <col min="13575" max="13575" width="15.140625" style="10" customWidth="1"/>
    <col min="13576" max="13576" width="13.5703125" style="10" customWidth="1"/>
    <col min="13577" max="13577" width="11.42578125" style="10" customWidth="1"/>
    <col min="13578" max="13578" width="12.140625" style="10" bestFit="1" customWidth="1"/>
    <col min="13579" max="13579" width="3.7109375" style="10" bestFit="1" customWidth="1"/>
    <col min="13580" max="13824" width="9.140625" style="10"/>
    <col min="13825" max="13825" width="4" style="10" bestFit="1" customWidth="1"/>
    <col min="13826" max="13826" width="13" style="10" bestFit="1" customWidth="1"/>
    <col min="13827" max="13827" width="15.140625" style="10" customWidth="1"/>
    <col min="13828" max="13828" width="13.28515625" style="10" customWidth="1"/>
    <col min="13829" max="13829" width="12" style="10" bestFit="1" customWidth="1"/>
    <col min="13830" max="13830" width="12.140625" style="10" bestFit="1" customWidth="1"/>
    <col min="13831" max="13831" width="15.140625" style="10" customWidth="1"/>
    <col min="13832" max="13832" width="13.5703125" style="10" customWidth="1"/>
    <col min="13833" max="13833" width="11.42578125" style="10" customWidth="1"/>
    <col min="13834" max="13834" width="12.140625" style="10" bestFit="1" customWidth="1"/>
    <col min="13835" max="13835" width="3.7109375" style="10" bestFit="1" customWidth="1"/>
    <col min="13836" max="14080" width="9.140625" style="10"/>
    <col min="14081" max="14081" width="4" style="10" bestFit="1" customWidth="1"/>
    <col min="14082" max="14082" width="13" style="10" bestFit="1" customWidth="1"/>
    <col min="14083" max="14083" width="15.140625" style="10" customWidth="1"/>
    <col min="14084" max="14084" width="13.28515625" style="10" customWidth="1"/>
    <col min="14085" max="14085" width="12" style="10" bestFit="1" customWidth="1"/>
    <col min="14086" max="14086" width="12.140625" style="10" bestFit="1" customWidth="1"/>
    <col min="14087" max="14087" width="15.140625" style="10" customWidth="1"/>
    <col min="14088" max="14088" width="13.5703125" style="10" customWidth="1"/>
    <col min="14089" max="14089" width="11.42578125" style="10" customWidth="1"/>
    <col min="14090" max="14090" width="12.140625" style="10" bestFit="1" customWidth="1"/>
    <col min="14091" max="14091" width="3.7109375" style="10" bestFit="1" customWidth="1"/>
    <col min="14092" max="14336" width="9.140625" style="10"/>
    <col min="14337" max="14337" width="4" style="10" bestFit="1" customWidth="1"/>
    <col min="14338" max="14338" width="13" style="10" bestFit="1" customWidth="1"/>
    <col min="14339" max="14339" width="15.140625" style="10" customWidth="1"/>
    <col min="14340" max="14340" width="13.28515625" style="10" customWidth="1"/>
    <col min="14341" max="14341" width="12" style="10" bestFit="1" customWidth="1"/>
    <col min="14342" max="14342" width="12.140625" style="10" bestFit="1" customWidth="1"/>
    <col min="14343" max="14343" width="15.140625" style="10" customWidth="1"/>
    <col min="14344" max="14344" width="13.5703125" style="10" customWidth="1"/>
    <col min="14345" max="14345" width="11.42578125" style="10" customWidth="1"/>
    <col min="14346" max="14346" width="12.140625" style="10" bestFit="1" customWidth="1"/>
    <col min="14347" max="14347" width="3.7109375" style="10" bestFit="1" customWidth="1"/>
    <col min="14348" max="14592" width="9.140625" style="10"/>
    <col min="14593" max="14593" width="4" style="10" bestFit="1" customWidth="1"/>
    <col min="14594" max="14594" width="13" style="10" bestFit="1" customWidth="1"/>
    <col min="14595" max="14595" width="15.140625" style="10" customWidth="1"/>
    <col min="14596" max="14596" width="13.28515625" style="10" customWidth="1"/>
    <col min="14597" max="14597" width="12" style="10" bestFit="1" customWidth="1"/>
    <col min="14598" max="14598" width="12.140625" style="10" bestFit="1" customWidth="1"/>
    <col min="14599" max="14599" width="15.140625" style="10" customWidth="1"/>
    <col min="14600" max="14600" width="13.5703125" style="10" customWidth="1"/>
    <col min="14601" max="14601" width="11.42578125" style="10" customWidth="1"/>
    <col min="14602" max="14602" width="12.140625" style="10" bestFit="1" customWidth="1"/>
    <col min="14603" max="14603" width="3.7109375" style="10" bestFit="1" customWidth="1"/>
    <col min="14604" max="14848" width="9.140625" style="10"/>
    <col min="14849" max="14849" width="4" style="10" bestFit="1" customWidth="1"/>
    <col min="14850" max="14850" width="13" style="10" bestFit="1" customWidth="1"/>
    <col min="14851" max="14851" width="15.140625" style="10" customWidth="1"/>
    <col min="14852" max="14852" width="13.28515625" style="10" customWidth="1"/>
    <col min="14853" max="14853" width="12" style="10" bestFit="1" customWidth="1"/>
    <col min="14854" max="14854" width="12.140625" style="10" bestFit="1" customWidth="1"/>
    <col min="14855" max="14855" width="15.140625" style="10" customWidth="1"/>
    <col min="14856" max="14856" width="13.5703125" style="10" customWidth="1"/>
    <col min="14857" max="14857" width="11.42578125" style="10" customWidth="1"/>
    <col min="14858" max="14858" width="12.140625" style="10" bestFit="1" customWidth="1"/>
    <col min="14859" max="14859" width="3.7109375" style="10" bestFit="1" customWidth="1"/>
    <col min="14860" max="15104" width="9.140625" style="10"/>
    <col min="15105" max="15105" width="4" style="10" bestFit="1" customWidth="1"/>
    <col min="15106" max="15106" width="13" style="10" bestFit="1" customWidth="1"/>
    <col min="15107" max="15107" width="15.140625" style="10" customWidth="1"/>
    <col min="15108" max="15108" width="13.28515625" style="10" customWidth="1"/>
    <col min="15109" max="15109" width="12" style="10" bestFit="1" customWidth="1"/>
    <col min="15110" max="15110" width="12.140625" style="10" bestFit="1" customWidth="1"/>
    <col min="15111" max="15111" width="15.140625" style="10" customWidth="1"/>
    <col min="15112" max="15112" width="13.5703125" style="10" customWidth="1"/>
    <col min="15113" max="15113" width="11.42578125" style="10" customWidth="1"/>
    <col min="15114" max="15114" width="12.140625" style="10" bestFit="1" customWidth="1"/>
    <col min="15115" max="15115" width="3.7109375" style="10" bestFit="1" customWidth="1"/>
    <col min="15116" max="15360" width="9.140625" style="10"/>
    <col min="15361" max="15361" width="4" style="10" bestFit="1" customWidth="1"/>
    <col min="15362" max="15362" width="13" style="10" bestFit="1" customWidth="1"/>
    <col min="15363" max="15363" width="15.140625" style="10" customWidth="1"/>
    <col min="15364" max="15364" width="13.28515625" style="10" customWidth="1"/>
    <col min="15365" max="15365" width="12" style="10" bestFit="1" customWidth="1"/>
    <col min="15366" max="15366" width="12.140625" style="10" bestFit="1" customWidth="1"/>
    <col min="15367" max="15367" width="15.140625" style="10" customWidth="1"/>
    <col min="15368" max="15368" width="13.5703125" style="10" customWidth="1"/>
    <col min="15369" max="15369" width="11.42578125" style="10" customWidth="1"/>
    <col min="15370" max="15370" width="12.140625" style="10" bestFit="1" customWidth="1"/>
    <col min="15371" max="15371" width="3.7109375" style="10" bestFit="1" customWidth="1"/>
    <col min="15372" max="15616" width="9.140625" style="10"/>
    <col min="15617" max="15617" width="4" style="10" bestFit="1" customWidth="1"/>
    <col min="15618" max="15618" width="13" style="10" bestFit="1" customWidth="1"/>
    <col min="15619" max="15619" width="15.140625" style="10" customWidth="1"/>
    <col min="15620" max="15620" width="13.28515625" style="10" customWidth="1"/>
    <col min="15621" max="15621" width="12" style="10" bestFit="1" customWidth="1"/>
    <col min="15622" max="15622" width="12.140625" style="10" bestFit="1" customWidth="1"/>
    <col min="15623" max="15623" width="15.140625" style="10" customWidth="1"/>
    <col min="15624" max="15624" width="13.5703125" style="10" customWidth="1"/>
    <col min="15625" max="15625" width="11.42578125" style="10" customWidth="1"/>
    <col min="15626" max="15626" width="12.140625" style="10" bestFit="1" customWidth="1"/>
    <col min="15627" max="15627" width="3.7109375" style="10" bestFit="1" customWidth="1"/>
    <col min="15628" max="15872" width="9.140625" style="10"/>
    <col min="15873" max="15873" width="4" style="10" bestFit="1" customWidth="1"/>
    <col min="15874" max="15874" width="13" style="10" bestFit="1" customWidth="1"/>
    <col min="15875" max="15875" width="15.140625" style="10" customWidth="1"/>
    <col min="15876" max="15876" width="13.28515625" style="10" customWidth="1"/>
    <col min="15877" max="15877" width="12" style="10" bestFit="1" customWidth="1"/>
    <col min="15878" max="15878" width="12.140625" style="10" bestFit="1" customWidth="1"/>
    <col min="15879" max="15879" width="15.140625" style="10" customWidth="1"/>
    <col min="15880" max="15880" width="13.5703125" style="10" customWidth="1"/>
    <col min="15881" max="15881" width="11.42578125" style="10" customWidth="1"/>
    <col min="15882" max="15882" width="12.140625" style="10" bestFit="1" customWidth="1"/>
    <col min="15883" max="15883" width="3.7109375" style="10" bestFit="1" customWidth="1"/>
    <col min="15884" max="16128" width="9.140625" style="10"/>
    <col min="16129" max="16129" width="4" style="10" bestFit="1" customWidth="1"/>
    <col min="16130" max="16130" width="13" style="10" bestFit="1" customWidth="1"/>
    <col min="16131" max="16131" width="15.140625" style="10" customWidth="1"/>
    <col min="16132" max="16132" width="13.28515625" style="10" customWidth="1"/>
    <col min="16133" max="16133" width="12" style="10" bestFit="1" customWidth="1"/>
    <col min="16134" max="16134" width="12.140625" style="10" bestFit="1" customWidth="1"/>
    <col min="16135" max="16135" width="15.140625" style="10" customWidth="1"/>
    <col min="16136" max="16136" width="13.5703125" style="10" customWidth="1"/>
    <col min="16137" max="16137" width="11.42578125" style="10" customWidth="1"/>
    <col min="16138" max="16138" width="12.140625" style="10" bestFit="1" customWidth="1"/>
    <col min="16139" max="16139" width="3.7109375" style="10" bestFit="1" customWidth="1"/>
    <col min="16140" max="16384" width="9.140625" style="10"/>
  </cols>
  <sheetData>
    <row r="1" spans="1:11" ht="12" customHeight="1" x14ac:dyDescent="0.2">
      <c r="A1" s="11" t="s">
        <v>42</v>
      </c>
      <c r="B1" s="11"/>
      <c r="C1" s="11"/>
      <c r="D1" s="11"/>
      <c r="E1" s="11"/>
      <c r="F1" s="12"/>
      <c r="G1" s="112"/>
      <c r="H1" s="11"/>
      <c r="I1" s="11"/>
      <c r="J1" s="79"/>
      <c r="K1" s="12"/>
    </row>
    <row r="2" spans="1:11" ht="12" customHeight="1" x14ac:dyDescent="0.2">
      <c r="A2" s="11" t="s">
        <v>517</v>
      </c>
      <c r="B2" s="11"/>
      <c r="C2" s="11"/>
      <c r="D2" s="11"/>
      <c r="E2" s="11"/>
      <c r="F2" s="12"/>
      <c r="G2" s="112"/>
      <c r="H2" s="11"/>
      <c r="I2" s="11"/>
      <c r="J2" s="79"/>
      <c r="K2" s="12"/>
    </row>
    <row r="3" spans="1:11" ht="12" customHeight="1" x14ac:dyDescent="0.2">
      <c r="A3" s="14" t="s">
        <v>496</v>
      </c>
      <c r="B3" s="11"/>
      <c r="C3" s="11"/>
      <c r="D3" s="11"/>
      <c r="E3" s="11"/>
      <c r="F3" s="12"/>
      <c r="G3" s="14"/>
      <c r="H3" s="11"/>
      <c r="I3" s="11"/>
      <c r="J3" s="11"/>
      <c r="K3" s="11"/>
    </row>
    <row r="4" spans="1:11" ht="10.5" customHeight="1" x14ac:dyDescent="0.2">
      <c r="A4" s="14"/>
      <c r="B4" s="11"/>
      <c r="C4" s="11"/>
      <c r="D4" s="11"/>
      <c r="E4" s="11"/>
      <c r="F4" s="12"/>
      <c r="G4" s="14"/>
      <c r="H4" s="11"/>
      <c r="I4" s="11"/>
      <c r="J4" s="11"/>
      <c r="K4" s="11"/>
    </row>
    <row r="5" spans="1:11" ht="10.5" customHeight="1" x14ac:dyDescent="0.2">
      <c r="A5" s="11"/>
      <c r="B5" s="11"/>
      <c r="C5" s="11"/>
      <c r="D5" s="11"/>
      <c r="E5" s="11"/>
      <c r="F5" s="11"/>
      <c r="G5" s="11"/>
      <c r="H5" s="11"/>
      <c r="I5" s="11"/>
      <c r="J5" s="11"/>
      <c r="K5" s="11"/>
    </row>
    <row r="6" spans="1:11" ht="10.5" customHeight="1" x14ac:dyDescent="0.2">
      <c r="A6" s="98"/>
      <c r="B6" s="102"/>
      <c r="C6" s="102"/>
      <c r="D6" s="102"/>
      <c r="E6" s="102"/>
      <c r="F6" s="102"/>
      <c r="G6" s="18" t="s">
        <v>282</v>
      </c>
      <c r="H6" s="16"/>
      <c r="I6" s="16"/>
      <c r="J6" s="16"/>
      <c r="K6" s="98"/>
    </row>
    <row r="7" spans="1:11" s="89" customFormat="1" ht="25.5" x14ac:dyDescent="0.2">
      <c r="A7" s="87" t="s">
        <v>49</v>
      </c>
      <c r="B7" s="188" t="s">
        <v>51</v>
      </c>
      <c r="C7" s="20" t="s">
        <v>321</v>
      </c>
      <c r="D7" s="20" t="s">
        <v>322</v>
      </c>
      <c r="E7" s="20" t="s">
        <v>323</v>
      </c>
      <c r="F7" s="188" t="s">
        <v>102</v>
      </c>
      <c r="G7" s="20" t="s">
        <v>293</v>
      </c>
      <c r="H7" s="20" t="s">
        <v>53</v>
      </c>
      <c r="I7" s="20" t="s">
        <v>54</v>
      </c>
      <c r="J7" s="20" t="s">
        <v>294</v>
      </c>
      <c r="K7" s="87" t="s">
        <v>49</v>
      </c>
    </row>
    <row r="8" spans="1:11" x14ac:dyDescent="0.2">
      <c r="A8" s="11">
        <v>1</v>
      </c>
      <c r="B8" s="11" t="s">
        <v>194</v>
      </c>
      <c r="C8" s="113">
        <v>6442853</v>
      </c>
      <c r="D8" s="113">
        <v>482945</v>
      </c>
      <c r="E8" s="113">
        <v>0</v>
      </c>
      <c r="F8" s="113">
        <f t="shared" ref="F8:F45" si="0">(C8+D8+E8)</f>
        <v>6925798</v>
      </c>
      <c r="G8" s="113">
        <v>104721</v>
      </c>
      <c r="H8" s="113">
        <v>8000</v>
      </c>
      <c r="I8" s="113">
        <v>0</v>
      </c>
      <c r="J8" s="113">
        <v>462669</v>
      </c>
      <c r="K8" s="78">
        <v>1</v>
      </c>
    </row>
    <row r="9" spans="1:11" x14ac:dyDescent="0.2">
      <c r="A9" s="11">
        <v>2</v>
      </c>
      <c r="B9" s="11" t="s">
        <v>195</v>
      </c>
      <c r="C9" s="113">
        <v>216952</v>
      </c>
      <c r="D9" s="113">
        <v>0</v>
      </c>
      <c r="E9" s="113">
        <v>0</v>
      </c>
      <c r="F9" s="113">
        <f t="shared" si="0"/>
        <v>216952</v>
      </c>
      <c r="G9" s="113">
        <v>4500</v>
      </c>
      <c r="H9" s="113">
        <v>0</v>
      </c>
      <c r="I9" s="113">
        <v>0</v>
      </c>
      <c r="J9" s="113">
        <v>92506</v>
      </c>
      <c r="K9" s="78">
        <v>2</v>
      </c>
    </row>
    <row r="10" spans="1:11" x14ac:dyDescent="0.2">
      <c r="A10" s="11">
        <v>3</v>
      </c>
      <c r="B10" s="11" t="s">
        <v>112</v>
      </c>
      <c r="C10" s="113">
        <v>31752</v>
      </c>
      <c r="D10" s="113">
        <v>307160</v>
      </c>
      <c r="E10" s="113">
        <v>0</v>
      </c>
      <c r="F10" s="113">
        <f t="shared" si="0"/>
        <v>338912</v>
      </c>
      <c r="G10" s="113">
        <v>0</v>
      </c>
      <c r="H10" s="113">
        <v>0</v>
      </c>
      <c r="I10" s="113">
        <v>0</v>
      </c>
      <c r="J10" s="113">
        <v>122813</v>
      </c>
      <c r="K10" s="78">
        <v>3</v>
      </c>
    </row>
    <row r="11" spans="1:11" x14ac:dyDescent="0.2">
      <c r="A11" s="11">
        <v>4</v>
      </c>
      <c r="B11" s="11" t="s">
        <v>196</v>
      </c>
      <c r="C11" s="113">
        <v>11699</v>
      </c>
      <c r="D11" s="113">
        <v>0</v>
      </c>
      <c r="E11" s="113">
        <v>0</v>
      </c>
      <c r="F11" s="113">
        <f t="shared" si="0"/>
        <v>11699</v>
      </c>
      <c r="G11" s="113">
        <v>4500</v>
      </c>
      <c r="H11" s="113">
        <v>0</v>
      </c>
      <c r="I11" s="113">
        <v>0</v>
      </c>
      <c r="J11" s="113">
        <v>0</v>
      </c>
      <c r="K11" s="78">
        <v>4</v>
      </c>
    </row>
    <row r="12" spans="1:11" x14ac:dyDescent="0.2">
      <c r="A12" s="11">
        <v>5</v>
      </c>
      <c r="B12" s="11" t="s">
        <v>197</v>
      </c>
      <c r="C12" s="113">
        <v>1147389</v>
      </c>
      <c r="D12" s="113">
        <v>28400</v>
      </c>
      <c r="E12" s="113">
        <v>3668</v>
      </c>
      <c r="F12" s="113">
        <f t="shared" si="0"/>
        <v>1179457</v>
      </c>
      <c r="G12" s="113">
        <v>5131</v>
      </c>
      <c r="H12" s="113">
        <v>0</v>
      </c>
      <c r="I12" s="113">
        <v>0</v>
      </c>
      <c r="J12" s="113">
        <v>146721</v>
      </c>
      <c r="K12" s="78">
        <v>5</v>
      </c>
    </row>
    <row r="13" spans="1:11" x14ac:dyDescent="0.2">
      <c r="A13" s="11">
        <v>6</v>
      </c>
      <c r="B13" s="11" t="s">
        <v>198</v>
      </c>
      <c r="C13" s="113">
        <v>3205903</v>
      </c>
      <c r="D13" s="113">
        <v>0</v>
      </c>
      <c r="E13" s="113">
        <v>3822</v>
      </c>
      <c r="F13" s="113">
        <f t="shared" si="0"/>
        <v>3209725</v>
      </c>
      <c r="G13" s="113">
        <v>2177</v>
      </c>
      <c r="H13" s="113">
        <v>0</v>
      </c>
      <c r="I13" s="113">
        <v>0</v>
      </c>
      <c r="J13" s="113">
        <v>652786</v>
      </c>
      <c r="K13" s="78">
        <v>6</v>
      </c>
    </row>
    <row r="14" spans="1:11" x14ac:dyDescent="0.2">
      <c r="A14" s="11">
        <v>7</v>
      </c>
      <c r="B14" s="11" t="s">
        <v>199</v>
      </c>
      <c r="C14" s="113">
        <v>0</v>
      </c>
      <c r="D14" s="113">
        <v>16820</v>
      </c>
      <c r="E14" s="113">
        <v>10740</v>
      </c>
      <c r="F14" s="113">
        <f t="shared" si="0"/>
        <v>27560</v>
      </c>
      <c r="G14" s="113">
        <v>0</v>
      </c>
      <c r="H14" s="113">
        <v>0</v>
      </c>
      <c r="I14" s="113">
        <v>0</v>
      </c>
      <c r="J14" s="113">
        <v>0</v>
      </c>
      <c r="K14" s="78">
        <v>7</v>
      </c>
    </row>
    <row r="15" spans="1:11" x14ac:dyDescent="0.2">
      <c r="A15" s="11">
        <v>8</v>
      </c>
      <c r="B15" s="11" t="s">
        <v>200</v>
      </c>
      <c r="C15" s="113">
        <v>557828</v>
      </c>
      <c r="D15" s="113">
        <v>0</v>
      </c>
      <c r="E15" s="113">
        <v>0</v>
      </c>
      <c r="F15" s="113">
        <f t="shared" si="0"/>
        <v>557828</v>
      </c>
      <c r="G15" s="113">
        <v>0</v>
      </c>
      <c r="H15" s="113">
        <v>0</v>
      </c>
      <c r="I15" s="113">
        <v>0</v>
      </c>
      <c r="J15" s="113">
        <v>75262</v>
      </c>
      <c r="K15" s="78">
        <v>8</v>
      </c>
    </row>
    <row r="16" spans="1:11" x14ac:dyDescent="0.2">
      <c r="A16" s="11">
        <v>9</v>
      </c>
      <c r="B16" s="11" t="s">
        <v>201</v>
      </c>
      <c r="C16" s="113">
        <v>886610</v>
      </c>
      <c r="D16" s="113">
        <v>0</v>
      </c>
      <c r="E16" s="113">
        <v>0</v>
      </c>
      <c r="F16" s="113">
        <f t="shared" si="0"/>
        <v>886610</v>
      </c>
      <c r="G16" s="113">
        <v>0</v>
      </c>
      <c r="H16" s="113">
        <v>0</v>
      </c>
      <c r="I16" s="113">
        <v>0</v>
      </c>
      <c r="J16" s="113">
        <v>142934</v>
      </c>
      <c r="K16" s="78">
        <v>9</v>
      </c>
    </row>
    <row r="17" spans="1:11" x14ac:dyDescent="0.2">
      <c r="A17" s="11">
        <v>10</v>
      </c>
      <c r="B17" s="11" t="s">
        <v>202</v>
      </c>
      <c r="C17" s="113">
        <v>305743</v>
      </c>
      <c r="D17" s="113">
        <v>6500</v>
      </c>
      <c r="E17" s="113">
        <v>2000</v>
      </c>
      <c r="F17" s="113">
        <f t="shared" si="0"/>
        <v>314243</v>
      </c>
      <c r="G17" s="113">
        <v>4500</v>
      </c>
      <c r="H17" s="113">
        <v>67172</v>
      </c>
      <c r="I17" s="113">
        <v>0</v>
      </c>
      <c r="J17" s="113">
        <v>58153</v>
      </c>
      <c r="K17" s="78">
        <v>10</v>
      </c>
    </row>
    <row r="18" spans="1:11" x14ac:dyDescent="0.2">
      <c r="A18" s="11">
        <v>11</v>
      </c>
      <c r="B18" s="11" t="s">
        <v>203</v>
      </c>
      <c r="C18" s="113">
        <v>4677645</v>
      </c>
      <c r="D18" s="113">
        <v>0</v>
      </c>
      <c r="E18" s="113">
        <v>18822</v>
      </c>
      <c r="F18" s="113">
        <f t="shared" si="0"/>
        <v>4696467</v>
      </c>
      <c r="G18" s="113">
        <v>2177</v>
      </c>
      <c r="H18" s="113">
        <v>0</v>
      </c>
      <c r="I18" s="113">
        <v>0</v>
      </c>
      <c r="J18" s="113">
        <v>1028596</v>
      </c>
      <c r="K18" s="78">
        <v>11</v>
      </c>
    </row>
    <row r="19" spans="1:11" x14ac:dyDescent="0.2">
      <c r="A19" s="11">
        <v>12</v>
      </c>
      <c r="B19" s="10" t="s">
        <v>204</v>
      </c>
      <c r="C19" s="113">
        <v>150474</v>
      </c>
      <c r="D19" s="113">
        <v>24000</v>
      </c>
      <c r="E19" s="113">
        <v>167673</v>
      </c>
      <c r="F19" s="113">
        <f t="shared" si="0"/>
        <v>342147</v>
      </c>
      <c r="G19" s="113">
        <v>53121</v>
      </c>
      <c r="H19" s="113">
        <v>0</v>
      </c>
      <c r="I19" s="113">
        <v>0</v>
      </c>
      <c r="J19" s="113">
        <v>3958</v>
      </c>
      <c r="K19" s="78">
        <v>12</v>
      </c>
    </row>
    <row r="20" spans="1:11" x14ac:dyDescent="0.2">
      <c r="A20" s="11">
        <v>13</v>
      </c>
      <c r="B20" s="11" t="s">
        <v>205</v>
      </c>
      <c r="C20" s="113">
        <v>20550</v>
      </c>
      <c r="D20" s="113">
        <v>5000</v>
      </c>
      <c r="E20" s="113">
        <v>0</v>
      </c>
      <c r="F20" s="113">
        <f t="shared" si="0"/>
        <v>25550</v>
      </c>
      <c r="G20" s="113">
        <v>0</v>
      </c>
      <c r="H20" s="113">
        <v>0</v>
      </c>
      <c r="I20" s="113">
        <v>0</v>
      </c>
      <c r="J20" s="113">
        <v>0</v>
      </c>
      <c r="K20" s="78">
        <v>13</v>
      </c>
    </row>
    <row r="21" spans="1:11" x14ac:dyDescent="0.2">
      <c r="A21" s="11">
        <v>14</v>
      </c>
      <c r="B21" s="11" t="s">
        <v>126</v>
      </c>
      <c r="C21" s="113">
        <v>685698</v>
      </c>
      <c r="D21" s="113">
        <v>0</v>
      </c>
      <c r="E21" s="113">
        <v>0</v>
      </c>
      <c r="F21" s="113">
        <f t="shared" si="0"/>
        <v>685698</v>
      </c>
      <c r="G21" s="113">
        <v>64500</v>
      </c>
      <c r="H21" s="113">
        <v>0</v>
      </c>
      <c r="I21" s="113">
        <v>0</v>
      </c>
      <c r="J21" s="113">
        <v>127644</v>
      </c>
      <c r="K21" s="78">
        <v>14</v>
      </c>
    </row>
    <row r="22" spans="1:11" x14ac:dyDescent="0.2">
      <c r="A22" s="11">
        <v>15</v>
      </c>
      <c r="B22" s="11" t="s">
        <v>206</v>
      </c>
      <c r="C22" s="113">
        <v>0</v>
      </c>
      <c r="D22" s="113">
        <v>0</v>
      </c>
      <c r="E22" s="113">
        <v>0</v>
      </c>
      <c r="F22" s="113">
        <f t="shared" si="0"/>
        <v>0</v>
      </c>
      <c r="G22" s="113">
        <v>0</v>
      </c>
      <c r="H22" s="113">
        <v>0</v>
      </c>
      <c r="I22" s="113">
        <v>0</v>
      </c>
      <c r="J22" s="113">
        <v>0</v>
      </c>
      <c r="K22" s="78">
        <v>15</v>
      </c>
    </row>
    <row r="23" spans="1:11" x14ac:dyDescent="0.2">
      <c r="A23" s="11">
        <v>16</v>
      </c>
      <c r="B23" s="11" t="s">
        <v>207</v>
      </c>
      <c r="C23" s="113">
        <v>1050060</v>
      </c>
      <c r="D23" s="113">
        <v>16443</v>
      </c>
      <c r="E23" s="113">
        <v>102989</v>
      </c>
      <c r="F23" s="113">
        <f t="shared" si="0"/>
        <v>1169492</v>
      </c>
      <c r="G23" s="113">
        <v>58718</v>
      </c>
      <c r="H23" s="113">
        <v>0</v>
      </c>
      <c r="I23" s="113">
        <v>0</v>
      </c>
      <c r="J23" s="113">
        <v>119109</v>
      </c>
      <c r="K23" s="78">
        <v>16</v>
      </c>
    </row>
    <row r="24" spans="1:11" x14ac:dyDescent="0.2">
      <c r="A24" s="11">
        <v>17</v>
      </c>
      <c r="B24" s="11" t="s">
        <v>208</v>
      </c>
      <c r="C24" s="113">
        <v>0</v>
      </c>
      <c r="D24" s="113">
        <v>0</v>
      </c>
      <c r="E24" s="113">
        <v>0</v>
      </c>
      <c r="F24" s="113">
        <f t="shared" si="0"/>
        <v>0</v>
      </c>
      <c r="G24" s="113">
        <v>4500</v>
      </c>
      <c r="H24" s="113">
        <v>0</v>
      </c>
      <c r="I24" s="113">
        <v>0</v>
      </c>
      <c r="J24" s="113">
        <v>0</v>
      </c>
      <c r="K24" s="78">
        <v>17</v>
      </c>
    </row>
    <row r="25" spans="1:11" x14ac:dyDescent="0.2">
      <c r="A25" s="11">
        <v>18</v>
      </c>
      <c r="B25" s="11" t="s">
        <v>209</v>
      </c>
      <c r="C25" s="113">
        <v>7014988</v>
      </c>
      <c r="D25" s="113">
        <v>0</v>
      </c>
      <c r="E25" s="113">
        <v>0</v>
      </c>
      <c r="F25" s="113">
        <f t="shared" si="0"/>
        <v>7014988</v>
      </c>
      <c r="G25" s="113">
        <v>0</v>
      </c>
      <c r="H25" s="113">
        <v>0</v>
      </c>
      <c r="I25" s="113">
        <v>0</v>
      </c>
      <c r="J25" s="113">
        <v>4751383</v>
      </c>
      <c r="K25" s="78">
        <v>18</v>
      </c>
    </row>
    <row r="26" spans="1:11" x14ac:dyDescent="0.2">
      <c r="A26" s="11">
        <v>19</v>
      </c>
      <c r="B26" s="11" t="s">
        <v>210</v>
      </c>
      <c r="C26" s="113">
        <v>7918823</v>
      </c>
      <c r="D26" s="113">
        <v>0</v>
      </c>
      <c r="E26" s="113">
        <v>551088</v>
      </c>
      <c r="F26" s="113">
        <f t="shared" si="0"/>
        <v>8469911</v>
      </c>
      <c r="G26" s="113">
        <v>4500</v>
      </c>
      <c r="H26" s="113">
        <v>0</v>
      </c>
      <c r="I26" s="113">
        <v>0</v>
      </c>
      <c r="J26" s="113">
        <v>5121410</v>
      </c>
      <c r="K26" s="78">
        <v>19</v>
      </c>
    </row>
    <row r="27" spans="1:11" x14ac:dyDescent="0.2">
      <c r="A27" s="11">
        <v>20</v>
      </c>
      <c r="B27" s="11" t="s">
        <v>211</v>
      </c>
      <c r="C27" s="113">
        <v>962582</v>
      </c>
      <c r="D27" s="113">
        <v>0</v>
      </c>
      <c r="E27" s="113">
        <v>0</v>
      </c>
      <c r="F27" s="113">
        <f t="shared" si="0"/>
        <v>962582</v>
      </c>
      <c r="G27" s="113">
        <v>0</v>
      </c>
      <c r="H27" s="113">
        <v>0</v>
      </c>
      <c r="I27" s="113">
        <v>0</v>
      </c>
      <c r="J27" s="113">
        <v>64209</v>
      </c>
      <c r="K27" s="78">
        <v>20</v>
      </c>
    </row>
    <row r="28" spans="1:11" x14ac:dyDescent="0.2">
      <c r="A28" s="11">
        <v>21</v>
      </c>
      <c r="B28" s="11" t="s">
        <v>212</v>
      </c>
      <c r="C28" s="113">
        <v>865453</v>
      </c>
      <c r="D28" s="113">
        <v>0</v>
      </c>
      <c r="E28" s="113">
        <v>0</v>
      </c>
      <c r="F28" s="113">
        <f t="shared" si="0"/>
        <v>865453</v>
      </c>
      <c r="G28" s="113">
        <v>4500</v>
      </c>
      <c r="H28" s="113">
        <v>0</v>
      </c>
      <c r="I28" s="113">
        <v>0</v>
      </c>
      <c r="J28" s="113">
        <v>544395</v>
      </c>
      <c r="K28" s="78">
        <v>21</v>
      </c>
    </row>
    <row r="29" spans="1:11" x14ac:dyDescent="0.2">
      <c r="A29" s="11">
        <v>22</v>
      </c>
      <c r="B29" s="10" t="s">
        <v>166</v>
      </c>
      <c r="C29" s="113">
        <v>56578</v>
      </c>
      <c r="D29" s="113">
        <v>4500</v>
      </c>
      <c r="E29" s="113">
        <v>0</v>
      </c>
      <c r="F29" s="113">
        <f t="shared" si="0"/>
        <v>61078</v>
      </c>
      <c r="G29" s="113">
        <v>4500</v>
      </c>
      <c r="H29" s="113">
        <v>0</v>
      </c>
      <c r="I29" s="113">
        <v>0</v>
      </c>
      <c r="J29" s="113">
        <v>0</v>
      </c>
      <c r="K29" s="78">
        <v>22</v>
      </c>
    </row>
    <row r="30" spans="1:11" x14ac:dyDescent="0.2">
      <c r="A30" s="11">
        <v>23</v>
      </c>
      <c r="B30" s="11" t="s">
        <v>174</v>
      </c>
      <c r="C30" s="113">
        <v>498066</v>
      </c>
      <c r="D30" s="113">
        <v>70758</v>
      </c>
      <c r="E30" s="113">
        <v>0</v>
      </c>
      <c r="F30" s="113">
        <f t="shared" si="0"/>
        <v>568824</v>
      </c>
      <c r="G30" s="113">
        <v>4500</v>
      </c>
      <c r="H30" s="113">
        <v>0</v>
      </c>
      <c r="I30" s="113">
        <v>0</v>
      </c>
      <c r="J30" s="113">
        <v>43352</v>
      </c>
      <c r="K30" s="78">
        <v>23</v>
      </c>
    </row>
    <row r="31" spans="1:11" x14ac:dyDescent="0.2">
      <c r="A31" s="11">
        <v>24</v>
      </c>
      <c r="B31" s="13" t="s">
        <v>213</v>
      </c>
      <c r="C31" s="113">
        <v>279696</v>
      </c>
      <c r="D31" s="113">
        <v>19706</v>
      </c>
      <c r="E31" s="113">
        <v>0</v>
      </c>
      <c r="F31" s="113">
        <f t="shared" si="0"/>
        <v>299402</v>
      </c>
      <c r="G31" s="113">
        <v>5156</v>
      </c>
      <c r="H31" s="113">
        <v>0</v>
      </c>
      <c r="I31" s="113">
        <v>0</v>
      </c>
      <c r="J31" s="113">
        <v>0</v>
      </c>
      <c r="K31" s="78">
        <v>24</v>
      </c>
    </row>
    <row r="32" spans="1:11" x14ac:dyDescent="0.2">
      <c r="A32" s="11">
        <v>25</v>
      </c>
      <c r="B32" s="11" t="s">
        <v>214</v>
      </c>
      <c r="C32" s="113">
        <v>450055</v>
      </c>
      <c r="D32" s="113">
        <v>0</v>
      </c>
      <c r="E32" s="113">
        <v>12665</v>
      </c>
      <c r="F32" s="113">
        <f t="shared" si="0"/>
        <v>462720</v>
      </c>
      <c r="G32" s="113">
        <v>0</v>
      </c>
      <c r="H32" s="113">
        <v>0</v>
      </c>
      <c r="I32" s="113">
        <v>0</v>
      </c>
      <c r="J32" s="113">
        <v>78152</v>
      </c>
      <c r="K32" s="78">
        <v>25</v>
      </c>
    </row>
    <row r="33" spans="1:11" x14ac:dyDescent="0.2">
      <c r="A33" s="11">
        <v>26</v>
      </c>
      <c r="B33" s="11" t="s">
        <v>215</v>
      </c>
      <c r="C33" s="113">
        <v>153857</v>
      </c>
      <c r="D33" s="113">
        <v>2344649</v>
      </c>
      <c r="E33" s="113">
        <v>0</v>
      </c>
      <c r="F33" s="113">
        <f t="shared" si="0"/>
        <v>2498506</v>
      </c>
      <c r="G33" s="113">
        <v>0</v>
      </c>
      <c r="H33" s="113">
        <v>0</v>
      </c>
      <c r="I33" s="113">
        <v>0</v>
      </c>
      <c r="J33" s="113">
        <v>1634047</v>
      </c>
      <c r="K33" s="78">
        <v>26</v>
      </c>
    </row>
    <row r="34" spans="1:11" x14ac:dyDescent="0.2">
      <c r="A34" s="11">
        <v>27</v>
      </c>
      <c r="B34" s="11" t="s">
        <v>216</v>
      </c>
      <c r="C34" s="113">
        <v>1445486</v>
      </c>
      <c r="D34" s="113">
        <v>9000</v>
      </c>
      <c r="E34" s="113">
        <v>5230</v>
      </c>
      <c r="F34" s="113">
        <f t="shared" si="0"/>
        <v>1459716</v>
      </c>
      <c r="G34" s="113">
        <v>20731</v>
      </c>
      <c r="H34" s="113">
        <v>0</v>
      </c>
      <c r="I34" s="113">
        <v>0</v>
      </c>
      <c r="J34" s="113">
        <v>0</v>
      </c>
      <c r="K34" s="78">
        <v>27</v>
      </c>
    </row>
    <row r="35" spans="1:11" x14ac:dyDescent="0.2">
      <c r="A35" s="11">
        <v>28</v>
      </c>
      <c r="B35" s="11" t="s">
        <v>217</v>
      </c>
      <c r="C35" s="113">
        <v>285419</v>
      </c>
      <c r="D35" s="113">
        <v>62927</v>
      </c>
      <c r="E35" s="113">
        <v>155554</v>
      </c>
      <c r="F35" s="113">
        <f t="shared" si="0"/>
        <v>503900</v>
      </c>
      <c r="G35" s="113">
        <v>33440</v>
      </c>
      <c r="H35" s="113">
        <v>0</v>
      </c>
      <c r="I35" s="113">
        <v>0</v>
      </c>
      <c r="J35" s="113">
        <v>20889</v>
      </c>
      <c r="K35" s="78">
        <v>28</v>
      </c>
    </row>
    <row r="36" spans="1:11" x14ac:dyDescent="0.2">
      <c r="A36" s="11">
        <v>29</v>
      </c>
      <c r="B36" s="11" t="s">
        <v>218</v>
      </c>
      <c r="C36" s="113">
        <v>425170</v>
      </c>
      <c r="D36" s="113">
        <v>0</v>
      </c>
      <c r="E36" s="113">
        <v>18067</v>
      </c>
      <c r="F36" s="113">
        <f t="shared" si="0"/>
        <v>443237</v>
      </c>
      <c r="G36" s="113">
        <v>6381</v>
      </c>
      <c r="H36" s="113">
        <v>0</v>
      </c>
      <c r="I36" s="113">
        <v>0</v>
      </c>
      <c r="J36" s="113">
        <v>0</v>
      </c>
      <c r="K36" s="78">
        <v>29</v>
      </c>
    </row>
    <row r="37" spans="1:11" x14ac:dyDescent="0.2">
      <c r="A37" s="11">
        <v>30</v>
      </c>
      <c r="B37" s="11" t="s">
        <v>219</v>
      </c>
      <c r="C37" s="113">
        <v>142662</v>
      </c>
      <c r="D37" s="113">
        <v>18000</v>
      </c>
      <c r="E37" s="113">
        <v>17000</v>
      </c>
      <c r="F37" s="113">
        <f t="shared" si="0"/>
        <v>177662</v>
      </c>
      <c r="G37" s="113">
        <v>2500</v>
      </c>
      <c r="H37" s="113">
        <v>0</v>
      </c>
      <c r="I37" s="113">
        <v>0</v>
      </c>
      <c r="J37" s="113">
        <v>48358</v>
      </c>
      <c r="K37" s="78">
        <v>30</v>
      </c>
    </row>
    <row r="38" spans="1:11" x14ac:dyDescent="0.2">
      <c r="A38" s="11">
        <v>31</v>
      </c>
      <c r="B38" s="11" t="s">
        <v>187</v>
      </c>
      <c r="C38" s="113">
        <v>523943</v>
      </c>
      <c r="D38" s="113">
        <v>0</v>
      </c>
      <c r="E38" s="113">
        <v>0</v>
      </c>
      <c r="F38" s="113">
        <f t="shared" si="0"/>
        <v>523943</v>
      </c>
      <c r="G38" s="113">
        <v>0</v>
      </c>
      <c r="H38" s="113">
        <v>0</v>
      </c>
      <c r="I38" s="113">
        <v>0</v>
      </c>
      <c r="J38" s="113">
        <v>74408</v>
      </c>
      <c r="K38" s="78">
        <v>31</v>
      </c>
    </row>
    <row r="39" spans="1:11" x14ac:dyDescent="0.2">
      <c r="A39" s="11">
        <v>32</v>
      </c>
      <c r="B39" s="11" t="s">
        <v>220</v>
      </c>
      <c r="C39" s="113">
        <v>3553521</v>
      </c>
      <c r="D39" s="113">
        <v>22063</v>
      </c>
      <c r="E39" s="113">
        <v>0</v>
      </c>
      <c r="F39" s="113">
        <f t="shared" si="0"/>
        <v>3575584</v>
      </c>
      <c r="G39" s="113">
        <v>0</v>
      </c>
      <c r="H39" s="113">
        <v>0</v>
      </c>
      <c r="I39" s="113">
        <v>0</v>
      </c>
      <c r="J39" s="113">
        <v>1008272</v>
      </c>
      <c r="K39" s="78">
        <v>32</v>
      </c>
    </row>
    <row r="40" spans="1:11" x14ac:dyDescent="0.2">
      <c r="A40" s="11">
        <v>33</v>
      </c>
      <c r="B40" s="11" t="s">
        <v>221</v>
      </c>
      <c r="C40" s="113">
        <v>571157</v>
      </c>
      <c r="D40" s="113">
        <v>0</v>
      </c>
      <c r="E40" s="113">
        <v>0</v>
      </c>
      <c r="F40" s="113">
        <f t="shared" si="0"/>
        <v>571157</v>
      </c>
      <c r="G40" s="113">
        <v>0</v>
      </c>
      <c r="H40" s="113">
        <v>0</v>
      </c>
      <c r="I40" s="113">
        <v>0</v>
      </c>
      <c r="J40" s="113">
        <v>157013</v>
      </c>
      <c r="K40" s="78">
        <v>33</v>
      </c>
    </row>
    <row r="41" spans="1:11" x14ac:dyDescent="0.2">
      <c r="A41" s="11">
        <v>34</v>
      </c>
      <c r="B41" s="11" t="s">
        <v>222</v>
      </c>
      <c r="C41" s="113">
        <v>2353304</v>
      </c>
      <c r="D41" s="113">
        <v>67500</v>
      </c>
      <c r="E41" s="113">
        <v>0</v>
      </c>
      <c r="F41" s="113">
        <f t="shared" si="0"/>
        <v>2420804</v>
      </c>
      <c r="G41" s="113">
        <v>41573</v>
      </c>
      <c r="H41" s="113">
        <v>0</v>
      </c>
      <c r="I41" s="113">
        <v>0</v>
      </c>
      <c r="J41" s="113">
        <v>1203731</v>
      </c>
      <c r="K41" s="78">
        <v>34</v>
      </c>
    </row>
    <row r="42" spans="1:11" x14ac:dyDescent="0.2">
      <c r="A42" s="11">
        <v>35</v>
      </c>
      <c r="B42" s="11" t="s">
        <v>223</v>
      </c>
      <c r="C42" s="113">
        <v>154812</v>
      </c>
      <c r="D42" s="113">
        <v>3256</v>
      </c>
      <c r="E42" s="113">
        <v>12730</v>
      </c>
      <c r="F42" s="113">
        <f t="shared" si="0"/>
        <v>170798</v>
      </c>
      <c r="G42" s="113">
        <v>4500</v>
      </c>
      <c r="H42" s="113">
        <v>0</v>
      </c>
      <c r="I42" s="113">
        <v>0</v>
      </c>
      <c r="J42" s="113">
        <v>0</v>
      </c>
      <c r="K42" s="78">
        <v>35</v>
      </c>
    </row>
    <row r="43" spans="1:11" x14ac:dyDescent="0.2">
      <c r="A43" s="11">
        <v>36</v>
      </c>
      <c r="B43" s="11" t="s">
        <v>191</v>
      </c>
      <c r="C43" s="113">
        <v>148576</v>
      </c>
      <c r="D43" s="113">
        <v>10000</v>
      </c>
      <c r="E43" s="113">
        <v>12959</v>
      </c>
      <c r="F43" s="113">
        <f>(C43+D43+E43)</f>
        <v>171535</v>
      </c>
      <c r="G43" s="113">
        <v>6731</v>
      </c>
      <c r="H43" s="113">
        <v>0</v>
      </c>
      <c r="I43" s="113">
        <v>0</v>
      </c>
      <c r="J43" s="113">
        <v>45840</v>
      </c>
      <c r="K43" s="78">
        <v>36</v>
      </c>
    </row>
    <row r="44" spans="1:11" x14ac:dyDescent="0.2">
      <c r="A44" s="11">
        <v>37</v>
      </c>
      <c r="B44" s="11" t="s">
        <v>224</v>
      </c>
      <c r="C44" s="113">
        <v>342142</v>
      </c>
      <c r="D44" s="113">
        <v>0</v>
      </c>
      <c r="E44" s="113">
        <v>0</v>
      </c>
      <c r="F44" s="113">
        <f>(C44+D44+E44)</f>
        <v>342142</v>
      </c>
      <c r="G44" s="113">
        <v>0</v>
      </c>
      <c r="H44" s="113">
        <v>0</v>
      </c>
      <c r="I44" s="113">
        <v>0</v>
      </c>
      <c r="J44" s="113">
        <v>109558</v>
      </c>
      <c r="K44" s="78">
        <v>37</v>
      </c>
    </row>
    <row r="45" spans="1:11" x14ac:dyDescent="0.2">
      <c r="A45" s="24">
        <v>38</v>
      </c>
      <c r="B45" s="10" t="s">
        <v>225</v>
      </c>
      <c r="C45" s="114">
        <v>1871922</v>
      </c>
      <c r="D45" s="114">
        <v>606223</v>
      </c>
      <c r="E45" s="114">
        <v>662</v>
      </c>
      <c r="F45" s="114">
        <f t="shared" si="0"/>
        <v>2478807</v>
      </c>
      <c r="G45" s="114">
        <v>5475</v>
      </c>
      <c r="H45" s="114">
        <v>0</v>
      </c>
      <c r="I45" s="114">
        <v>0</v>
      </c>
      <c r="J45" s="114">
        <v>897362</v>
      </c>
      <c r="K45" s="90">
        <v>38</v>
      </c>
    </row>
    <row r="46" spans="1:11" x14ac:dyDescent="0.2">
      <c r="A46" s="90">
        <f>A45</f>
        <v>38</v>
      </c>
      <c r="B46" s="91" t="s">
        <v>102</v>
      </c>
      <c r="C46" s="115">
        <f t="shared" ref="C46:J46" si="1">SUM(C8:C45)</f>
        <v>49409368</v>
      </c>
      <c r="D46" s="115">
        <f t="shared" si="1"/>
        <v>4125850</v>
      </c>
      <c r="E46" s="115">
        <f t="shared" si="1"/>
        <v>1095669</v>
      </c>
      <c r="F46" s="115">
        <f t="shared" si="1"/>
        <v>54630887</v>
      </c>
      <c r="G46" s="115">
        <f t="shared" si="1"/>
        <v>453032</v>
      </c>
      <c r="H46" s="115">
        <f t="shared" si="1"/>
        <v>75172</v>
      </c>
      <c r="I46" s="115">
        <f t="shared" si="1"/>
        <v>0</v>
      </c>
      <c r="J46" s="115">
        <f t="shared" si="1"/>
        <v>18835530</v>
      </c>
      <c r="K46" s="90">
        <f>K45</f>
        <v>38</v>
      </c>
    </row>
    <row r="47" spans="1:11" x14ac:dyDescent="0.2">
      <c r="A47" s="78"/>
      <c r="B47" s="11"/>
      <c r="C47" s="11"/>
      <c r="D47" s="11"/>
      <c r="E47" s="11"/>
      <c r="F47" s="11"/>
      <c r="G47" s="11"/>
      <c r="H47" s="11"/>
      <c r="I47" s="11"/>
      <c r="J47" s="11"/>
      <c r="K47" s="78"/>
    </row>
    <row r="48" spans="1:11" x14ac:dyDescent="0.2">
      <c r="A48" s="11"/>
      <c r="B48" s="11"/>
      <c r="C48" s="11"/>
      <c r="D48" s="11"/>
      <c r="E48" s="11"/>
      <c r="F48" s="11"/>
      <c r="G48" s="11"/>
      <c r="H48" s="11"/>
      <c r="I48" s="11"/>
      <c r="J48" s="11"/>
      <c r="K48" s="11"/>
    </row>
    <row r="49" spans="1:11" x14ac:dyDescent="0.2">
      <c r="A49" s="11"/>
      <c r="B49" s="11"/>
      <c r="C49" s="11"/>
      <c r="D49" s="11"/>
      <c r="E49" s="11"/>
      <c r="F49" s="11"/>
      <c r="G49" s="11"/>
      <c r="H49" s="11"/>
      <c r="I49" s="11"/>
      <c r="J49" s="11"/>
      <c r="K49" s="11"/>
    </row>
    <row r="50" spans="1:11" x14ac:dyDescent="0.2">
      <c r="A50" s="11"/>
      <c r="B50" s="11"/>
      <c r="C50" s="11"/>
      <c r="D50" s="11"/>
      <c r="E50" s="11"/>
      <c r="F50" s="11"/>
      <c r="G50" s="11"/>
      <c r="H50" s="11"/>
      <c r="I50" s="11"/>
      <c r="J50" s="11"/>
      <c r="K50" s="11"/>
    </row>
    <row r="51" spans="1:11" x14ac:dyDescent="0.2">
      <c r="A51" s="11"/>
      <c r="B51" s="11"/>
      <c r="C51" s="11"/>
      <c r="D51" s="11"/>
      <c r="E51" s="11"/>
      <c r="F51" s="11"/>
      <c r="G51" s="11"/>
      <c r="H51" s="11"/>
      <c r="I51" s="11"/>
      <c r="J51" s="11"/>
      <c r="K51" s="11"/>
    </row>
    <row r="52" spans="1:11" x14ac:dyDescent="0.2">
      <c r="A52" s="11"/>
      <c r="B52" s="11"/>
      <c r="C52" s="11"/>
      <c r="D52" s="11"/>
      <c r="E52" s="11"/>
      <c r="F52" s="11"/>
      <c r="G52" s="11"/>
      <c r="H52" s="11"/>
      <c r="I52" s="11"/>
      <c r="J52" s="11"/>
      <c r="K52" s="11"/>
    </row>
    <row r="53" spans="1:11" x14ac:dyDescent="0.2">
      <c r="A53" s="11"/>
      <c r="B53" s="11"/>
      <c r="C53" s="11"/>
      <c r="D53" s="11"/>
      <c r="E53" s="11"/>
      <c r="F53" s="11"/>
      <c r="G53" s="11"/>
      <c r="H53" s="11"/>
      <c r="I53" s="11"/>
      <c r="J53" s="11"/>
      <c r="K53" s="11"/>
    </row>
    <row r="54" spans="1:11" x14ac:dyDescent="0.2">
      <c r="A54" s="11"/>
      <c r="B54" s="11"/>
      <c r="C54" s="11"/>
      <c r="D54" s="11"/>
      <c r="E54" s="11"/>
      <c r="F54" s="11"/>
      <c r="G54" s="11"/>
      <c r="H54" s="11"/>
      <c r="I54" s="11"/>
      <c r="J54" s="11"/>
      <c r="K54" s="11"/>
    </row>
    <row r="55" spans="1:11" x14ac:dyDescent="0.2">
      <c r="A55" s="11"/>
      <c r="B55" s="11"/>
      <c r="C55" s="11"/>
      <c r="D55" s="11"/>
      <c r="E55" s="11"/>
      <c r="F55" s="11"/>
      <c r="G55" s="11"/>
      <c r="H55" s="11"/>
      <c r="I55" s="11"/>
      <c r="J55" s="11"/>
      <c r="K55" s="11"/>
    </row>
  </sheetData>
  <printOptions gridLines="1"/>
  <pageMargins left="0.75" right="0.75" top="0.5" bottom="0.37" header="0.5" footer="0.37"/>
  <pageSetup paperSize="5" scale="96" fitToWidth="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196"/>
  <sheetViews>
    <sheetView zoomScaleNormal="100" workbookViewId="0">
      <selection activeCell="A2" sqref="A2"/>
    </sheetView>
  </sheetViews>
  <sheetFormatPr defaultColWidth="12.7109375" defaultRowHeight="9.75" customHeight="1" x14ac:dyDescent="0.2"/>
  <cols>
    <col min="1" max="1" width="4.28515625" style="10" bestFit="1" customWidth="1"/>
    <col min="2" max="2" width="14.140625" style="10" bestFit="1" customWidth="1"/>
    <col min="3" max="3" width="19.28515625" style="10" bestFit="1" customWidth="1"/>
    <col min="4" max="4" width="16.42578125" style="10" customWidth="1"/>
    <col min="5" max="5" width="18.5703125" style="10" customWidth="1"/>
    <col min="6" max="6" width="13.140625" style="10" bestFit="1" customWidth="1"/>
    <col min="7" max="7" width="14.28515625" style="10" customWidth="1"/>
    <col min="8" max="8" width="11" style="10" bestFit="1" customWidth="1"/>
    <col min="9" max="9" width="15.28515625" style="10" bestFit="1" customWidth="1"/>
    <col min="10" max="10" width="13.140625" style="10" bestFit="1" customWidth="1"/>
    <col min="11" max="11" width="3.5703125" style="10" bestFit="1" customWidth="1"/>
    <col min="12" max="256" width="12.7109375" style="10"/>
    <col min="257" max="257" width="4.28515625" style="10" bestFit="1" customWidth="1"/>
    <col min="258" max="258" width="14.140625" style="10" bestFit="1" customWidth="1"/>
    <col min="259" max="259" width="19.28515625" style="10" bestFit="1" customWidth="1"/>
    <col min="260" max="260" width="16.42578125" style="10" customWidth="1"/>
    <col min="261" max="261" width="18.5703125" style="10" customWidth="1"/>
    <col min="262" max="262" width="13.140625" style="10" bestFit="1" customWidth="1"/>
    <col min="263" max="263" width="14.28515625" style="10" customWidth="1"/>
    <col min="264" max="264" width="11" style="10" bestFit="1" customWidth="1"/>
    <col min="265" max="265" width="15.28515625" style="10" bestFit="1" customWidth="1"/>
    <col min="266" max="266" width="13.140625" style="10" bestFit="1" customWidth="1"/>
    <col min="267" max="267" width="3.5703125" style="10" bestFit="1" customWidth="1"/>
    <col min="268" max="512" width="12.7109375" style="10"/>
    <col min="513" max="513" width="4.28515625" style="10" bestFit="1" customWidth="1"/>
    <col min="514" max="514" width="14.140625" style="10" bestFit="1" customWidth="1"/>
    <col min="515" max="515" width="19.28515625" style="10" bestFit="1" customWidth="1"/>
    <col min="516" max="516" width="16.42578125" style="10" customWidth="1"/>
    <col min="517" max="517" width="18.5703125" style="10" customWidth="1"/>
    <col min="518" max="518" width="13.140625" style="10" bestFit="1" customWidth="1"/>
    <col min="519" max="519" width="14.28515625" style="10" customWidth="1"/>
    <col min="520" max="520" width="11" style="10" bestFit="1" customWidth="1"/>
    <col min="521" max="521" width="15.28515625" style="10" bestFit="1" customWidth="1"/>
    <col min="522" max="522" width="13.140625" style="10" bestFit="1" customWidth="1"/>
    <col min="523" max="523" width="3.5703125" style="10" bestFit="1" customWidth="1"/>
    <col min="524" max="768" width="12.7109375" style="10"/>
    <col min="769" max="769" width="4.28515625" style="10" bestFit="1" customWidth="1"/>
    <col min="770" max="770" width="14.140625" style="10" bestFit="1" customWidth="1"/>
    <col min="771" max="771" width="19.28515625" style="10" bestFit="1" customWidth="1"/>
    <col min="772" max="772" width="16.42578125" style="10" customWidth="1"/>
    <col min="773" max="773" width="18.5703125" style="10" customWidth="1"/>
    <col min="774" max="774" width="13.140625" style="10" bestFit="1" customWidth="1"/>
    <col min="775" max="775" width="14.28515625" style="10" customWidth="1"/>
    <col min="776" max="776" width="11" style="10" bestFit="1" customWidth="1"/>
    <col min="777" max="777" width="15.28515625" style="10" bestFit="1" customWidth="1"/>
    <col min="778" max="778" width="13.140625" style="10" bestFit="1" customWidth="1"/>
    <col min="779" max="779" width="3.5703125" style="10" bestFit="1" customWidth="1"/>
    <col min="780" max="1024" width="12.7109375" style="10"/>
    <col min="1025" max="1025" width="4.28515625" style="10" bestFit="1" customWidth="1"/>
    <col min="1026" max="1026" width="14.140625" style="10" bestFit="1" customWidth="1"/>
    <col min="1027" max="1027" width="19.28515625" style="10" bestFit="1" customWidth="1"/>
    <col min="1028" max="1028" width="16.42578125" style="10" customWidth="1"/>
    <col min="1029" max="1029" width="18.5703125" style="10" customWidth="1"/>
    <col min="1030" max="1030" width="13.140625" style="10" bestFit="1" customWidth="1"/>
    <col min="1031" max="1031" width="14.28515625" style="10" customWidth="1"/>
    <col min="1032" max="1032" width="11" style="10" bestFit="1" customWidth="1"/>
    <col min="1033" max="1033" width="15.28515625" style="10" bestFit="1" customWidth="1"/>
    <col min="1034" max="1034" width="13.140625" style="10" bestFit="1" customWidth="1"/>
    <col min="1035" max="1035" width="3.5703125" style="10" bestFit="1" customWidth="1"/>
    <col min="1036" max="1280" width="12.7109375" style="10"/>
    <col min="1281" max="1281" width="4.28515625" style="10" bestFit="1" customWidth="1"/>
    <col min="1282" max="1282" width="14.140625" style="10" bestFit="1" customWidth="1"/>
    <col min="1283" max="1283" width="19.28515625" style="10" bestFit="1" customWidth="1"/>
    <col min="1284" max="1284" width="16.42578125" style="10" customWidth="1"/>
    <col min="1285" max="1285" width="18.5703125" style="10" customWidth="1"/>
    <col min="1286" max="1286" width="13.140625" style="10" bestFit="1" customWidth="1"/>
    <col min="1287" max="1287" width="14.28515625" style="10" customWidth="1"/>
    <col min="1288" max="1288" width="11" style="10" bestFit="1" customWidth="1"/>
    <col min="1289" max="1289" width="15.28515625" style="10" bestFit="1" customWidth="1"/>
    <col min="1290" max="1290" width="13.140625" style="10" bestFit="1" customWidth="1"/>
    <col min="1291" max="1291" width="3.5703125" style="10" bestFit="1" customWidth="1"/>
    <col min="1292" max="1536" width="12.7109375" style="10"/>
    <col min="1537" max="1537" width="4.28515625" style="10" bestFit="1" customWidth="1"/>
    <col min="1538" max="1538" width="14.140625" style="10" bestFit="1" customWidth="1"/>
    <col min="1539" max="1539" width="19.28515625" style="10" bestFit="1" customWidth="1"/>
    <col min="1540" max="1540" width="16.42578125" style="10" customWidth="1"/>
    <col min="1541" max="1541" width="18.5703125" style="10" customWidth="1"/>
    <col min="1542" max="1542" width="13.140625" style="10" bestFit="1" customWidth="1"/>
    <col min="1543" max="1543" width="14.28515625" style="10" customWidth="1"/>
    <col min="1544" max="1544" width="11" style="10" bestFit="1" customWidth="1"/>
    <col min="1545" max="1545" width="15.28515625" style="10" bestFit="1" customWidth="1"/>
    <col min="1546" max="1546" width="13.140625" style="10" bestFit="1" customWidth="1"/>
    <col min="1547" max="1547" width="3.5703125" style="10" bestFit="1" customWidth="1"/>
    <col min="1548" max="1792" width="12.7109375" style="10"/>
    <col min="1793" max="1793" width="4.28515625" style="10" bestFit="1" customWidth="1"/>
    <col min="1794" max="1794" width="14.140625" style="10" bestFit="1" customWidth="1"/>
    <col min="1795" max="1795" width="19.28515625" style="10" bestFit="1" customWidth="1"/>
    <col min="1796" max="1796" width="16.42578125" style="10" customWidth="1"/>
    <col min="1797" max="1797" width="18.5703125" style="10" customWidth="1"/>
    <col min="1798" max="1798" width="13.140625" style="10" bestFit="1" customWidth="1"/>
    <col min="1799" max="1799" width="14.28515625" style="10" customWidth="1"/>
    <col min="1800" max="1800" width="11" style="10" bestFit="1" customWidth="1"/>
    <col min="1801" max="1801" width="15.28515625" style="10" bestFit="1" customWidth="1"/>
    <col min="1802" max="1802" width="13.140625" style="10" bestFit="1" customWidth="1"/>
    <col min="1803" max="1803" width="3.5703125" style="10" bestFit="1" customWidth="1"/>
    <col min="1804" max="2048" width="12.7109375" style="10"/>
    <col min="2049" max="2049" width="4.28515625" style="10" bestFit="1" customWidth="1"/>
    <col min="2050" max="2050" width="14.140625" style="10" bestFit="1" customWidth="1"/>
    <col min="2051" max="2051" width="19.28515625" style="10" bestFit="1" customWidth="1"/>
    <col min="2052" max="2052" width="16.42578125" style="10" customWidth="1"/>
    <col min="2053" max="2053" width="18.5703125" style="10" customWidth="1"/>
    <col min="2054" max="2054" width="13.140625" style="10" bestFit="1" customWidth="1"/>
    <col min="2055" max="2055" width="14.28515625" style="10" customWidth="1"/>
    <col min="2056" max="2056" width="11" style="10" bestFit="1" customWidth="1"/>
    <col min="2057" max="2057" width="15.28515625" style="10" bestFit="1" customWidth="1"/>
    <col min="2058" max="2058" width="13.140625" style="10" bestFit="1" customWidth="1"/>
    <col min="2059" max="2059" width="3.5703125" style="10" bestFit="1" customWidth="1"/>
    <col min="2060" max="2304" width="12.7109375" style="10"/>
    <col min="2305" max="2305" width="4.28515625" style="10" bestFit="1" customWidth="1"/>
    <col min="2306" max="2306" width="14.140625" style="10" bestFit="1" customWidth="1"/>
    <col min="2307" max="2307" width="19.28515625" style="10" bestFit="1" customWidth="1"/>
    <col min="2308" max="2308" width="16.42578125" style="10" customWidth="1"/>
    <col min="2309" max="2309" width="18.5703125" style="10" customWidth="1"/>
    <col min="2310" max="2310" width="13.140625" style="10" bestFit="1" customWidth="1"/>
    <col min="2311" max="2311" width="14.28515625" style="10" customWidth="1"/>
    <col min="2312" max="2312" width="11" style="10" bestFit="1" customWidth="1"/>
    <col min="2313" max="2313" width="15.28515625" style="10" bestFit="1" customWidth="1"/>
    <col min="2314" max="2314" width="13.140625" style="10" bestFit="1" customWidth="1"/>
    <col min="2315" max="2315" width="3.5703125" style="10" bestFit="1" customWidth="1"/>
    <col min="2316" max="2560" width="12.7109375" style="10"/>
    <col min="2561" max="2561" width="4.28515625" style="10" bestFit="1" customWidth="1"/>
    <col min="2562" max="2562" width="14.140625" style="10" bestFit="1" customWidth="1"/>
    <col min="2563" max="2563" width="19.28515625" style="10" bestFit="1" customWidth="1"/>
    <col min="2564" max="2564" width="16.42578125" style="10" customWidth="1"/>
    <col min="2565" max="2565" width="18.5703125" style="10" customWidth="1"/>
    <col min="2566" max="2566" width="13.140625" style="10" bestFit="1" customWidth="1"/>
    <col min="2567" max="2567" width="14.28515625" style="10" customWidth="1"/>
    <col min="2568" max="2568" width="11" style="10" bestFit="1" customWidth="1"/>
    <col min="2569" max="2569" width="15.28515625" style="10" bestFit="1" customWidth="1"/>
    <col min="2570" max="2570" width="13.140625" style="10" bestFit="1" customWidth="1"/>
    <col min="2571" max="2571" width="3.5703125" style="10" bestFit="1" customWidth="1"/>
    <col min="2572" max="2816" width="12.7109375" style="10"/>
    <col min="2817" max="2817" width="4.28515625" style="10" bestFit="1" customWidth="1"/>
    <col min="2818" max="2818" width="14.140625" style="10" bestFit="1" customWidth="1"/>
    <col min="2819" max="2819" width="19.28515625" style="10" bestFit="1" customWidth="1"/>
    <col min="2820" max="2820" width="16.42578125" style="10" customWidth="1"/>
    <col min="2821" max="2821" width="18.5703125" style="10" customWidth="1"/>
    <col min="2822" max="2822" width="13.140625" style="10" bestFit="1" customWidth="1"/>
    <col min="2823" max="2823" width="14.28515625" style="10" customWidth="1"/>
    <col min="2824" max="2824" width="11" style="10" bestFit="1" customWidth="1"/>
    <col min="2825" max="2825" width="15.28515625" style="10" bestFit="1" customWidth="1"/>
    <col min="2826" max="2826" width="13.140625" style="10" bestFit="1" customWidth="1"/>
    <col min="2827" max="2827" width="3.5703125" style="10" bestFit="1" customWidth="1"/>
    <col min="2828" max="3072" width="12.7109375" style="10"/>
    <col min="3073" max="3073" width="4.28515625" style="10" bestFit="1" customWidth="1"/>
    <col min="3074" max="3074" width="14.140625" style="10" bestFit="1" customWidth="1"/>
    <col min="3075" max="3075" width="19.28515625" style="10" bestFit="1" customWidth="1"/>
    <col min="3076" max="3076" width="16.42578125" style="10" customWidth="1"/>
    <col min="3077" max="3077" width="18.5703125" style="10" customWidth="1"/>
    <col min="3078" max="3078" width="13.140625" style="10" bestFit="1" customWidth="1"/>
    <col min="3079" max="3079" width="14.28515625" style="10" customWidth="1"/>
    <col min="3080" max="3080" width="11" style="10" bestFit="1" customWidth="1"/>
    <col min="3081" max="3081" width="15.28515625" style="10" bestFit="1" customWidth="1"/>
    <col min="3082" max="3082" width="13.140625" style="10" bestFit="1" customWidth="1"/>
    <col min="3083" max="3083" width="3.5703125" style="10" bestFit="1" customWidth="1"/>
    <col min="3084" max="3328" width="12.7109375" style="10"/>
    <col min="3329" max="3329" width="4.28515625" style="10" bestFit="1" customWidth="1"/>
    <col min="3330" max="3330" width="14.140625" style="10" bestFit="1" customWidth="1"/>
    <col min="3331" max="3331" width="19.28515625" style="10" bestFit="1" customWidth="1"/>
    <col min="3332" max="3332" width="16.42578125" style="10" customWidth="1"/>
    <col min="3333" max="3333" width="18.5703125" style="10" customWidth="1"/>
    <col min="3334" max="3334" width="13.140625" style="10" bestFit="1" customWidth="1"/>
    <col min="3335" max="3335" width="14.28515625" style="10" customWidth="1"/>
    <col min="3336" max="3336" width="11" style="10" bestFit="1" customWidth="1"/>
    <col min="3337" max="3337" width="15.28515625" style="10" bestFit="1" customWidth="1"/>
    <col min="3338" max="3338" width="13.140625" style="10" bestFit="1" customWidth="1"/>
    <col min="3339" max="3339" width="3.5703125" style="10" bestFit="1" customWidth="1"/>
    <col min="3340" max="3584" width="12.7109375" style="10"/>
    <col min="3585" max="3585" width="4.28515625" style="10" bestFit="1" customWidth="1"/>
    <col min="3586" max="3586" width="14.140625" style="10" bestFit="1" customWidth="1"/>
    <col min="3587" max="3587" width="19.28515625" style="10" bestFit="1" customWidth="1"/>
    <col min="3588" max="3588" width="16.42578125" style="10" customWidth="1"/>
    <col min="3589" max="3589" width="18.5703125" style="10" customWidth="1"/>
    <col min="3590" max="3590" width="13.140625" style="10" bestFit="1" customWidth="1"/>
    <col min="3591" max="3591" width="14.28515625" style="10" customWidth="1"/>
    <col min="3592" max="3592" width="11" style="10" bestFit="1" customWidth="1"/>
    <col min="3593" max="3593" width="15.28515625" style="10" bestFit="1" customWidth="1"/>
    <col min="3594" max="3594" width="13.140625" style="10" bestFit="1" customWidth="1"/>
    <col min="3595" max="3595" width="3.5703125" style="10" bestFit="1" customWidth="1"/>
    <col min="3596" max="3840" width="12.7109375" style="10"/>
    <col min="3841" max="3841" width="4.28515625" style="10" bestFit="1" customWidth="1"/>
    <col min="3842" max="3842" width="14.140625" style="10" bestFit="1" customWidth="1"/>
    <col min="3843" max="3843" width="19.28515625" style="10" bestFit="1" customWidth="1"/>
    <col min="3844" max="3844" width="16.42578125" style="10" customWidth="1"/>
    <col min="3845" max="3845" width="18.5703125" style="10" customWidth="1"/>
    <col min="3846" max="3846" width="13.140625" style="10" bestFit="1" customWidth="1"/>
    <col min="3847" max="3847" width="14.28515625" style="10" customWidth="1"/>
    <col min="3848" max="3848" width="11" style="10" bestFit="1" customWidth="1"/>
    <col min="3849" max="3849" width="15.28515625" style="10" bestFit="1" customWidth="1"/>
    <col min="3850" max="3850" width="13.140625" style="10" bestFit="1" customWidth="1"/>
    <col min="3851" max="3851" width="3.5703125" style="10" bestFit="1" customWidth="1"/>
    <col min="3852" max="4096" width="12.7109375" style="10"/>
    <col min="4097" max="4097" width="4.28515625" style="10" bestFit="1" customWidth="1"/>
    <col min="4098" max="4098" width="14.140625" style="10" bestFit="1" customWidth="1"/>
    <col min="4099" max="4099" width="19.28515625" style="10" bestFit="1" customWidth="1"/>
    <col min="4100" max="4100" width="16.42578125" style="10" customWidth="1"/>
    <col min="4101" max="4101" width="18.5703125" style="10" customWidth="1"/>
    <col min="4102" max="4102" width="13.140625" style="10" bestFit="1" customWidth="1"/>
    <col min="4103" max="4103" width="14.28515625" style="10" customWidth="1"/>
    <col min="4104" max="4104" width="11" style="10" bestFit="1" customWidth="1"/>
    <col min="4105" max="4105" width="15.28515625" style="10" bestFit="1" customWidth="1"/>
    <col min="4106" max="4106" width="13.140625" style="10" bestFit="1" customWidth="1"/>
    <col min="4107" max="4107" width="3.5703125" style="10" bestFit="1" customWidth="1"/>
    <col min="4108" max="4352" width="12.7109375" style="10"/>
    <col min="4353" max="4353" width="4.28515625" style="10" bestFit="1" customWidth="1"/>
    <col min="4354" max="4354" width="14.140625" style="10" bestFit="1" customWidth="1"/>
    <col min="4355" max="4355" width="19.28515625" style="10" bestFit="1" customWidth="1"/>
    <col min="4356" max="4356" width="16.42578125" style="10" customWidth="1"/>
    <col min="4357" max="4357" width="18.5703125" style="10" customWidth="1"/>
    <col min="4358" max="4358" width="13.140625" style="10" bestFit="1" customWidth="1"/>
    <col min="4359" max="4359" width="14.28515625" style="10" customWidth="1"/>
    <col min="4360" max="4360" width="11" style="10" bestFit="1" customWidth="1"/>
    <col min="4361" max="4361" width="15.28515625" style="10" bestFit="1" customWidth="1"/>
    <col min="4362" max="4362" width="13.140625" style="10" bestFit="1" customWidth="1"/>
    <col min="4363" max="4363" width="3.5703125" style="10" bestFit="1" customWidth="1"/>
    <col min="4364" max="4608" width="12.7109375" style="10"/>
    <col min="4609" max="4609" width="4.28515625" style="10" bestFit="1" customWidth="1"/>
    <col min="4610" max="4610" width="14.140625" style="10" bestFit="1" customWidth="1"/>
    <col min="4611" max="4611" width="19.28515625" style="10" bestFit="1" customWidth="1"/>
    <col min="4612" max="4612" width="16.42578125" style="10" customWidth="1"/>
    <col min="4613" max="4613" width="18.5703125" style="10" customWidth="1"/>
    <col min="4614" max="4614" width="13.140625" style="10" bestFit="1" customWidth="1"/>
    <col min="4615" max="4615" width="14.28515625" style="10" customWidth="1"/>
    <col min="4616" max="4616" width="11" style="10" bestFit="1" customWidth="1"/>
    <col min="4617" max="4617" width="15.28515625" style="10" bestFit="1" customWidth="1"/>
    <col min="4618" max="4618" width="13.140625" style="10" bestFit="1" customWidth="1"/>
    <col min="4619" max="4619" width="3.5703125" style="10" bestFit="1" customWidth="1"/>
    <col min="4620" max="4864" width="12.7109375" style="10"/>
    <col min="4865" max="4865" width="4.28515625" style="10" bestFit="1" customWidth="1"/>
    <col min="4866" max="4866" width="14.140625" style="10" bestFit="1" customWidth="1"/>
    <col min="4867" max="4867" width="19.28515625" style="10" bestFit="1" customWidth="1"/>
    <col min="4868" max="4868" width="16.42578125" style="10" customWidth="1"/>
    <col min="4869" max="4869" width="18.5703125" style="10" customWidth="1"/>
    <col min="4870" max="4870" width="13.140625" style="10" bestFit="1" customWidth="1"/>
    <col min="4871" max="4871" width="14.28515625" style="10" customWidth="1"/>
    <col min="4872" max="4872" width="11" style="10" bestFit="1" customWidth="1"/>
    <col min="4873" max="4873" width="15.28515625" style="10" bestFit="1" customWidth="1"/>
    <col min="4874" max="4874" width="13.140625" style="10" bestFit="1" customWidth="1"/>
    <col min="4875" max="4875" width="3.5703125" style="10" bestFit="1" customWidth="1"/>
    <col min="4876" max="5120" width="12.7109375" style="10"/>
    <col min="5121" max="5121" width="4.28515625" style="10" bestFit="1" customWidth="1"/>
    <col min="5122" max="5122" width="14.140625" style="10" bestFit="1" customWidth="1"/>
    <col min="5123" max="5123" width="19.28515625" style="10" bestFit="1" customWidth="1"/>
    <col min="5124" max="5124" width="16.42578125" style="10" customWidth="1"/>
    <col min="5125" max="5125" width="18.5703125" style="10" customWidth="1"/>
    <col min="5126" max="5126" width="13.140625" style="10" bestFit="1" customWidth="1"/>
    <col min="5127" max="5127" width="14.28515625" style="10" customWidth="1"/>
    <col min="5128" max="5128" width="11" style="10" bestFit="1" customWidth="1"/>
    <col min="5129" max="5129" width="15.28515625" style="10" bestFit="1" customWidth="1"/>
    <col min="5130" max="5130" width="13.140625" style="10" bestFit="1" customWidth="1"/>
    <col min="5131" max="5131" width="3.5703125" style="10" bestFit="1" customWidth="1"/>
    <col min="5132" max="5376" width="12.7109375" style="10"/>
    <col min="5377" max="5377" width="4.28515625" style="10" bestFit="1" customWidth="1"/>
    <col min="5378" max="5378" width="14.140625" style="10" bestFit="1" customWidth="1"/>
    <col min="5379" max="5379" width="19.28515625" style="10" bestFit="1" customWidth="1"/>
    <col min="5380" max="5380" width="16.42578125" style="10" customWidth="1"/>
    <col min="5381" max="5381" width="18.5703125" style="10" customWidth="1"/>
    <col min="5382" max="5382" width="13.140625" style="10" bestFit="1" customWidth="1"/>
    <col min="5383" max="5383" width="14.28515625" style="10" customWidth="1"/>
    <col min="5384" max="5384" width="11" style="10" bestFit="1" customWidth="1"/>
    <col min="5385" max="5385" width="15.28515625" style="10" bestFit="1" customWidth="1"/>
    <col min="5386" max="5386" width="13.140625" style="10" bestFit="1" customWidth="1"/>
    <col min="5387" max="5387" width="3.5703125" style="10" bestFit="1" customWidth="1"/>
    <col min="5388" max="5632" width="12.7109375" style="10"/>
    <col min="5633" max="5633" width="4.28515625" style="10" bestFit="1" customWidth="1"/>
    <col min="5634" max="5634" width="14.140625" style="10" bestFit="1" customWidth="1"/>
    <col min="5635" max="5635" width="19.28515625" style="10" bestFit="1" customWidth="1"/>
    <col min="5636" max="5636" width="16.42578125" style="10" customWidth="1"/>
    <col min="5637" max="5637" width="18.5703125" style="10" customWidth="1"/>
    <col min="5638" max="5638" width="13.140625" style="10" bestFit="1" customWidth="1"/>
    <col min="5639" max="5639" width="14.28515625" style="10" customWidth="1"/>
    <col min="5640" max="5640" width="11" style="10" bestFit="1" customWidth="1"/>
    <col min="5641" max="5641" width="15.28515625" style="10" bestFit="1" customWidth="1"/>
    <col min="5642" max="5642" width="13.140625" style="10" bestFit="1" customWidth="1"/>
    <col min="5643" max="5643" width="3.5703125" style="10" bestFit="1" customWidth="1"/>
    <col min="5644" max="5888" width="12.7109375" style="10"/>
    <col min="5889" max="5889" width="4.28515625" style="10" bestFit="1" customWidth="1"/>
    <col min="5890" max="5890" width="14.140625" style="10" bestFit="1" customWidth="1"/>
    <col min="5891" max="5891" width="19.28515625" style="10" bestFit="1" customWidth="1"/>
    <col min="5892" max="5892" width="16.42578125" style="10" customWidth="1"/>
    <col min="5893" max="5893" width="18.5703125" style="10" customWidth="1"/>
    <col min="5894" max="5894" width="13.140625" style="10" bestFit="1" customWidth="1"/>
    <col min="5895" max="5895" width="14.28515625" style="10" customWidth="1"/>
    <col min="5896" max="5896" width="11" style="10" bestFit="1" customWidth="1"/>
    <col min="5897" max="5897" width="15.28515625" style="10" bestFit="1" customWidth="1"/>
    <col min="5898" max="5898" width="13.140625" style="10" bestFit="1" customWidth="1"/>
    <col min="5899" max="5899" width="3.5703125" style="10" bestFit="1" customWidth="1"/>
    <col min="5900" max="6144" width="12.7109375" style="10"/>
    <col min="6145" max="6145" width="4.28515625" style="10" bestFit="1" customWidth="1"/>
    <col min="6146" max="6146" width="14.140625" style="10" bestFit="1" customWidth="1"/>
    <col min="6147" max="6147" width="19.28515625" style="10" bestFit="1" customWidth="1"/>
    <col min="6148" max="6148" width="16.42578125" style="10" customWidth="1"/>
    <col min="6149" max="6149" width="18.5703125" style="10" customWidth="1"/>
    <col min="6150" max="6150" width="13.140625" style="10" bestFit="1" customWidth="1"/>
    <col min="6151" max="6151" width="14.28515625" style="10" customWidth="1"/>
    <col min="6152" max="6152" width="11" style="10" bestFit="1" customWidth="1"/>
    <col min="6153" max="6153" width="15.28515625" style="10" bestFit="1" customWidth="1"/>
    <col min="6154" max="6154" width="13.140625" style="10" bestFit="1" customWidth="1"/>
    <col min="6155" max="6155" width="3.5703125" style="10" bestFit="1" customWidth="1"/>
    <col min="6156" max="6400" width="12.7109375" style="10"/>
    <col min="6401" max="6401" width="4.28515625" style="10" bestFit="1" customWidth="1"/>
    <col min="6402" max="6402" width="14.140625" style="10" bestFit="1" customWidth="1"/>
    <col min="6403" max="6403" width="19.28515625" style="10" bestFit="1" customWidth="1"/>
    <col min="6404" max="6404" width="16.42578125" style="10" customWidth="1"/>
    <col min="6405" max="6405" width="18.5703125" style="10" customWidth="1"/>
    <col min="6406" max="6406" width="13.140625" style="10" bestFit="1" customWidth="1"/>
    <col min="6407" max="6407" width="14.28515625" style="10" customWidth="1"/>
    <col min="6408" max="6408" width="11" style="10" bestFit="1" customWidth="1"/>
    <col min="6409" max="6409" width="15.28515625" style="10" bestFit="1" customWidth="1"/>
    <col min="6410" max="6410" width="13.140625" style="10" bestFit="1" customWidth="1"/>
    <col min="6411" max="6411" width="3.5703125" style="10" bestFit="1" customWidth="1"/>
    <col min="6412" max="6656" width="12.7109375" style="10"/>
    <col min="6657" max="6657" width="4.28515625" style="10" bestFit="1" customWidth="1"/>
    <col min="6658" max="6658" width="14.140625" style="10" bestFit="1" customWidth="1"/>
    <col min="6659" max="6659" width="19.28515625" style="10" bestFit="1" customWidth="1"/>
    <col min="6660" max="6660" width="16.42578125" style="10" customWidth="1"/>
    <col min="6661" max="6661" width="18.5703125" style="10" customWidth="1"/>
    <col min="6662" max="6662" width="13.140625" style="10" bestFit="1" customWidth="1"/>
    <col min="6663" max="6663" width="14.28515625" style="10" customWidth="1"/>
    <col min="6664" max="6664" width="11" style="10" bestFit="1" customWidth="1"/>
    <col min="6665" max="6665" width="15.28515625" style="10" bestFit="1" customWidth="1"/>
    <col min="6666" max="6666" width="13.140625" style="10" bestFit="1" customWidth="1"/>
    <col min="6667" max="6667" width="3.5703125" style="10" bestFit="1" customWidth="1"/>
    <col min="6668" max="6912" width="12.7109375" style="10"/>
    <col min="6913" max="6913" width="4.28515625" style="10" bestFit="1" customWidth="1"/>
    <col min="6914" max="6914" width="14.140625" style="10" bestFit="1" customWidth="1"/>
    <col min="6915" max="6915" width="19.28515625" style="10" bestFit="1" customWidth="1"/>
    <col min="6916" max="6916" width="16.42578125" style="10" customWidth="1"/>
    <col min="6917" max="6917" width="18.5703125" style="10" customWidth="1"/>
    <col min="6918" max="6918" width="13.140625" style="10" bestFit="1" customWidth="1"/>
    <col min="6919" max="6919" width="14.28515625" style="10" customWidth="1"/>
    <col min="6920" max="6920" width="11" style="10" bestFit="1" customWidth="1"/>
    <col min="6921" max="6921" width="15.28515625" style="10" bestFit="1" customWidth="1"/>
    <col min="6922" max="6922" width="13.140625" style="10" bestFit="1" customWidth="1"/>
    <col min="6923" max="6923" width="3.5703125" style="10" bestFit="1" customWidth="1"/>
    <col min="6924" max="7168" width="12.7109375" style="10"/>
    <col min="7169" max="7169" width="4.28515625" style="10" bestFit="1" customWidth="1"/>
    <col min="7170" max="7170" width="14.140625" style="10" bestFit="1" customWidth="1"/>
    <col min="7171" max="7171" width="19.28515625" style="10" bestFit="1" customWidth="1"/>
    <col min="7172" max="7172" width="16.42578125" style="10" customWidth="1"/>
    <col min="7173" max="7173" width="18.5703125" style="10" customWidth="1"/>
    <col min="7174" max="7174" width="13.140625" style="10" bestFit="1" customWidth="1"/>
    <col min="7175" max="7175" width="14.28515625" style="10" customWidth="1"/>
    <col min="7176" max="7176" width="11" style="10" bestFit="1" customWidth="1"/>
    <col min="7177" max="7177" width="15.28515625" style="10" bestFit="1" customWidth="1"/>
    <col min="7178" max="7178" width="13.140625" style="10" bestFit="1" customWidth="1"/>
    <col min="7179" max="7179" width="3.5703125" style="10" bestFit="1" customWidth="1"/>
    <col min="7180" max="7424" width="12.7109375" style="10"/>
    <col min="7425" max="7425" width="4.28515625" style="10" bestFit="1" customWidth="1"/>
    <col min="7426" max="7426" width="14.140625" style="10" bestFit="1" customWidth="1"/>
    <col min="7427" max="7427" width="19.28515625" style="10" bestFit="1" customWidth="1"/>
    <col min="7428" max="7428" width="16.42578125" style="10" customWidth="1"/>
    <col min="7429" max="7429" width="18.5703125" style="10" customWidth="1"/>
    <col min="7430" max="7430" width="13.140625" style="10" bestFit="1" customWidth="1"/>
    <col min="7431" max="7431" width="14.28515625" style="10" customWidth="1"/>
    <col min="7432" max="7432" width="11" style="10" bestFit="1" customWidth="1"/>
    <col min="7433" max="7433" width="15.28515625" style="10" bestFit="1" customWidth="1"/>
    <col min="7434" max="7434" width="13.140625" style="10" bestFit="1" customWidth="1"/>
    <col min="7435" max="7435" width="3.5703125" style="10" bestFit="1" customWidth="1"/>
    <col min="7436" max="7680" width="12.7109375" style="10"/>
    <col min="7681" max="7681" width="4.28515625" style="10" bestFit="1" customWidth="1"/>
    <col min="7682" max="7682" width="14.140625" style="10" bestFit="1" customWidth="1"/>
    <col min="7683" max="7683" width="19.28515625" style="10" bestFit="1" customWidth="1"/>
    <col min="7684" max="7684" width="16.42578125" style="10" customWidth="1"/>
    <col min="7685" max="7685" width="18.5703125" style="10" customWidth="1"/>
    <col min="7686" max="7686" width="13.140625" style="10" bestFit="1" customWidth="1"/>
    <col min="7687" max="7687" width="14.28515625" style="10" customWidth="1"/>
    <col min="7688" max="7688" width="11" style="10" bestFit="1" customWidth="1"/>
    <col min="7689" max="7689" width="15.28515625" style="10" bestFit="1" customWidth="1"/>
    <col min="7690" max="7690" width="13.140625" style="10" bestFit="1" customWidth="1"/>
    <col min="7691" max="7691" width="3.5703125" style="10" bestFit="1" customWidth="1"/>
    <col min="7692" max="7936" width="12.7109375" style="10"/>
    <col min="7937" max="7937" width="4.28515625" style="10" bestFit="1" customWidth="1"/>
    <col min="7938" max="7938" width="14.140625" style="10" bestFit="1" customWidth="1"/>
    <col min="7939" max="7939" width="19.28515625" style="10" bestFit="1" customWidth="1"/>
    <col min="7940" max="7940" width="16.42578125" style="10" customWidth="1"/>
    <col min="7941" max="7941" width="18.5703125" style="10" customWidth="1"/>
    <col min="7942" max="7942" width="13.140625" style="10" bestFit="1" customWidth="1"/>
    <col min="7943" max="7943" width="14.28515625" style="10" customWidth="1"/>
    <col min="7944" max="7944" width="11" style="10" bestFit="1" customWidth="1"/>
    <col min="7945" max="7945" width="15.28515625" style="10" bestFit="1" customWidth="1"/>
    <col min="7946" max="7946" width="13.140625" style="10" bestFit="1" customWidth="1"/>
    <col min="7947" max="7947" width="3.5703125" style="10" bestFit="1" customWidth="1"/>
    <col min="7948" max="8192" width="12.7109375" style="10"/>
    <col min="8193" max="8193" width="4.28515625" style="10" bestFit="1" customWidth="1"/>
    <col min="8194" max="8194" width="14.140625" style="10" bestFit="1" customWidth="1"/>
    <col min="8195" max="8195" width="19.28515625" style="10" bestFit="1" customWidth="1"/>
    <col min="8196" max="8196" width="16.42578125" style="10" customWidth="1"/>
    <col min="8197" max="8197" width="18.5703125" style="10" customWidth="1"/>
    <col min="8198" max="8198" width="13.140625" style="10" bestFit="1" customWidth="1"/>
    <col min="8199" max="8199" width="14.28515625" style="10" customWidth="1"/>
    <col min="8200" max="8200" width="11" style="10" bestFit="1" customWidth="1"/>
    <col min="8201" max="8201" width="15.28515625" style="10" bestFit="1" customWidth="1"/>
    <col min="8202" max="8202" width="13.140625" style="10" bestFit="1" customWidth="1"/>
    <col min="8203" max="8203" width="3.5703125" style="10" bestFit="1" customWidth="1"/>
    <col min="8204" max="8448" width="12.7109375" style="10"/>
    <col min="8449" max="8449" width="4.28515625" style="10" bestFit="1" customWidth="1"/>
    <col min="8450" max="8450" width="14.140625" style="10" bestFit="1" customWidth="1"/>
    <col min="8451" max="8451" width="19.28515625" style="10" bestFit="1" customWidth="1"/>
    <col min="8452" max="8452" width="16.42578125" style="10" customWidth="1"/>
    <col min="8453" max="8453" width="18.5703125" style="10" customWidth="1"/>
    <col min="8454" max="8454" width="13.140625" style="10" bestFit="1" customWidth="1"/>
    <col min="8455" max="8455" width="14.28515625" style="10" customWidth="1"/>
    <col min="8456" max="8456" width="11" style="10" bestFit="1" customWidth="1"/>
    <col min="8457" max="8457" width="15.28515625" style="10" bestFit="1" customWidth="1"/>
    <col min="8458" max="8458" width="13.140625" style="10" bestFit="1" customWidth="1"/>
    <col min="8459" max="8459" width="3.5703125" style="10" bestFit="1" customWidth="1"/>
    <col min="8460" max="8704" width="12.7109375" style="10"/>
    <col min="8705" max="8705" width="4.28515625" style="10" bestFit="1" customWidth="1"/>
    <col min="8706" max="8706" width="14.140625" style="10" bestFit="1" customWidth="1"/>
    <col min="8707" max="8707" width="19.28515625" style="10" bestFit="1" customWidth="1"/>
    <col min="8708" max="8708" width="16.42578125" style="10" customWidth="1"/>
    <col min="8709" max="8709" width="18.5703125" style="10" customWidth="1"/>
    <col min="8710" max="8710" width="13.140625" style="10" bestFit="1" customWidth="1"/>
    <col min="8711" max="8711" width="14.28515625" style="10" customWidth="1"/>
    <col min="8712" max="8712" width="11" style="10" bestFit="1" customWidth="1"/>
    <col min="8713" max="8713" width="15.28515625" style="10" bestFit="1" customWidth="1"/>
    <col min="8714" max="8714" width="13.140625" style="10" bestFit="1" customWidth="1"/>
    <col min="8715" max="8715" width="3.5703125" style="10" bestFit="1" customWidth="1"/>
    <col min="8716" max="8960" width="12.7109375" style="10"/>
    <col min="8961" max="8961" width="4.28515625" style="10" bestFit="1" customWidth="1"/>
    <col min="8962" max="8962" width="14.140625" style="10" bestFit="1" customWidth="1"/>
    <col min="8963" max="8963" width="19.28515625" style="10" bestFit="1" customWidth="1"/>
    <col min="8964" max="8964" width="16.42578125" style="10" customWidth="1"/>
    <col min="8965" max="8965" width="18.5703125" style="10" customWidth="1"/>
    <col min="8966" max="8966" width="13.140625" style="10" bestFit="1" customWidth="1"/>
    <col min="8967" max="8967" width="14.28515625" style="10" customWidth="1"/>
    <col min="8968" max="8968" width="11" style="10" bestFit="1" customWidth="1"/>
    <col min="8969" max="8969" width="15.28515625" style="10" bestFit="1" customWidth="1"/>
    <col min="8970" max="8970" width="13.140625" style="10" bestFit="1" customWidth="1"/>
    <col min="8971" max="8971" width="3.5703125" style="10" bestFit="1" customWidth="1"/>
    <col min="8972" max="9216" width="12.7109375" style="10"/>
    <col min="9217" max="9217" width="4.28515625" style="10" bestFit="1" customWidth="1"/>
    <col min="9218" max="9218" width="14.140625" style="10" bestFit="1" customWidth="1"/>
    <col min="9219" max="9219" width="19.28515625" style="10" bestFit="1" customWidth="1"/>
    <col min="9220" max="9220" width="16.42578125" style="10" customWidth="1"/>
    <col min="9221" max="9221" width="18.5703125" style="10" customWidth="1"/>
    <col min="9222" max="9222" width="13.140625" style="10" bestFit="1" customWidth="1"/>
    <col min="9223" max="9223" width="14.28515625" style="10" customWidth="1"/>
    <col min="9224" max="9224" width="11" style="10" bestFit="1" customWidth="1"/>
    <col min="9225" max="9225" width="15.28515625" style="10" bestFit="1" customWidth="1"/>
    <col min="9226" max="9226" width="13.140625" style="10" bestFit="1" customWidth="1"/>
    <col min="9227" max="9227" width="3.5703125" style="10" bestFit="1" customWidth="1"/>
    <col min="9228" max="9472" width="12.7109375" style="10"/>
    <col min="9473" max="9473" width="4.28515625" style="10" bestFit="1" customWidth="1"/>
    <col min="9474" max="9474" width="14.140625" style="10" bestFit="1" customWidth="1"/>
    <col min="9475" max="9475" width="19.28515625" style="10" bestFit="1" customWidth="1"/>
    <col min="9476" max="9476" width="16.42578125" style="10" customWidth="1"/>
    <col min="9477" max="9477" width="18.5703125" style="10" customWidth="1"/>
    <col min="9478" max="9478" width="13.140625" style="10" bestFit="1" customWidth="1"/>
    <col min="9479" max="9479" width="14.28515625" style="10" customWidth="1"/>
    <col min="9480" max="9480" width="11" style="10" bestFit="1" customWidth="1"/>
    <col min="9481" max="9481" width="15.28515625" style="10" bestFit="1" customWidth="1"/>
    <col min="9482" max="9482" width="13.140625" style="10" bestFit="1" customWidth="1"/>
    <col min="9483" max="9483" width="3.5703125" style="10" bestFit="1" customWidth="1"/>
    <col min="9484" max="9728" width="12.7109375" style="10"/>
    <col min="9729" max="9729" width="4.28515625" style="10" bestFit="1" customWidth="1"/>
    <col min="9730" max="9730" width="14.140625" style="10" bestFit="1" customWidth="1"/>
    <col min="9731" max="9731" width="19.28515625" style="10" bestFit="1" customWidth="1"/>
    <col min="9732" max="9732" width="16.42578125" style="10" customWidth="1"/>
    <col min="9733" max="9733" width="18.5703125" style="10" customWidth="1"/>
    <col min="9734" max="9734" width="13.140625" style="10" bestFit="1" customWidth="1"/>
    <col min="9735" max="9735" width="14.28515625" style="10" customWidth="1"/>
    <col min="9736" max="9736" width="11" style="10" bestFit="1" customWidth="1"/>
    <col min="9737" max="9737" width="15.28515625" style="10" bestFit="1" customWidth="1"/>
    <col min="9738" max="9738" width="13.140625" style="10" bestFit="1" customWidth="1"/>
    <col min="9739" max="9739" width="3.5703125" style="10" bestFit="1" customWidth="1"/>
    <col min="9740" max="9984" width="12.7109375" style="10"/>
    <col min="9985" max="9985" width="4.28515625" style="10" bestFit="1" customWidth="1"/>
    <col min="9986" max="9986" width="14.140625" style="10" bestFit="1" customWidth="1"/>
    <col min="9987" max="9987" width="19.28515625" style="10" bestFit="1" customWidth="1"/>
    <col min="9988" max="9988" width="16.42578125" style="10" customWidth="1"/>
    <col min="9989" max="9989" width="18.5703125" style="10" customWidth="1"/>
    <col min="9990" max="9990" width="13.140625" style="10" bestFit="1" customWidth="1"/>
    <col min="9991" max="9991" width="14.28515625" style="10" customWidth="1"/>
    <col min="9992" max="9992" width="11" style="10" bestFit="1" customWidth="1"/>
    <col min="9993" max="9993" width="15.28515625" style="10" bestFit="1" customWidth="1"/>
    <col min="9994" max="9994" width="13.140625" style="10" bestFit="1" customWidth="1"/>
    <col min="9995" max="9995" width="3.5703125" style="10" bestFit="1" customWidth="1"/>
    <col min="9996" max="10240" width="12.7109375" style="10"/>
    <col min="10241" max="10241" width="4.28515625" style="10" bestFit="1" customWidth="1"/>
    <col min="10242" max="10242" width="14.140625" style="10" bestFit="1" customWidth="1"/>
    <col min="10243" max="10243" width="19.28515625" style="10" bestFit="1" customWidth="1"/>
    <col min="10244" max="10244" width="16.42578125" style="10" customWidth="1"/>
    <col min="10245" max="10245" width="18.5703125" style="10" customWidth="1"/>
    <col min="10246" max="10246" width="13.140625" style="10" bestFit="1" customWidth="1"/>
    <col min="10247" max="10247" width="14.28515625" style="10" customWidth="1"/>
    <col min="10248" max="10248" width="11" style="10" bestFit="1" customWidth="1"/>
    <col min="10249" max="10249" width="15.28515625" style="10" bestFit="1" customWidth="1"/>
    <col min="10250" max="10250" width="13.140625" style="10" bestFit="1" customWidth="1"/>
    <col min="10251" max="10251" width="3.5703125" style="10" bestFit="1" customWidth="1"/>
    <col min="10252" max="10496" width="12.7109375" style="10"/>
    <col min="10497" max="10497" width="4.28515625" style="10" bestFit="1" customWidth="1"/>
    <col min="10498" max="10498" width="14.140625" style="10" bestFit="1" customWidth="1"/>
    <col min="10499" max="10499" width="19.28515625" style="10" bestFit="1" customWidth="1"/>
    <col min="10500" max="10500" width="16.42578125" style="10" customWidth="1"/>
    <col min="10501" max="10501" width="18.5703125" style="10" customWidth="1"/>
    <col min="10502" max="10502" width="13.140625" style="10" bestFit="1" customWidth="1"/>
    <col min="10503" max="10503" width="14.28515625" style="10" customWidth="1"/>
    <col min="10504" max="10504" width="11" style="10" bestFit="1" customWidth="1"/>
    <col min="10505" max="10505" width="15.28515625" style="10" bestFit="1" customWidth="1"/>
    <col min="10506" max="10506" width="13.140625" style="10" bestFit="1" customWidth="1"/>
    <col min="10507" max="10507" width="3.5703125" style="10" bestFit="1" customWidth="1"/>
    <col min="10508" max="10752" width="12.7109375" style="10"/>
    <col min="10753" max="10753" width="4.28515625" style="10" bestFit="1" customWidth="1"/>
    <col min="10754" max="10754" width="14.140625" style="10" bestFit="1" customWidth="1"/>
    <col min="10755" max="10755" width="19.28515625" style="10" bestFit="1" customWidth="1"/>
    <col min="10756" max="10756" width="16.42578125" style="10" customWidth="1"/>
    <col min="10757" max="10757" width="18.5703125" style="10" customWidth="1"/>
    <col min="10758" max="10758" width="13.140625" style="10" bestFit="1" customWidth="1"/>
    <col min="10759" max="10759" width="14.28515625" style="10" customWidth="1"/>
    <col min="10760" max="10760" width="11" style="10" bestFit="1" customWidth="1"/>
    <col min="10761" max="10761" width="15.28515625" style="10" bestFit="1" customWidth="1"/>
    <col min="10762" max="10762" width="13.140625" style="10" bestFit="1" customWidth="1"/>
    <col min="10763" max="10763" width="3.5703125" style="10" bestFit="1" customWidth="1"/>
    <col min="10764" max="11008" width="12.7109375" style="10"/>
    <col min="11009" max="11009" width="4.28515625" style="10" bestFit="1" customWidth="1"/>
    <col min="11010" max="11010" width="14.140625" style="10" bestFit="1" customWidth="1"/>
    <col min="11011" max="11011" width="19.28515625" style="10" bestFit="1" customWidth="1"/>
    <col min="11012" max="11012" width="16.42578125" style="10" customWidth="1"/>
    <col min="11013" max="11013" width="18.5703125" style="10" customWidth="1"/>
    <col min="11014" max="11014" width="13.140625" style="10" bestFit="1" customWidth="1"/>
    <col min="11015" max="11015" width="14.28515625" style="10" customWidth="1"/>
    <col min="11016" max="11016" width="11" style="10" bestFit="1" customWidth="1"/>
    <col min="11017" max="11017" width="15.28515625" style="10" bestFit="1" customWidth="1"/>
    <col min="11018" max="11018" width="13.140625" style="10" bestFit="1" customWidth="1"/>
    <col min="11019" max="11019" width="3.5703125" style="10" bestFit="1" customWidth="1"/>
    <col min="11020" max="11264" width="12.7109375" style="10"/>
    <col min="11265" max="11265" width="4.28515625" style="10" bestFit="1" customWidth="1"/>
    <col min="11266" max="11266" width="14.140625" style="10" bestFit="1" customWidth="1"/>
    <col min="11267" max="11267" width="19.28515625" style="10" bestFit="1" customWidth="1"/>
    <col min="11268" max="11268" width="16.42578125" style="10" customWidth="1"/>
    <col min="11269" max="11269" width="18.5703125" style="10" customWidth="1"/>
    <col min="11270" max="11270" width="13.140625" style="10" bestFit="1" customWidth="1"/>
    <col min="11271" max="11271" width="14.28515625" style="10" customWidth="1"/>
    <col min="11272" max="11272" width="11" style="10" bestFit="1" customWidth="1"/>
    <col min="11273" max="11273" width="15.28515625" style="10" bestFit="1" customWidth="1"/>
    <col min="11274" max="11274" width="13.140625" style="10" bestFit="1" customWidth="1"/>
    <col min="11275" max="11275" width="3.5703125" style="10" bestFit="1" customWidth="1"/>
    <col min="11276" max="11520" width="12.7109375" style="10"/>
    <col min="11521" max="11521" width="4.28515625" style="10" bestFit="1" customWidth="1"/>
    <col min="11522" max="11522" width="14.140625" style="10" bestFit="1" customWidth="1"/>
    <col min="11523" max="11523" width="19.28515625" style="10" bestFit="1" customWidth="1"/>
    <col min="11524" max="11524" width="16.42578125" style="10" customWidth="1"/>
    <col min="11525" max="11525" width="18.5703125" style="10" customWidth="1"/>
    <col min="11526" max="11526" width="13.140625" style="10" bestFit="1" customWidth="1"/>
    <col min="11527" max="11527" width="14.28515625" style="10" customWidth="1"/>
    <col min="11528" max="11528" width="11" style="10" bestFit="1" customWidth="1"/>
    <col min="11529" max="11529" width="15.28515625" style="10" bestFit="1" customWidth="1"/>
    <col min="11530" max="11530" width="13.140625" style="10" bestFit="1" customWidth="1"/>
    <col min="11531" max="11531" width="3.5703125" style="10" bestFit="1" customWidth="1"/>
    <col min="11532" max="11776" width="12.7109375" style="10"/>
    <col min="11777" max="11777" width="4.28515625" style="10" bestFit="1" customWidth="1"/>
    <col min="11778" max="11778" width="14.140625" style="10" bestFit="1" customWidth="1"/>
    <col min="11779" max="11779" width="19.28515625" style="10" bestFit="1" customWidth="1"/>
    <col min="11780" max="11780" width="16.42578125" style="10" customWidth="1"/>
    <col min="11781" max="11781" width="18.5703125" style="10" customWidth="1"/>
    <col min="11782" max="11782" width="13.140625" style="10" bestFit="1" customWidth="1"/>
    <col min="11783" max="11783" width="14.28515625" style="10" customWidth="1"/>
    <col min="11784" max="11784" width="11" style="10" bestFit="1" customWidth="1"/>
    <col min="11785" max="11785" width="15.28515625" style="10" bestFit="1" customWidth="1"/>
    <col min="11786" max="11786" width="13.140625" style="10" bestFit="1" customWidth="1"/>
    <col min="11787" max="11787" width="3.5703125" style="10" bestFit="1" customWidth="1"/>
    <col min="11788" max="12032" width="12.7109375" style="10"/>
    <col min="12033" max="12033" width="4.28515625" style="10" bestFit="1" customWidth="1"/>
    <col min="12034" max="12034" width="14.140625" style="10" bestFit="1" customWidth="1"/>
    <col min="12035" max="12035" width="19.28515625" style="10" bestFit="1" customWidth="1"/>
    <col min="12036" max="12036" width="16.42578125" style="10" customWidth="1"/>
    <col min="12037" max="12037" width="18.5703125" style="10" customWidth="1"/>
    <col min="12038" max="12038" width="13.140625" style="10" bestFit="1" customWidth="1"/>
    <col min="12039" max="12039" width="14.28515625" style="10" customWidth="1"/>
    <col min="12040" max="12040" width="11" style="10" bestFit="1" customWidth="1"/>
    <col min="12041" max="12041" width="15.28515625" style="10" bestFit="1" customWidth="1"/>
    <col min="12042" max="12042" width="13.140625" style="10" bestFit="1" customWidth="1"/>
    <col min="12043" max="12043" width="3.5703125" style="10" bestFit="1" customWidth="1"/>
    <col min="12044" max="12288" width="12.7109375" style="10"/>
    <col min="12289" max="12289" width="4.28515625" style="10" bestFit="1" customWidth="1"/>
    <col min="12290" max="12290" width="14.140625" style="10" bestFit="1" customWidth="1"/>
    <col min="12291" max="12291" width="19.28515625" style="10" bestFit="1" customWidth="1"/>
    <col min="12292" max="12292" width="16.42578125" style="10" customWidth="1"/>
    <col min="12293" max="12293" width="18.5703125" style="10" customWidth="1"/>
    <col min="12294" max="12294" width="13.140625" style="10" bestFit="1" customWidth="1"/>
    <col min="12295" max="12295" width="14.28515625" style="10" customWidth="1"/>
    <col min="12296" max="12296" width="11" style="10" bestFit="1" customWidth="1"/>
    <col min="12297" max="12297" width="15.28515625" style="10" bestFit="1" customWidth="1"/>
    <col min="12298" max="12298" width="13.140625" style="10" bestFit="1" customWidth="1"/>
    <col min="12299" max="12299" width="3.5703125" style="10" bestFit="1" customWidth="1"/>
    <col min="12300" max="12544" width="12.7109375" style="10"/>
    <col min="12545" max="12545" width="4.28515625" style="10" bestFit="1" customWidth="1"/>
    <col min="12546" max="12546" width="14.140625" style="10" bestFit="1" customWidth="1"/>
    <col min="12547" max="12547" width="19.28515625" style="10" bestFit="1" customWidth="1"/>
    <col min="12548" max="12548" width="16.42578125" style="10" customWidth="1"/>
    <col min="12549" max="12549" width="18.5703125" style="10" customWidth="1"/>
    <col min="12550" max="12550" width="13.140625" style="10" bestFit="1" customWidth="1"/>
    <col min="12551" max="12551" width="14.28515625" style="10" customWidth="1"/>
    <col min="12552" max="12552" width="11" style="10" bestFit="1" customWidth="1"/>
    <col min="12553" max="12553" width="15.28515625" style="10" bestFit="1" customWidth="1"/>
    <col min="12554" max="12554" width="13.140625" style="10" bestFit="1" customWidth="1"/>
    <col min="12555" max="12555" width="3.5703125" style="10" bestFit="1" customWidth="1"/>
    <col min="12556" max="12800" width="12.7109375" style="10"/>
    <col min="12801" max="12801" width="4.28515625" style="10" bestFit="1" customWidth="1"/>
    <col min="12802" max="12802" width="14.140625" style="10" bestFit="1" customWidth="1"/>
    <col min="12803" max="12803" width="19.28515625" style="10" bestFit="1" customWidth="1"/>
    <col min="12804" max="12804" width="16.42578125" style="10" customWidth="1"/>
    <col min="12805" max="12805" width="18.5703125" style="10" customWidth="1"/>
    <col min="12806" max="12806" width="13.140625" style="10" bestFit="1" customWidth="1"/>
    <col min="12807" max="12807" width="14.28515625" style="10" customWidth="1"/>
    <col min="12808" max="12808" width="11" style="10" bestFit="1" customWidth="1"/>
    <col min="12809" max="12809" width="15.28515625" style="10" bestFit="1" customWidth="1"/>
    <col min="12810" max="12810" width="13.140625" style="10" bestFit="1" customWidth="1"/>
    <col min="12811" max="12811" width="3.5703125" style="10" bestFit="1" customWidth="1"/>
    <col min="12812" max="13056" width="12.7109375" style="10"/>
    <col min="13057" max="13057" width="4.28515625" style="10" bestFit="1" customWidth="1"/>
    <col min="13058" max="13058" width="14.140625" style="10" bestFit="1" customWidth="1"/>
    <col min="13059" max="13059" width="19.28515625" style="10" bestFit="1" customWidth="1"/>
    <col min="13060" max="13060" width="16.42578125" style="10" customWidth="1"/>
    <col min="13061" max="13061" width="18.5703125" style="10" customWidth="1"/>
    <col min="13062" max="13062" width="13.140625" style="10" bestFit="1" customWidth="1"/>
    <col min="13063" max="13063" width="14.28515625" style="10" customWidth="1"/>
    <col min="13064" max="13064" width="11" style="10" bestFit="1" customWidth="1"/>
    <col min="13065" max="13065" width="15.28515625" style="10" bestFit="1" customWidth="1"/>
    <col min="13066" max="13066" width="13.140625" style="10" bestFit="1" customWidth="1"/>
    <col min="13067" max="13067" width="3.5703125" style="10" bestFit="1" customWidth="1"/>
    <col min="13068" max="13312" width="12.7109375" style="10"/>
    <col min="13313" max="13313" width="4.28515625" style="10" bestFit="1" customWidth="1"/>
    <col min="13314" max="13314" width="14.140625" style="10" bestFit="1" customWidth="1"/>
    <col min="13315" max="13315" width="19.28515625" style="10" bestFit="1" customWidth="1"/>
    <col min="13316" max="13316" width="16.42578125" style="10" customWidth="1"/>
    <col min="13317" max="13317" width="18.5703125" style="10" customWidth="1"/>
    <col min="13318" max="13318" width="13.140625" style="10" bestFit="1" customWidth="1"/>
    <col min="13319" max="13319" width="14.28515625" style="10" customWidth="1"/>
    <col min="13320" max="13320" width="11" style="10" bestFit="1" customWidth="1"/>
    <col min="13321" max="13321" width="15.28515625" style="10" bestFit="1" customWidth="1"/>
    <col min="13322" max="13322" width="13.140625" style="10" bestFit="1" customWidth="1"/>
    <col min="13323" max="13323" width="3.5703125" style="10" bestFit="1" customWidth="1"/>
    <col min="13324" max="13568" width="12.7109375" style="10"/>
    <col min="13569" max="13569" width="4.28515625" style="10" bestFit="1" customWidth="1"/>
    <col min="13570" max="13570" width="14.140625" style="10" bestFit="1" customWidth="1"/>
    <col min="13571" max="13571" width="19.28515625" style="10" bestFit="1" customWidth="1"/>
    <col min="13572" max="13572" width="16.42578125" style="10" customWidth="1"/>
    <col min="13573" max="13573" width="18.5703125" style="10" customWidth="1"/>
    <col min="13574" max="13574" width="13.140625" style="10" bestFit="1" customWidth="1"/>
    <col min="13575" max="13575" width="14.28515625" style="10" customWidth="1"/>
    <col min="13576" max="13576" width="11" style="10" bestFit="1" customWidth="1"/>
    <col min="13577" max="13577" width="15.28515625" style="10" bestFit="1" customWidth="1"/>
    <col min="13578" max="13578" width="13.140625" style="10" bestFit="1" customWidth="1"/>
    <col min="13579" max="13579" width="3.5703125" style="10" bestFit="1" customWidth="1"/>
    <col min="13580" max="13824" width="12.7109375" style="10"/>
    <col min="13825" max="13825" width="4.28515625" style="10" bestFit="1" customWidth="1"/>
    <col min="13826" max="13826" width="14.140625" style="10" bestFit="1" customWidth="1"/>
    <col min="13827" max="13827" width="19.28515625" style="10" bestFit="1" customWidth="1"/>
    <col min="13828" max="13828" width="16.42578125" style="10" customWidth="1"/>
    <col min="13829" max="13829" width="18.5703125" style="10" customWidth="1"/>
    <col min="13830" max="13830" width="13.140625" style="10" bestFit="1" customWidth="1"/>
    <col min="13831" max="13831" width="14.28515625" style="10" customWidth="1"/>
    <col min="13832" max="13832" width="11" style="10" bestFit="1" customWidth="1"/>
    <col min="13833" max="13833" width="15.28515625" style="10" bestFit="1" customWidth="1"/>
    <col min="13834" max="13834" width="13.140625" style="10" bestFit="1" customWidth="1"/>
    <col min="13835" max="13835" width="3.5703125" style="10" bestFit="1" customWidth="1"/>
    <col min="13836" max="14080" width="12.7109375" style="10"/>
    <col min="14081" max="14081" width="4.28515625" style="10" bestFit="1" customWidth="1"/>
    <col min="14082" max="14082" width="14.140625" style="10" bestFit="1" customWidth="1"/>
    <col min="14083" max="14083" width="19.28515625" style="10" bestFit="1" customWidth="1"/>
    <col min="14084" max="14084" width="16.42578125" style="10" customWidth="1"/>
    <col min="14085" max="14085" width="18.5703125" style="10" customWidth="1"/>
    <col min="14086" max="14086" width="13.140625" style="10" bestFit="1" customWidth="1"/>
    <col min="14087" max="14087" width="14.28515625" style="10" customWidth="1"/>
    <col min="14088" max="14088" width="11" style="10" bestFit="1" customWidth="1"/>
    <col min="14089" max="14089" width="15.28515625" style="10" bestFit="1" customWidth="1"/>
    <col min="14090" max="14090" width="13.140625" style="10" bestFit="1" customWidth="1"/>
    <col min="14091" max="14091" width="3.5703125" style="10" bestFit="1" customWidth="1"/>
    <col min="14092" max="14336" width="12.7109375" style="10"/>
    <col min="14337" max="14337" width="4.28515625" style="10" bestFit="1" customWidth="1"/>
    <col min="14338" max="14338" width="14.140625" style="10" bestFit="1" customWidth="1"/>
    <col min="14339" max="14339" width="19.28515625" style="10" bestFit="1" customWidth="1"/>
    <col min="14340" max="14340" width="16.42578125" style="10" customWidth="1"/>
    <col min="14341" max="14341" width="18.5703125" style="10" customWidth="1"/>
    <col min="14342" max="14342" width="13.140625" style="10" bestFit="1" customWidth="1"/>
    <col min="14343" max="14343" width="14.28515625" style="10" customWidth="1"/>
    <col min="14344" max="14344" width="11" style="10" bestFit="1" customWidth="1"/>
    <col min="14345" max="14345" width="15.28515625" style="10" bestFit="1" customWidth="1"/>
    <col min="14346" max="14346" width="13.140625" style="10" bestFit="1" customWidth="1"/>
    <col min="14347" max="14347" width="3.5703125" style="10" bestFit="1" customWidth="1"/>
    <col min="14348" max="14592" width="12.7109375" style="10"/>
    <col min="14593" max="14593" width="4.28515625" style="10" bestFit="1" customWidth="1"/>
    <col min="14594" max="14594" width="14.140625" style="10" bestFit="1" customWidth="1"/>
    <col min="14595" max="14595" width="19.28515625" style="10" bestFit="1" customWidth="1"/>
    <col min="14596" max="14596" width="16.42578125" style="10" customWidth="1"/>
    <col min="14597" max="14597" width="18.5703125" style="10" customWidth="1"/>
    <col min="14598" max="14598" width="13.140625" style="10" bestFit="1" customWidth="1"/>
    <col min="14599" max="14599" width="14.28515625" style="10" customWidth="1"/>
    <col min="14600" max="14600" width="11" style="10" bestFit="1" customWidth="1"/>
    <col min="14601" max="14601" width="15.28515625" style="10" bestFit="1" customWidth="1"/>
    <col min="14602" max="14602" width="13.140625" style="10" bestFit="1" customWidth="1"/>
    <col min="14603" max="14603" width="3.5703125" style="10" bestFit="1" customWidth="1"/>
    <col min="14604" max="14848" width="12.7109375" style="10"/>
    <col min="14849" max="14849" width="4.28515625" style="10" bestFit="1" customWidth="1"/>
    <col min="14850" max="14850" width="14.140625" style="10" bestFit="1" customWidth="1"/>
    <col min="14851" max="14851" width="19.28515625" style="10" bestFit="1" customWidth="1"/>
    <col min="14852" max="14852" width="16.42578125" style="10" customWidth="1"/>
    <col min="14853" max="14853" width="18.5703125" style="10" customWidth="1"/>
    <col min="14854" max="14854" width="13.140625" style="10" bestFit="1" customWidth="1"/>
    <col min="14855" max="14855" width="14.28515625" style="10" customWidth="1"/>
    <col min="14856" max="14856" width="11" style="10" bestFit="1" customWidth="1"/>
    <col min="14857" max="14857" width="15.28515625" style="10" bestFit="1" customWidth="1"/>
    <col min="14858" max="14858" width="13.140625" style="10" bestFit="1" customWidth="1"/>
    <col min="14859" max="14859" width="3.5703125" style="10" bestFit="1" customWidth="1"/>
    <col min="14860" max="15104" width="12.7109375" style="10"/>
    <col min="15105" max="15105" width="4.28515625" style="10" bestFit="1" customWidth="1"/>
    <col min="15106" max="15106" width="14.140625" style="10" bestFit="1" customWidth="1"/>
    <col min="15107" max="15107" width="19.28515625" style="10" bestFit="1" customWidth="1"/>
    <col min="15108" max="15108" width="16.42578125" style="10" customWidth="1"/>
    <col min="15109" max="15109" width="18.5703125" style="10" customWidth="1"/>
    <col min="15110" max="15110" width="13.140625" style="10" bestFit="1" customWidth="1"/>
    <col min="15111" max="15111" width="14.28515625" style="10" customWidth="1"/>
    <col min="15112" max="15112" width="11" style="10" bestFit="1" customWidth="1"/>
    <col min="15113" max="15113" width="15.28515625" style="10" bestFit="1" customWidth="1"/>
    <col min="15114" max="15114" width="13.140625" style="10" bestFit="1" customWidth="1"/>
    <col min="15115" max="15115" width="3.5703125" style="10" bestFit="1" customWidth="1"/>
    <col min="15116" max="15360" width="12.7109375" style="10"/>
    <col min="15361" max="15361" width="4.28515625" style="10" bestFit="1" customWidth="1"/>
    <col min="15362" max="15362" width="14.140625" style="10" bestFit="1" customWidth="1"/>
    <col min="15363" max="15363" width="19.28515625" style="10" bestFit="1" customWidth="1"/>
    <col min="15364" max="15364" width="16.42578125" style="10" customWidth="1"/>
    <col min="15365" max="15365" width="18.5703125" style="10" customWidth="1"/>
    <col min="15366" max="15366" width="13.140625" style="10" bestFit="1" customWidth="1"/>
    <col min="15367" max="15367" width="14.28515625" style="10" customWidth="1"/>
    <col min="15368" max="15368" width="11" style="10" bestFit="1" customWidth="1"/>
    <col min="15369" max="15369" width="15.28515625" style="10" bestFit="1" customWidth="1"/>
    <col min="15370" max="15370" width="13.140625" style="10" bestFit="1" customWidth="1"/>
    <col min="15371" max="15371" width="3.5703125" style="10" bestFit="1" customWidth="1"/>
    <col min="15372" max="15616" width="12.7109375" style="10"/>
    <col min="15617" max="15617" width="4.28515625" style="10" bestFit="1" customWidth="1"/>
    <col min="15618" max="15618" width="14.140625" style="10" bestFit="1" customWidth="1"/>
    <col min="15619" max="15619" width="19.28515625" style="10" bestFit="1" customWidth="1"/>
    <col min="15620" max="15620" width="16.42578125" style="10" customWidth="1"/>
    <col min="15621" max="15621" width="18.5703125" style="10" customWidth="1"/>
    <col min="15622" max="15622" width="13.140625" style="10" bestFit="1" customWidth="1"/>
    <col min="15623" max="15623" width="14.28515625" style="10" customWidth="1"/>
    <col min="15624" max="15624" width="11" style="10" bestFit="1" customWidth="1"/>
    <col min="15625" max="15625" width="15.28515625" style="10" bestFit="1" customWidth="1"/>
    <col min="15626" max="15626" width="13.140625" style="10" bestFit="1" customWidth="1"/>
    <col min="15627" max="15627" width="3.5703125" style="10" bestFit="1" customWidth="1"/>
    <col min="15628" max="15872" width="12.7109375" style="10"/>
    <col min="15873" max="15873" width="4.28515625" style="10" bestFit="1" customWidth="1"/>
    <col min="15874" max="15874" width="14.140625" style="10" bestFit="1" customWidth="1"/>
    <col min="15875" max="15875" width="19.28515625" style="10" bestFit="1" customWidth="1"/>
    <col min="15876" max="15876" width="16.42578125" style="10" customWidth="1"/>
    <col min="15877" max="15877" width="18.5703125" style="10" customWidth="1"/>
    <col min="15878" max="15878" width="13.140625" style="10" bestFit="1" customWidth="1"/>
    <col min="15879" max="15879" width="14.28515625" style="10" customWidth="1"/>
    <col min="15880" max="15880" width="11" style="10" bestFit="1" customWidth="1"/>
    <col min="15881" max="15881" width="15.28515625" style="10" bestFit="1" customWidth="1"/>
    <col min="15882" max="15882" width="13.140625" style="10" bestFit="1" customWidth="1"/>
    <col min="15883" max="15883" width="3.5703125" style="10" bestFit="1" customWidth="1"/>
    <col min="15884" max="16128" width="12.7109375" style="10"/>
    <col min="16129" max="16129" width="4.28515625" style="10" bestFit="1" customWidth="1"/>
    <col min="16130" max="16130" width="14.140625" style="10" bestFit="1" customWidth="1"/>
    <col min="16131" max="16131" width="19.28515625" style="10" bestFit="1" customWidth="1"/>
    <col min="16132" max="16132" width="16.42578125" style="10" customWidth="1"/>
    <col min="16133" max="16133" width="18.5703125" style="10" customWidth="1"/>
    <col min="16134" max="16134" width="13.140625" style="10" bestFit="1" customWidth="1"/>
    <col min="16135" max="16135" width="14.28515625" style="10" customWidth="1"/>
    <col min="16136" max="16136" width="11" style="10" bestFit="1" customWidth="1"/>
    <col min="16137" max="16137" width="15.28515625" style="10" bestFit="1" customWidth="1"/>
    <col min="16138" max="16138" width="13.140625" style="10" bestFit="1" customWidth="1"/>
    <col min="16139" max="16139" width="3.5703125" style="10" bestFit="1" customWidth="1"/>
    <col min="16140" max="16384" width="12.7109375" style="10"/>
  </cols>
  <sheetData>
    <row r="1" spans="1:11" ht="12.75" x14ac:dyDescent="0.2">
      <c r="A1" s="11" t="s">
        <v>42</v>
      </c>
      <c r="B1" s="78"/>
      <c r="C1" s="11"/>
      <c r="D1" s="11"/>
      <c r="E1" s="11"/>
      <c r="F1" s="11"/>
      <c r="G1" s="11"/>
      <c r="H1" s="11"/>
      <c r="I1" s="11"/>
      <c r="J1" s="11"/>
      <c r="K1" s="11"/>
    </row>
    <row r="2" spans="1:11" ht="12.75" x14ac:dyDescent="0.2">
      <c r="A2" s="109" t="s">
        <v>516</v>
      </c>
      <c r="B2" s="11"/>
      <c r="C2" s="11"/>
      <c r="D2" s="11"/>
      <c r="E2" s="11"/>
      <c r="F2" s="12"/>
      <c r="G2" s="112"/>
      <c r="H2" s="11"/>
      <c r="I2" s="11"/>
      <c r="J2" s="79"/>
      <c r="K2" s="12"/>
    </row>
    <row r="3" spans="1:11" ht="12.75" x14ac:dyDescent="0.2">
      <c r="A3" s="111" t="s">
        <v>496</v>
      </c>
      <c r="B3" s="11"/>
      <c r="C3" s="11"/>
      <c r="D3" s="11"/>
      <c r="E3" s="11"/>
      <c r="F3" s="12"/>
      <c r="G3" s="112"/>
      <c r="H3" s="11"/>
      <c r="I3" s="11"/>
      <c r="J3" s="79"/>
      <c r="K3" s="12"/>
    </row>
    <row r="4" spans="1:11" ht="12.75" x14ac:dyDescent="0.2">
      <c r="A4" s="111"/>
      <c r="B4" s="11"/>
      <c r="C4" s="11"/>
      <c r="D4" s="11"/>
      <c r="E4" s="11"/>
      <c r="F4" s="12"/>
      <c r="G4" s="112"/>
      <c r="H4" s="11"/>
      <c r="I4" s="11"/>
      <c r="J4" s="79"/>
      <c r="K4" s="12"/>
    </row>
    <row r="5" spans="1:11" ht="12.75" x14ac:dyDescent="0.2">
      <c r="A5" s="11"/>
      <c r="B5" s="11"/>
      <c r="C5" s="11"/>
      <c r="D5" s="11"/>
      <c r="E5" s="11"/>
      <c r="F5" s="11"/>
      <c r="K5" s="11"/>
    </row>
    <row r="6" spans="1:11" ht="12.75" x14ac:dyDescent="0.2">
      <c r="A6" s="11"/>
      <c r="B6" s="11"/>
      <c r="C6" s="11"/>
      <c r="D6" s="11"/>
      <c r="E6" s="11"/>
      <c r="F6" s="11"/>
      <c r="G6" s="16" t="s">
        <v>282</v>
      </c>
      <c r="H6" s="16"/>
      <c r="I6" s="16"/>
      <c r="J6" s="16"/>
      <c r="K6" s="11"/>
    </row>
    <row r="7" spans="1:11" s="89" customFormat="1" ht="38.25" x14ac:dyDescent="0.2">
      <c r="A7" s="188" t="s">
        <v>49</v>
      </c>
      <c r="B7" s="188" t="s">
        <v>51</v>
      </c>
      <c r="C7" s="20" t="s">
        <v>324</v>
      </c>
      <c r="D7" s="20" t="s">
        <v>325</v>
      </c>
      <c r="E7" s="20" t="s">
        <v>326</v>
      </c>
      <c r="F7" s="188" t="s">
        <v>102</v>
      </c>
      <c r="G7" s="20" t="s">
        <v>293</v>
      </c>
      <c r="H7" s="20" t="s">
        <v>53</v>
      </c>
      <c r="I7" s="20" t="s">
        <v>54</v>
      </c>
      <c r="J7" s="20" t="s">
        <v>294</v>
      </c>
      <c r="K7" s="188" t="s">
        <v>49</v>
      </c>
    </row>
    <row r="8" spans="1:11" ht="12.75" x14ac:dyDescent="0.2">
      <c r="A8" s="78">
        <v>1</v>
      </c>
      <c r="B8" s="11" t="s">
        <v>63</v>
      </c>
      <c r="C8" s="113">
        <v>31631703</v>
      </c>
      <c r="D8" s="113">
        <v>588058</v>
      </c>
      <c r="E8" s="113">
        <v>0</v>
      </c>
      <c r="F8" s="113">
        <f t="shared" ref="F8:F45" si="0">(C8+D8+E8)</f>
        <v>32219761</v>
      </c>
      <c r="G8" s="113">
        <v>8964620</v>
      </c>
      <c r="H8" s="113">
        <v>750352</v>
      </c>
      <c r="I8" s="113">
        <v>1141102</v>
      </c>
      <c r="J8" s="113">
        <v>1863090</v>
      </c>
      <c r="K8" s="78">
        <v>1</v>
      </c>
    </row>
    <row r="9" spans="1:11" ht="12.75" x14ac:dyDescent="0.2">
      <c r="A9" s="78">
        <v>2</v>
      </c>
      <c r="B9" s="11" t="s">
        <v>64</v>
      </c>
      <c r="C9" s="113">
        <v>3277780</v>
      </c>
      <c r="D9" s="113">
        <v>42616</v>
      </c>
      <c r="E9" s="113">
        <v>0</v>
      </c>
      <c r="F9" s="113">
        <f t="shared" si="0"/>
        <v>3320396</v>
      </c>
      <c r="G9" s="113">
        <v>276024</v>
      </c>
      <c r="H9" s="113">
        <v>356285</v>
      </c>
      <c r="I9" s="113">
        <v>0</v>
      </c>
      <c r="J9" s="113">
        <v>0</v>
      </c>
      <c r="K9" s="78">
        <v>2</v>
      </c>
    </row>
    <row r="10" spans="1:11" ht="12.75" x14ac:dyDescent="0.2">
      <c r="A10" s="78">
        <v>3</v>
      </c>
      <c r="B10" s="11" t="s">
        <v>65</v>
      </c>
      <c r="C10" s="113">
        <v>504281</v>
      </c>
      <c r="D10" s="113">
        <v>2000</v>
      </c>
      <c r="E10" s="113">
        <v>-3303</v>
      </c>
      <c r="F10" s="113">
        <f t="shared" si="0"/>
        <v>502978</v>
      </c>
      <c r="G10" s="113">
        <v>1351</v>
      </c>
      <c r="H10" s="113">
        <v>0</v>
      </c>
      <c r="I10" s="113">
        <v>0</v>
      </c>
      <c r="J10" s="113">
        <v>101</v>
      </c>
      <c r="K10" s="78">
        <v>3</v>
      </c>
    </row>
    <row r="11" spans="1:11" ht="12.75" x14ac:dyDescent="0.2">
      <c r="A11" s="78">
        <v>4</v>
      </c>
      <c r="B11" s="11" t="s">
        <v>66</v>
      </c>
      <c r="C11" s="113">
        <v>9742244</v>
      </c>
      <c r="D11" s="113">
        <v>1017941</v>
      </c>
      <c r="E11" s="113">
        <v>48636</v>
      </c>
      <c r="F11" s="113">
        <f t="shared" si="0"/>
        <v>10808821</v>
      </c>
      <c r="G11" s="113">
        <v>0</v>
      </c>
      <c r="H11" s="113">
        <v>97760</v>
      </c>
      <c r="I11" s="113">
        <v>61262</v>
      </c>
      <c r="J11" s="113">
        <v>2307333</v>
      </c>
      <c r="K11" s="78">
        <v>4</v>
      </c>
    </row>
    <row r="12" spans="1:11" ht="12.75" x14ac:dyDescent="0.2">
      <c r="A12" s="78">
        <v>5</v>
      </c>
      <c r="B12" s="11" t="s">
        <v>67</v>
      </c>
      <c r="C12" s="113">
        <v>18111393</v>
      </c>
      <c r="D12" s="113">
        <v>0</v>
      </c>
      <c r="E12" s="113">
        <v>439363</v>
      </c>
      <c r="F12" s="113">
        <f t="shared" si="0"/>
        <v>18550756</v>
      </c>
      <c r="G12" s="113">
        <v>475892</v>
      </c>
      <c r="H12" s="113">
        <v>0</v>
      </c>
      <c r="I12" s="113">
        <v>409830</v>
      </c>
      <c r="J12" s="113">
        <v>1347465</v>
      </c>
      <c r="K12" s="78">
        <v>5</v>
      </c>
    </row>
    <row r="13" spans="1:11" ht="12.75" x14ac:dyDescent="0.2">
      <c r="A13" s="78">
        <v>6</v>
      </c>
      <c r="B13" s="11" t="s">
        <v>68</v>
      </c>
      <c r="C13" s="113">
        <v>327929</v>
      </c>
      <c r="D13" s="113">
        <v>0</v>
      </c>
      <c r="E13" s="113">
        <v>0</v>
      </c>
      <c r="F13" s="113">
        <f t="shared" si="0"/>
        <v>327929</v>
      </c>
      <c r="G13" s="113">
        <v>0</v>
      </c>
      <c r="H13" s="113">
        <v>6207</v>
      </c>
      <c r="I13" s="113">
        <v>0</v>
      </c>
      <c r="J13" s="113">
        <v>0</v>
      </c>
      <c r="K13" s="78">
        <v>6</v>
      </c>
    </row>
    <row r="14" spans="1:11" ht="12.75" x14ac:dyDescent="0.2">
      <c r="A14" s="78">
        <v>7</v>
      </c>
      <c r="B14" s="11" t="s">
        <v>69</v>
      </c>
      <c r="C14" s="113">
        <v>224976</v>
      </c>
      <c r="D14" s="113">
        <v>2500</v>
      </c>
      <c r="E14" s="113">
        <v>5305</v>
      </c>
      <c r="F14" s="113">
        <f t="shared" si="0"/>
        <v>232781</v>
      </c>
      <c r="G14" s="113">
        <v>0</v>
      </c>
      <c r="H14" s="113">
        <v>0</v>
      </c>
      <c r="I14" s="113">
        <v>39937</v>
      </c>
      <c r="J14" s="113">
        <v>0</v>
      </c>
      <c r="K14" s="78">
        <v>7</v>
      </c>
    </row>
    <row r="15" spans="1:11" ht="12.75" x14ac:dyDescent="0.2">
      <c r="A15" s="78">
        <v>8</v>
      </c>
      <c r="B15" s="11" t="s">
        <v>70</v>
      </c>
      <c r="C15" s="113">
        <v>8101034</v>
      </c>
      <c r="D15" s="113">
        <v>0</v>
      </c>
      <c r="E15" s="113">
        <v>0</v>
      </c>
      <c r="F15" s="113">
        <f t="shared" si="0"/>
        <v>8101034</v>
      </c>
      <c r="G15" s="113">
        <v>992729</v>
      </c>
      <c r="H15" s="113">
        <v>277248</v>
      </c>
      <c r="I15" s="113">
        <v>0</v>
      </c>
      <c r="J15" s="113">
        <v>1078700</v>
      </c>
      <c r="K15" s="78">
        <v>8</v>
      </c>
    </row>
    <row r="16" spans="1:11" ht="12.75" x14ac:dyDescent="0.2">
      <c r="A16" s="78">
        <v>9</v>
      </c>
      <c r="B16" s="11" t="s">
        <v>71</v>
      </c>
      <c r="C16" s="113">
        <v>783970</v>
      </c>
      <c r="D16" s="113">
        <v>0</v>
      </c>
      <c r="E16" s="113">
        <v>38499</v>
      </c>
      <c r="F16" s="113">
        <f t="shared" si="0"/>
        <v>822469</v>
      </c>
      <c r="G16" s="113">
        <v>0</v>
      </c>
      <c r="H16" s="113">
        <v>0</v>
      </c>
      <c r="I16" s="113">
        <v>0</v>
      </c>
      <c r="J16" s="113">
        <v>0</v>
      </c>
      <c r="K16" s="78">
        <v>9</v>
      </c>
    </row>
    <row r="17" spans="1:11" ht="12.75" x14ac:dyDescent="0.2">
      <c r="A17" s="78">
        <v>10</v>
      </c>
      <c r="B17" s="11" t="s">
        <v>72</v>
      </c>
      <c r="C17" s="113">
        <v>4265262</v>
      </c>
      <c r="D17" s="113">
        <v>0</v>
      </c>
      <c r="E17" s="113">
        <v>0</v>
      </c>
      <c r="F17" s="113">
        <f t="shared" si="0"/>
        <v>4265262</v>
      </c>
      <c r="G17" s="113">
        <v>0</v>
      </c>
      <c r="H17" s="113">
        <v>0</v>
      </c>
      <c r="I17" s="113">
        <v>0</v>
      </c>
      <c r="J17" s="113">
        <v>216330</v>
      </c>
      <c r="K17" s="78">
        <v>10</v>
      </c>
    </row>
    <row r="18" spans="1:11" ht="12.75" x14ac:dyDescent="0.2">
      <c r="A18" s="78">
        <v>11</v>
      </c>
      <c r="B18" s="11" t="s">
        <v>73</v>
      </c>
      <c r="C18" s="113">
        <v>2236844</v>
      </c>
      <c r="D18" s="113">
        <v>907996</v>
      </c>
      <c r="E18" s="113">
        <v>0</v>
      </c>
      <c r="F18" s="113">
        <f t="shared" si="0"/>
        <v>3144840</v>
      </c>
      <c r="G18" s="113">
        <v>561450</v>
      </c>
      <c r="H18" s="113">
        <v>54687</v>
      </c>
      <c r="I18" s="113">
        <v>0</v>
      </c>
      <c r="J18" s="113">
        <v>3519</v>
      </c>
      <c r="K18" s="78">
        <v>11</v>
      </c>
    </row>
    <row r="19" spans="1:11" ht="12.75" x14ac:dyDescent="0.2">
      <c r="A19" s="78">
        <v>12</v>
      </c>
      <c r="B19" s="11" t="s">
        <v>74</v>
      </c>
      <c r="C19" s="113">
        <v>905430</v>
      </c>
      <c r="D19" s="113">
        <v>6989</v>
      </c>
      <c r="E19" s="113">
        <v>673930</v>
      </c>
      <c r="F19" s="113">
        <f t="shared" si="0"/>
        <v>1586349</v>
      </c>
      <c r="G19" s="113">
        <v>0</v>
      </c>
      <c r="H19" s="113">
        <v>131137</v>
      </c>
      <c r="I19" s="113">
        <v>0</v>
      </c>
      <c r="J19" s="113">
        <v>0</v>
      </c>
      <c r="K19" s="78">
        <v>12</v>
      </c>
    </row>
    <row r="20" spans="1:11" ht="12.75" x14ac:dyDescent="0.2">
      <c r="A20" s="78">
        <v>13</v>
      </c>
      <c r="B20" s="11" t="s">
        <v>75</v>
      </c>
      <c r="C20" s="113">
        <v>3169808</v>
      </c>
      <c r="D20" s="113">
        <v>2000</v>
      </c>
      <c r="E20" s="113">
        <v>0</v>
      </c>
      <c r="F20" s="113">
        <f t="shared" si="0"/>
        <v>3171808</v>
      </c>
      <c r="G20" s="113">
        <v>0</v>
      </c>
      <c r="H20" s="113">
        <v>0</v>
      </c>
      <c r="I20" s="113">
        <v>143342</v>
      </c>
      <c r="J20" s="113">
        <v>276053</v>
      </c>
      <c r="K20" s="78">
        <v>13</v>
      </c>
    </row>
    <row r="21" spans="1:11" ht="12.75" x14ac:dyDescent="0.2">
      <c r="A21" s="78">
        <v>14</v>
      </c>
      <c r="B21" s="11" t="s">
        <v>76</v>
      </c>
      <c r="C21" s="113">
        <v>440961</v>
      </c>
      <c r="D21" s="113">
        <v>79497</v>
      </c>
      <c r="E21" s="113">
        <v>0</v>
      </c>
      <c r="F21" s="113">
        <f t="shared" si="0"/>
        <v>520458</v>
      </c>
      <c r="G21" s="113">
        <v>87396</v>
      </c>
      <c r="H21" s="113">
        <v>0</v>
      </c>
      <c r="I21" s="113">
        <v>6300</v>
      </c>
      <c r="J21" s="113">
        <v>367971</v>
      </c>
      <c r="K21" s="78">
        <v>14</v>
      </c>
    </row>
    <row r="22" spans="1:11" ht="12.75" x14ac:dyDescent="0.2">
      <c r="A22" s="78">
        <v>15</v>
      </c>
      <c r="B22" s="11" t="s">
        <v>77</v>
      </c>
      <c r="C22" s="113">
        <v>24748876</v>
      </c>
      <c r="D22" s="113">
        <v>197623</v>
      </c>
      <c r="E22" s="113">
        <v>119931</v>
      </c>
      <c r="F22" s="113">
        <f t="shared" si="0"/>
        <v>25066430</v>
      </c>
      <c r="G22" s="113">
        <v>20291</v>
      </c>
      <c r="H22" s="113">
        <v>8688</v>
      </c>
      <c r="I22" s="113">
        <v>1617882</v>
      </c>
      <c r="J22" s="113">
        <v>658911</v>
      </c>
      <c r="K22" s="78">
        <v>15</v>
      </c>
    </row>
    <row r="23" spans="1:11" ht="12.75" x14ac:dyDescent="0.2">
      <c r="A23" s="78">
        <v>16</v>
      </c>
      <c r="B23" s="11" t="s">
        <v>78</v>
      </c>
      <c r="C23" s="113">
        <v>4271320</v>
      </c>
      <c r="D23" s="113">
        <v>0</v>
      </c>
      <c r="E23" s="113">
        <v>0</v>
      </c>
      <c r="F23" s="113">
        <f t="shared" si="0"/>
        <v>4271320</v>
      </c>
      <c r="G23" s="113">
        <v>10121</v>
      </c>
      <c r="H23" s="113">
        <v>0</v>
      </c>
      <c r="I23" s="113">
        <v>645136</v>
      </c>
      <c r="J23" s="113">
        <v>0</v>
      </c>
      <c r="K23" s="78">
        <v>16</v>
      </c>
    </row>
    <row r="24" spans="1:11" ht="12.75" x14ac:dyDescent="0.2">
      <c r="A24" s="78">
        <v>17</v>
      </c>
      <c r="B24" s="11" t="s">
        <v>80</v>
      </c>
      <c r="C24" s="113">
        <v>0</v>
      </c>
      <c r="D24" s="113">
        <v>0</v>
      </c>
      <c r="E24" s="113">
        <v>0</v>
      </c>
      <c r="F24" s="113">
        <f t="shared" si="0"/>
        <v>0</v>
      </c>
      <c r="G24" s="113">
        <v>0</v>
      </c>
      <c r="H24" s="113">
        <v>0</v>
      </c>
      <c r="I24" s="113">
        <v>0</v>
      </c>
      <c r="J24" s="113">
        <v>0</v>
      </c>
      <c r="K24" s="78">
        <v>17</v>
      </c>
    </row>
    <row r="25" spans="1:11" ht="12.75" x14ac:dyDescent="0.2">
      <c r="A25" s="78">
        <v>18</v>
      </c>
      <c r="B25" s="11" t="s">
        <v>81</v>
      </c>
      <c r="C25" s="113">
        <v>806550</v>
      </c>
      <c r="D25" s="113">
        <v>19726</v>
      </c>
      <c r="E25" s="113">
        <v>0</v>
      </c>
      <c r="F25" s="113">
        <f t="shared" si="0"/>
        <v>826276</v>
      </c>
      <c r="G25" s="113">
        <v>0</v>
      </c>
      <c r="H25" s="113">
        <v>0</v>
      </c>
      <c r="I25" s="113">
        <v>0</v>
      </c>
      <c r="J25" s="113">
        <v>21344</v>
      </c>
      <c r="K25" s="78">
        <v>18</v>
      </c>
    </row>
    <row r="26" spans="1:11" ht="12.75" x14ac:dyDescent="0.2">
      <c r="A26" s="78">
        <v>19</v>
      </c>
      <c r="B26" s="11" t="s">
        <v>82</v>
      </c>
      <c r="C26" s="113">
        <v>4805046</v>
      </c>
      <c r="D26" s="113">
        <v>0</v>
      </c>
      <c r="E26" s="113">
        <v>39127</v>
      </c>
      <c r="F26" s="113">
        <f t="shared" si="0"/>
        <v>4844173</v>
      </c>
      <c r="G26" s="113">
        <v>4500</v>
      </c>
      <c r="H26" s="113">
        <v>0</v>
      </c>
      <c r="I26" s="113">
        <v>103271</v>
      </c>
      <c r="J26" s="113">
        <v>963926</v>
      </c>
      <c r="K26" s="78">
        <v>19</v>
      </c>
    </row>
    <row r="27" spans="1:11" ht="12.75" x14ac:dyDescent="0.2">
      <c r="A27" s="78">
        <v>20</v>
      </c>
      <c r="B27" s="11" t="s">
        <v>83</v>
      </c>
      <c r="C27" s="113">
        <v>2419014</v>
      </c>
      <c r="D27" s="113">
        <v>0</v>
      </c>
      <c r="E27" s="113">
        <v>71836</v>
      </c>
      <c r="F27" s="113">
        <f t="shared" si="0"/>
        <v>2490850</v>
      </c>
      <c r="G27" s="113">
        <v>0</v>
      </c>
      <c r="H27" s="113">
        <v>0</v>
      </c>
      <c r="I27" s="113">
        <v>0</v>
      </c>
      <c r="J27" s="113">
        <v>6472</v>
      </c>
      <c r="K27" s="78">
        <v>20</v>
      </c>
    </row>
    <row r="28" spans="1:11" ht="12.75" x14ac:dyDescent="0.2">
      <c r="A28" s="78">
        <v>21</v>
      </c>
      <c r="B28" s="11" t="s">
        <v>84</v>
      </c>
      <c r="C28" s="113">
        <v>422119</v>
      </c>
      <c r="D28" s="113">
        <v>0</v>
      </c>
      <c r="E28" s="113">
        <v>0</v>
      </c>
      <c r="F28" s="113">
        <f t="shared" si="0"/>
        <v>422119</v>
      </c>
      <c r="G28" s="113">
        <v>0</v>
      </c>
      <c r="H28" s="113">
        <v>0</v>
      </c>
      <c r="I28" s="113">
        <v>0</v>
      </c>
      <c r="J28" s="113">
        <v>110124</v>
      </c>
      <c r="K28" s="78">
        <v>21</v>
      </c>
    </row>
    <row r="29" spans="1:11" ht="12.75" x14ac:dyDescent="0.2">
      <c r="A29" s="78">
        <v>22</v>
      </c>
      <c r="B29" s="11" t="s">
        <v>85</v>
      </c>
      <c r="C29" s="113">
        <v>3100207</v>
      </c>
      <c r="D29" s="113">
        <v>0</v>
      </c>
      <c r="E29" s="113">
        <v>7756</v>
      </c>
      <c r="F29" s="113">
        <f t="shared" si="0"/>
        <v>3107963</v>
      </c>
      <c r="G29" s="113">
        <v>120000</v>
      </c>
      <c r="H29" s="113">
        <v>0</v>
      </c>
      <c r="I29" s="113">
        <v>2000</v>
      </c>
      <c r="J29" s="113">
        <v>1548826</v>
      </c>
      <c r="K29" s="78">
        <v>22</v>
      </c>
    </row>
    <row r="30" spans="1:11" ht="12.75" x14ac:dyDescent="0.2">
      <c r="A30" s="78">
        <v>23</v>
      </c>
      <c r="B30" s="11" t="s">
        <v>86</v>
      </c>
      <c r="C30" s="113">
        <v>33834285</v>
      </c>
      <c r="D30" s="113">
        <v>0</v>
      </c>
      <c r="E30" s="113">
        <v>190183</v>
      </c>
      <c r="F30" s="113">
        <f t="shared" si="0"/>
        <v>34024468</v>
      </c>
      <c r="G30" s="113">
        <v>0</v>
      </c>
      <c r="H30" s="113">
        <v>0</v>
      </c>
      <c r="I30" s="113">
        <v>1639057</v>
      </c>
      <c r="J30" s="113">
        <v>482</v>
      </c>
      <c r="K30" s="78">
        <v>23</v>
      </c>
    </row>
    <row r="31" spans="1:11" ht="12.75" x14ac:dyDescent="0.2">
      <c r="A31" s="78">
        <v>24</v>
      </c>
      <c r="B31" s="11" t="s">
        <v>87</v>
      </c>
      <c r="C31" s="113">
        <v>41085710</v>
      </c>
      <c r="D31" s="113">
        <v>0</v>
      </c>
      <c r="E31" s="113">
        <v>0</v>
      </c>
      <c r="F31" s="113">
        <f t="shared" si="0"/>
        <v>41085710</v>
      </c>
      <c r="G31" s="113">
        <v>197929</v>
      </c>
      <c r="H31" s="113">
        <v>0</v>
      </c>
      <c r="I31" s="113">
        <v>12409732</v>
      </c>
      <c r="J31" s="113">
        <v>503887</v>
      </c>
      <c r="K31" s="78">
        <v>24</v>
      </c>
    </row>
    <row r="32" spans="1:11" ht="12.75" x14ac:dyDescent="0.2">
      <c r="A32" s="78">
        <v>25</v>
      </c>
      <c r="B32" s="11" t="s">
        <v>88</v>
      </c>
      <c r="C32" s="113">
        <v>0</v>
      </c>
      <c r="D32" s="113">
        <v>0</v>
      </c>
      <c r="E32" s="113">
        <v>0</v>
      </c>
      <c r="F32" s="113">
        <f t="shared" si="0"/>
        <v>0</v>
      </c>
      <c r="G32" s="113">
        <v>0</v>
      </c>
      <c r="H32" s="113">
        <v>0</v>
      </c>
      <c r="I32" s="113">
        <v>0</v>
      </c>
      <c r="J32" s="113">
        <v>0</v>
      </c>
      <c r="K32" s="78">
        <v>25</v>
      </c>
    </row>
    <row r="33" spans="1:11" ht="12.75" x14ac:dyDescent="0.2">
      <c r="A33" s="78">
        <v>26</v>
      </c>
      <c r="B33" s="11" t="s">
        <v>89</v>
      </c>
      <c r="C33" s="113">
        <v>0</v>
      </c>
      <c r="D33" s="113">
        <v>0</v>
      </c>
      <c r="E33" s="113">
        <v>0</v>
      </c>
      <c r="F33" s="113">
        <f t="shared" si="0"/>
        <v>0</v>
      </c>
      <c r="G33" s="113">
        <v>0</v>
      </c>
      <c r="H33" s="113">
        <v>0</v>
      </c>
      <c r="I33" s="113">
        <v>0</v>
      </c>
      <c r="J33" s="113">
        <v>0</v>
      </c>
      <c r="K33" s="78">
        <v>26</v>
      </c>
    </row>
    <row r="34" spans="1:11" ht="12.75" x14ac:dyDescent="0.2">
      <c r="A34" s="78">
        <v>27</v>
      </c>
      <c r="B34" s="11" t="s">
        <v>90</v>
      </c>
      <c r="C34" s="113">
        <v>1256932</v>
      </c>
      <c r="D34" s="113">
        <v>0</v>
      </c>
      <c r="E34" s="113">
        <v>0</v>
      </c>
      <c r="F34" s="113">
        <f t="shared" si="0"/>
        <v>1256932</v>
      </c>
      <c r="G34" s="113">
        <v>131214</v>
      </c>
      <c r="H34" s="113">
        <v>498946</v>
      </c>
      <c r="I34" s="113">
        <v>0</v>
      </c>
      <c r="J34" s="113">
        <v>17349</v>
      </c>
      <c r="K34" s="78">
        <v>27</v>
      </c>
    </row>
    <row r="35" spans="1:11" ht="12.75" x14ac:dyDescent="0.2">
      <c r="A35" s="78">
        <v>28</v>
      </c>
      <c r="B35" s="11" t="s">
        <v>91</v>
      </c>
      <c r="C35" s="113">
        <v>4015982</v>
      </c>
      <c r="D35" s="113">
        <v>0</v>
      </c>
      <c r="E35" s="113">
        <v>0</v>
      </c>
      <c r="F35" s="113">
        <f t="shared" si="0"/>
        <v>4015982</v>
      </c>
      <c r="G35" s="113">
        <v>0</v>
      </c>
      <c r="H35" s="113">
        <v>117112</v>
      </c>
      <c r="I35" s="113">
        <v>2539760</v>
      </c>
      <c r="J35" s="113">
        <v>0</v>
      </c>
      <c r="K35" s="78">
        <v>28</v>
      </c>
    </row>
    <row r="36" spans="1:11" ht="12.75" x14ac:dyDescent="0.2">
      <c r="A36" s="78">
        <v>29</v>
      </c>
      <c r="B36" s="11" t="s">
        <v>92</v>
      </c>
      <c r="C36" s="113">
        <v>476572</v>
      </c>
      <c r="D36" s="113">
        <v>0</v>
      </c>
      <c r="E36" s="113">
        <v>0</v>
      </c>
      <c r="F36" s="113">
        <f t="shared" si="0"/>
        <v>476572</v>
      </c>
      <c r="G36" s="113">
        <v>5264</v>
      </c>
      <c r="H36" s="113">
        <v>0</v>
      </c>
      <c r="I36" s="113">
        <v>154579</v>
      </c>
      <c r="J36" s="113">
        <v>16265</v>
      </c>
      <c r="K36" s="78">
        <v>29</v>
      </c>
    </row>
    <row r="37" spans="1:11" ht="12.75" x14ac:dyDescent="0.2">
      <c r="A37" s="78">
        <v>30</v>
      </c>
      <c r="B37" s="11" t="s">
        <v>93</v>
      </c>
      <c r="C37" s="113">
        <v>114887273</v>
      </c>
      <c r="D37" s="113">
        <v>0</v>
      </c>
      <c r="E37" s="113">
        <v>0</v>
      </c>
      <c r="F37" s="113">
        <f t="shared" si="0"/>
        <v>114887273</v>
      </c>
      <c r="G37" s="113">
        <v>530734</v>
      </c>
      <c r="H37" s="113">
        <v>312013</v>
      </c>
      <c r="I37" s="113">
        <v>55672848</v>
      </c>
      <c r="J37" s="113">
        <v>21313607</v>
      </c>
      <c r="K37" s="78">
        <v>30</v>
      </c>
    </row>
    <row r="38" spans="1:11" ht="12.75" x14ac:dyDescent="0.2">
      <c r="A38" s="78">
        <v>31</v>
      </c>
      <c r="B38" s="11" t="s">
        <v>94</v>
      </c>
      <c r="C38" s="113">
        <v>13240324</v>
      </c>
      <c r="D38" s="113">
        <v>404569</v>
      </c>
      <c r="E38" s="113">
        <v>82848</v>
      </c>
      <c r="F38" s="113">
        <f t="shared" si="0"/>
        <v>13727741</v>
      </c>
      <c r="G38" s="113">
        <v>11275</v>
      </c>
      <c r="H38" s="113">
        <v>0</v>
      </c>
      <c r="I38" s="113">
        <v>1183527</v>
      </c>
      <c r="J38" s="113">
        <v>0</v>
      </c>
      <c r="K38" s="78">
        <v>31</v>
      </c>
    </row>
    <row r="39" spans="1:11" ht="12.75" x14ac:dyDescent="0.2">
      <c r="A39" s="78">
        <v>32</v>
      </c>
      <c r="B39" s="11" t="s">
        <v>95</v>
      </c>
      <c r="C39" s="113">
        <v>3426620</v>
      </c>
      <c r="D39" s="113">
        <v>0</v>
      </c>
      <c r="E39" s="113">
        <v>21306</v>
      </c>
      <c r="F39" s="113">
        <f t="shared" si="0"/>
        <v>3447926</v>
      </c>
      <c r="G39" s="113">
        <v>0</v>
      </c>
      <c r="H39" s="113">
        <v>0</v>
      </c>
      <c r="I39" s="113">
        <v>0</v>
      </c>
      <c r="J39" s="113">
        <v>0</v>
      </c>
      <c r="K39" s="78">
        <v>32</v>
      </c>
    </row>
    <row r="40" spans="1:11" ht="12.75" x14ac:dyDescent="0.2">
      <c r="A40" s="78">
        <v>33</v>
      </c>
      <c r="B40" s="11" t="s">
        <v>96</v>
      </c>
      <c r="C40" s="113">
        <v>2386552</v>
      </c>
      <c r="D40" s="113">
        <v>154207</v>
      </c>
      <c r="E40" s="113">
        <v>0</v>
      </c>
      <c r="F40" s="113">
        <f t="shared" si="0"/>
        <v>2540759</v>
      </c>
      <c r="G40" s="113">
        <v>44962</v>
      </c>
      <c r="H40" s="113">
        <v>5105</v>
      </c>
      <c r="I40" s="113">
        <v>32370</v>
      </c>
      <c r="J40" s="113">
        <v>12080</v>
      </c>
      <c r="K40" s="78">
        <v>33</v>
      </c>
    </row>
    <row r="41" spans="1:11" ht="12.75" x14ac:dyDescent="0.2">
      <c r="A41" s="78">
        <v>34</v>
      </c>
      <c r="B41" s="11" t="s">
        <v>97</v>
      </c>
      <c r="C41" s="113">
        <v>5886711</v>
      </c>
      <c r="D41" s="113">
        <v>4017705</v>
      </c>
      <c r="E41" s="113">
        <v>17285</v>
      </c>
      <c r="F41" s="113">
        <f t="shared" si="0"/>
        <v>9921701</v>
      </c>
      <c r="G41" s="113">
        <v>0</v>
      </c>
      <c r="H41" s="113">
        <v>0</v>
      </c>
      <c r="I41" s="113">
        <v>821440</v>
      </c>
      <c r="J41" s="113">
        <v>6212843</v>
      </c>
      <c r="K41" s="78">
        <v>34</v>
      </c>
    </row>
    <row r="42" spans="1:11" ht="12.75" x14ac:dyDescent="0.2">
      <c r="A42" s="78">
        <v>35</v>
      </c>
      <c r="B42" s="11" t="s">
        <v>98</v>
      </c>
      <c r="C42" s="113">
        <v>92515833</v>
      </c>
      <c r="D42" s="113">
        <v>874388</v>
      </c>
      <c r="E42" s="113">
        <v>301628</v>
      </c>
      <c r="F42" s="113">
        <f t="shared" si="0"/>
        <v>93691849</v>
      </c>
      <c r="G42" s="113">
        <v>2766266</v>
      </c>
      <c r="H42" s="113">
        <v>0</v>
      </c>
      <c r="I42" s="113">
        <v>22940854</v>
      </c>
      <c r="J42" s="113">
        <v>8964257</v>
      </c>
      <c r="K42" s="78">
        <v>35</v>
      </c>
    </row>
    <row r="43" spans="1:11" ht="12.75" x14ac:dyDescent="0.2">
      <c r="A43" s="78">
        <v>36</v>
      </c>
      <c r="B43" s="11" t="s">
        <v>99</v>
      </c>
      <c r="C43" s="113">
        <v>1634137</v>
      </c>
      <c r="D43" s="113">
        <v>0</v>
      </c>
      <c r="E43" s="113">
        <v>0</v>
      </c>
      <c r="F43" s="113">
        <f t="shared" si="0"/>
        <v>1634137</v>
      </c>
      <c r="G43" s="113">
        <v>0</v>
      </c>
      <c r="H43" s="113">
        <v>0</v>
      </c>
      <c r="I43" s="113">
        <v>0</v>
      </c>
      <c r="J43" s="113">
        <v>30404</v>
      </c>
      <c r="K43" s="78">
        <v>36</v>
      </c>
    </row>
    <row r="44" spans="1:11" ht="12.75" x14ac:dyDescent="0.2">
      <c r="A44" s="78">
        <v>37</v>
      </c>
      <c r="B44" s="11" t="s">
        <v>100</v>
      </c>
      <c r="C44" s="113">
        <v>4790939</v>
      </c>
      <c r="D44" s="113">
        <v>0</v>
      </c>
      <c r="E44" s="113">
        <v>0</v>
      </c>
      <c r="F44" s="113">
        <f t="shared" si="0"/>
        <v>4790939</v>
      </c>
      <c r="G44" s="113">
        <v>6202</v>
      </c>
      <c r="H44" s="113">
        <v>0</v>
      </c>
      <c r="I44" s="113">
        <v>0</v>
      </c>
      <c r="J44" s="113">
        <v>39315</v>
      </c>
      <c r="K44" s="78">
        <v>37</v>
      </c>
    </row>
    <row r="45" spans="1:11" ht="12.75" x14ac:dyDescent="0.2">
      <c r="A45" s="90">
        <v>38</v>
      </c>
      <c r="B45" s="11" t="s">
        <v>101</v>
      </c>
      <c r="C45" s="114">
        <v>1881091</v>
      </c>
      <c r="D45" s="114">
        <v>0</v>
      </c>
      <c r="E45" s="114">
        <v>0</v>
      </c>
      <c r="F45" s="114">
        <f t="shared" si="0"/>
        <v>1881091</v>
      </c>
      <c r="G45" s="114">
        <v>1000</v>
      </c>
      <c r="H45" s="114">
        <v>0</v>
      </c>
      <c r="I45" s="114">
        <v>110228</v>
      </c>
      <c r="J45" s="114">
        <v>0</v>
      </c>
      <c r="K45" s="90">
        <v>38</v>
      </c>
    </row>
    <row r="46" spans="1:11" ht="12.75" x14ac:dyDescent="0.2">
      <c r="A46" s="90">
        <f>A45</f>
        <v>38</v>
      </c>
      <c r="B46" s="91" t="s">
        <v>102</v>
      </c>
      <c r="C46" s="115">
        <f t="shared" ref="C46:J46" si="1">SUM(C8:C45)</f>
        <v>445615708</v>
      </c>
      <c r="D46" s="115">
        <f t="shared" si="1"/>
        <v>8317815</v>
      </c>
      <c r="E46" s="115">
        <f t="shared" si="1"/>
        <v>2054330</v>
      </c>
      <c r="F46" s="115">
        <f t="shared" si="1"/>
        <v>455987853</v>
      </c>
      <c r="G46" s="115">
        <f t="shared" si="1"/>
        <v>15209220</v>
      </c>
      <c r="H46" s="115">
        <f t="shared" si="1"/>
        <v>2615540</v>
      </c>
      <c r="I46" s="115">
        <f t="shared" si="1"/>
        <v>101674457</v>
      </c>
      <c r="J46" s="115">
        <f t="shared" si="1"/>
        <v>47880654</v>
      </c>
      <c r="K46" s="90">
        <f>K45</f>
        <v>38</v>
      </c>
    </row>
    <row r="47" spans="1:11" ht="9.75" customHeight="1" x14ac:dyDescent="0.2">
      <c r="A47" s="79"/>
      <c r="B47" s="11"/>
      <c r="C47" s="11"/>
      <c r="D47" s="11"/>
      <c r="E47" s="11"/>
      <c r="F47" s="11"/>
      <c r="G47" s="11"/>
      <c r="H47" s="11"/>
      <c r="I47" s="11"/>
      <c r="J47" s="11"/>
      <c r="K47" s="11"/>
    </row>
    <row r="48" spans="1:11" ht="9.75" customHeight="1" x14ac:dyDescent="0.2">
      <c r="A48" s="79"/>
      <c r="B48" s="11"/>
      <c r="C48" s="11"/>
      <c r="D48" s="11"/>
      <c r="E48" s="11"/>
      <c r="F48" s="11"/>
      <c r="G48" s="11"/>
      <c r="H48" s="11"/>
      <c r="I48" s="11"/>
      <c r="J48" s="11"/>
      <c r="K48" s="11"/>
    </row>
    <row r="49" spans="1:11" ht="10.5" customHeight="1" x14ac:dyDescent="0.2">
      <c r="A49" s="79"/>
      <c r="B49" s="78"/>
      <c r="C49" s="11"/>
      <c r="D49" s="11"/>
      <c r="E49" s="11"/>
      <c r="F49" s="11"/>
      <c r="G49" s="11"/>
      <c r="H49" s="11"/>
      <c r="I49" s="11"/>
      <c r="J49" s="11"/>
      <c r="K49" s="11"/>
    </row>
    <row r="50" spans="1:11" ht="10.5" customHeight="1" x14ac:dyDescent="0.2">
      <c r="A50" s="79"/>
      <c r="B50" s="78"/>
      <c r="C50" s="11"/>
      <c r="D50" s="11"/>
      <c r="E50" s="11"/>
      <c r="F50" s="11"/>
      <c r="G50" s="11"/>
      <c r="H50" s="11"/>
      <c r="I50" s="11"/>
      <c r="J50" s="11"/>
      <c r="K50" s="11"/>
    </row>
    <row r="51" spans="1:11" ht="10.5" customHeight="1" x14ac:dyDescent="0.2"/>
    <row r="52" spans="1:11" ht="10.5" customHeight="1" x14ac:dyDescent="0.2"/>
    <row r="53" spans="1:11" ht="10.5" customHeight="1" x14ac:dyDescent="0.2"/>
    <row r="54" spans="1:11" ht="10.5" customHeight="1" x14ac:dyDescent="0.2"/>
    <row r="55" spans="1:11" ht="10.5" customHeight="1" x14ac:dyDescent="0.2"/>
    <row r="56" spans="1:11" ht="10.5" customHeight="1" x14ac:dyDescent="0.2"/>
    <row r="57" spans="1:11" ht="10.5" customHeight="1" x14ac:dyDescent="0.2"/>
    <row r="58" spans="1:11" ht="10.5" customHeight="1" x14ac:dyDescent="0.2"/>
    <row r="121" ht="10.5" customHeight="1" x14ac:dyDescent="0.2"/>
    <row r="122" ht="10.5" customHeight="1" x14ac:dyDescent="0.2"/>
    <row r="123" ht="10.5" customHeight="1" x14ac:dyDescent="0.2"/>
    <row r="124" ht="10.5" customHeight="1" x14ac:dyDescent="0.2"/>
    <row r="126" ht="10.5" customHeight="1" x14ac:dyDescent="0.2"/>
    <row r="127" ht="10.5" customHeight="1" x14ac:dyDescent="0.2"/>
    <row r="128" ht="10.5" customHeight="1" x14ac:dyDescent="0.2"/>
    <row r="129" ht="10.5" customHeight="1" x14ac:dyDescent="0.2"/>
    <row r="130" ht="10.5" customHeight="1" x14ac:dyDescent="0.2"/>
    <row r="131" ht="10.5" customHeight="1" x14ac:dyDescent="0.2"/>
    <row r="132" ht="10.5" customHeight="1" x14ac:dyDescent="0.2"/>
    <row r="133" ht="10.5" customHeight="1" x14ac:dyDescent="0.2"/>
    <row r="134" ht="10.5" customHeight="1" x14ac:dyDescent="0.2"/>
    <row r="178" ht="10.5" customHeight="1" x14ac:dyDescent="0.2"/>
    <row r="180" ht="12.2" customHeight="1" x14ac:dyDescent="0.2"/>
    <row r="196" ht="10.5" customHeight="1" x14ac:dyDescent="0.2"/>
  </sheetData>
  <printOptions gridLines="1"/>
  <pageMargins left="0.75" right="0.5" top="0.4" bottom="0.25" header="0" footer="0"/>
  <pageSetup paperSize="5" scale="95" fitToWidth="0" pageOrder="overThenDown"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5"/>
  <sheetViews>
    <sheetView zoomScaleNormal="100" workbookViewId="0">
      <selection activeCell="A2" sqref="A2"/>
    </sheetView>
  </sheetViews>
  <sheetFormatPr defaultRowHeight="12.75" x14ac:dyDescent="0.2"/>
  <cols>
    <col min="1" max="1" width="4" style="10" bestFit="1" customWidth="1"/>
    <col min="2" max="2" width="14.140625" style="10" bestFit="1" customWidth="1"/>
    <col min="3" max="3" width="19.42578125" style="10" customWidth="1"/>
    <col min="4" max="4" width="12.7109375" style="10" customWidth="1"/>
    <col min="5" max="5" width="18.85546875" style="10" customWidth="1"/>
    <col min="6" max="6" width="13.140625" style="10" bestFit="1" customWidth="1"/>
    <col min="7" max="7" width="13.7109375" style="10" customWidth="1"/>
    <col min="8" max="8" width="16.7109375" style="10" bestFit="1" customWidth="1"/>
    <col min="9" max="9" width="13.5703125" style="10" bestFit="1" customWidth="1"/>
    <col min="10" max="10" width="13.140625" style="10" bestFit="1" customWidth="1"/>
    <col min="11" max="11" width="3.5703125" style="10" bestFit="1" customWidth="1"/>
    <col min="12" max="256" width="9.140625" style="10"/>
    <col min="257" max="257" width="4" style="10" bestFit="1" customWidth="1"/>
    <col min="258" max="258" width="14.140625" style="10" bestFit="1" customWidth="1"/>
    <col min="259" max="259" width="19.42578125" style="10" customWidth="1"/>
    <col min="260" max="260" width="12.7109375" style="10" customWidth="1"/>
    <col min="261" max="261" width="18.85546875" style="10" customWidth="1"/>
    <col min="262" max="262" width="13.140625" style="10" bestFit="1" customWidth="1"/>
    <col min="263" max="263" width="13.7109375" style="10" customWidth="1"/>
    <col min="264" max="264" width="16.7109375" style="10" bestFit="1" customWidth="1"/>
    <col min="265" max="265" width="13.5703125" style="10" bestFit="1" customWidth="1"/>
    <col min="266" max="266" width="13.140625" style="10" bestFit="1" customWidth="1"/>
    <col min="267" max="267" width="3.5703125" style="10" bestFit="1" customWidth="1"/>
    <col min="268" max="512" width="9.140625" style="10"/>
    <col min="513" max="513" width="4" style="10" bestFit="1" customWidth="1"/>
    <col min="514" max="514" width="14.140625" style="10" bestFit="1" customWidth="1"/>
    <col min="515" max="515" width="19.42578125" style="10" customWidth="1"/>
    <col min="516" max="516" width="12.7109375" style="10" customWidth="1"/>
    <col min="517" max="517" width="18.85546875" style="10" customWidth="1"/>
    <col min="518" max="518" width="13.140625" style="10" bestFit="1" customWidth="1"/>
    <col min="519" max="519" width="13.7109375" style="10" customWidth="1"/>
    <col min="520" max="520" width="16.7109375" style="10" bestFit="1" customWidth="1"/>
    <col min="521" max="521" width="13.5703125" style="10" bestFit="1" customWidth="1"/>
    <col min="522" max="522" width="13.140625" style="10" bestFit="1" customWidth="1"/>
    <col min="523" max="523" width="3.5703125" style="10" bestFit="1" customWidth="1"/>
    <col min="524" max="768" width="9.140625" style="10"/>
    <col min="769" max="769" width="4" style="10" bestFit="1" customWidth="1"/>
    <col min="770" max="770" width="14.140625" style="10" bestFit="1" customWidth="1"/>
    <col min="771" max="771" width="19.42578125" style="10" customWidth="1"/>
    <col min="772" max="772" width="12.7109375" style="10" customWidth="1"/>
    <col min="773" max="773" width="18.85546875" style="10" customWidth="1"/>
    <col min="774" max="774" width="13.140625" style="10" bestFit="1" customWidth="1"/>
    <col min="775" max="775" width="13.7109375" style="10" customWidth="1"/>
    <col min="776" max="776" width="16.7109375" style="10" bestFit="1" customWidth="1"/>
    <col min="777" max="777" width="13.5703125" style="10" bestFit="1" customWidth="1"/>
    <col min="778" max="778" width="13.140625" style="10" bestFit="1" customWidth="1"/>
    <col min="779" max="779" width="3.5703125" style="10" bestFit="1" customWidth="1"/>
    <col min="780" max="1024" width="9.140625" style="10"/>
    <col min="1025" max="1025" width="4" style="10" bestFit="1" customWidth="1"/>
    <col min="1026" max="1026" width="14.140625" style="10" bestFit="1" customWidth="1"/>
    <col min="1027" max="1027" width="19.42578125" style="10" customWidth="1"/>
    <col min="1028" max="1028" width="12.7109375" style="10" customWidth="1"/>
    <col min="1029" max="1029" width="18.85546875" style="10" customWidth="1"/>
    <col min="1030" max="1030" width="13.140625" style="10" bestFit="1" customWidth="1"/>
    <col min="1031" max="1031" width="13.7109375" style="10" customWidth="1"/>
    <col min="1032" max="1032" width="16.7109375" style="10" bestFit="1" customWidth="1"/>
    <col min="1033" max="1033" width="13.5703125" style="10" bestFit="1" customWidth="1"/>
    <col min="1034" max="1034" width="13.140625" style="10" bestFit="1" customWidth="1"/>
    <col min="1035" max="1035" width="3.5703125" style="10" bestFit="1" customWidth="1"/>
    <col min="1036" max="1280" width="9.140625" style="10"/>
    <col min="1281" max="1281" width="4" style="10" bestFit="1" customWidth="1"/>
    <col min="1282" max="1282" width="14.140625" style="10" bestFit="1" customWidth="1"/>
    <col min="1283" max="1283" width="19.42578125" style="10" customWidth="1"/>
    <col min="1284" max="1284" width="12.7109375" style="10" customWidth="1"/>
    <col min="1285" max="1285" width="18.85546875" style="10" customWidth="1"/>
    <col min="1286" max="1286" width="13.140625" style="10" bestFit="1" customWidth="1"/>
    <col min="1287" max="1287" width="13.7109375" style="10" customWidth="1"/>
    <col min="1288" max="1288" width="16.7109375" style="10" bestFit="1" customWidth="1"/>
    <col min="1289" max="1289" width="13.5703125" style="10" bestFit="1" customWidth="1"/>
    <col min="1290" max="1290" width="13.140625" style="10" bestFit="1" customWidth="1"/>
    <col min="1291" max="1291" width="3.5703125" style="10" bestFit="1" customWidth="1"/>
    <col min="1292" max="1536" width="9.140625" style="10"/>
    <col min="1537" max="1537" width="4" style="10" bestFit="1" customWidth="1"/>
    <col min="1538" max="1538" width="14.140625" style="10" bestFit="1" customWidth="1"/>
    <col min="1539" max="1539" width="19.42578125" style="10" customWidth="1"/>
    <col min="1540" max="1540" width="12.7109375" style="10" customWidth="1"/>
    <col min="1541" max="1541" width="18.85546875" style="10" customWidth="1"/>
    <col min="1542" max="1542" width="13.140625" style="10" bestFit="1" customWidth="1"/>
    <col min="1543" max="1543" width="13.7109375" style="10" customWidth="1"/>
    <col min="1544" max="1544" width="16.7109375" style="10" bestFit="1" customWidth="1"/>
    <col min="1545" max="1545" width="13.5703125" style="10" bestFit="1" customWidth="1"/>
    <col min="1546" max="1546" width="13.140625" style="10" bestFit="1" customWidth="1"/>
    <col min="1547" max="1547" width="3.5703125" style="10" bestFit="1" customWidth="1"/>
    <col min="1548" max="1792" width="9.140625" style="10"/>
    <col min="1793" max="1793" width="4" style="10" bestFit="1" customWidth="1"/>
    <col min="1794" max="1794" width="14.140625" style="10" bestFit="1" customWidth="1"/>
    <col min="1795" max="1795" width="19.42578125" style="10" customWidth="1"/>
    <col min="1796" max="1796" width="12.7109375" style="10" customWidth="1"/>
    <col min="1797" max="1797" width="18.85546875" style="10" customWidth="1"/>
    <col min="1798" max="1798" width="13.140625" style="10" bestFit="1" customWidth="1"/>
    <col min="1799" max="1799" width="13.7109375" style="10" customWidth="1"/>
    <col min="1800" max="1800" width="16.7109375" style="10" bestFit="1" customWidth="1"/>
    <col min="1801" max="1801" width="13.5703125" style="10" bestFit="1" customWidth="1"/>
    <col min="1802" max="1802" width="13.140625" style="10" bestFit="1" customWidth="1"/>
    <col min="1803" max="1803" width="3.5703125" style="10" bestFit="1" customWidth="1"/>
    <col min="1804" max="2048" width="9.140625" style="10"/>
    <col min="2049" max="2049" width="4" style="10" bestFit="1" customWidth="1"/>
    <col min="2050" max="2050" width="14.140625" style="10" bestFit="1" customWidth="1"/>
    <col min="2051" max="2051" width="19.42578125" style="10" customWidth="1"/>
    <col min="2052" max="2052" width="12.7109375" style="10" customWidth="1"/>
    <col min="2053" max="2053" width="18.85546875" style="10" customWidth="1"/>
    <col min="2054" max="2054" width="13.140625" style="10" bestFit="1" customWidth="1"/>
    <col min="2055" max="2055" width="13.7109375" style="10" customWidth="1"/>
    <col min="2056" max="2056" width="16.7109375" style="10" bestFit="1" customWidth="1"/>
    <col min="2057" max="2057" width="13.5703125" style="10" bestFit="1" customWidth="1"/>
    <col min="2058" max="2058" width="13.140625" style="10" bestFit="1" customWidth="1"/>
    <col min="2059" max="2059" width="3.5703125" style="10" bestFit="1" customWidth="1"/>
    <col min="2060" max="2304" width="9.140625" style="10"/>
    <col min="2305" max="2305" width="4" style="10" bestFit="1" customWidth="1"/>
    <col min="2306" max="2306" width="14.140625" style="10" bestFit="1" customWidth="1"/>
    <col min="2307" max="2307" width="19.42578125" style="10" customWidth="1"/>
    <col min="2308" max="2308" width="12.7109375" style="10" customWidth="1"/>
    <col min="2309" max="2309" width="18.85546875" style="10" customWidth="1"/>
    <col min="2310" max="2310" width="13.140625" style="10" bestFit="1" customWidth="1"/>
    <col min="2311" max="2311" width="13.7109375" style="10" customWidth="1"/>
    <col min="2312" max="2312" width="16.7109375" style="10" bestFit="1" customWidth="1"/>
    <col min="2313" max="2313" width="13.5703125" style="10" bestFit="1" customWidth="1"/>
    <col min="2314" max="2314" width="13.140625" style="10" bestFit="1" customWidth="1"/>
    <col min="2315" max="2315" width="3.5703125" style="10" bestFit="1" customWidth="1"/>
    <col min="2316" max="2560" width="9.140625" style="10"/>
    <col min="2561" max="2561" width="4" style="10" bestFit="1" customWidth="1"/>
    <col min="2562" max="2562" width="14.140625" style="10" bestFit="1" customWidth="1"/>
    <col min="2563" max="2563" width="19.42578125" style="10" customWidth="1"/>
    <col min="2564" max="2564" width="12.7109375" style="10" customWidth="1"/>
    <col min="2565" max="2565" width="18.85546875" style="10" customWidth="1"/>
    <col min="2566" max="2566" width="13.140625" style="10" bestFit="1" customWidth="1"/>
    <col min="2567" max="2567" width="13.7109375" style="10" customWidth="1"/>
    <col min="2568" max="2568" width="16.7109375" style="10" bestFit="1" customWidth="1"/>
    <col min="2569" max="2569" width="13.5703125" style="10" bestFit="1" customWidth="1"/>
    <col min="2570" max="2570" width="13.140625" style="10" bestFit="1" customWidth="1"/>
    <col min="2571" max="2571" width="3.5703125" style="10" bestFit="1" customWidth="1"/>
    <col min="2572" max="2816" width="9.140625" style="10"/>
    <col min="2817" max="2817" width="4" style="10" bestFit="1" customWidth="1"/>
    <col min="2818" max="2818" width="14.140625" style="10" bestFit="1" customWidth="1"/>
    <col min="2819" max="2819" width="19.42578125" style="10" customWidth="1"/>
    <col min="2820" max="2820" width="12.7109375" style="10" customWidth="1"/>
    <col min="2821" max="2821" width="18.85546875" style="10" customWidth="1"/>
    <col min="2822" max="2822" width="13.140625" style="10" bestFit="1" customWidth="1"/>
    <col min="2823" max="2823" width="13.7109375" style="10" customWidth="1"/>
    <col min="2824" max="2824" width="16.7109375" style="10" bestFit="1" customWidth="1"/>
    <col min="2825" max="2825" width="13.5703125" style="10" bestFit="1" customWidth="1"/>
    <col min="2826" max="2826" width="13.140625" style="10" bestFit="1" customWidth="1"/>
    <col min="2827" max="2827" width="3.5703125" style="10" bestFit="1" customWidth="1"/>
    <col min="2828" max="3072" width="9.140625" style="10"/>
    <col min="3073" max="3073" width="4" style="10" bestFit="1" customWidth="1"/>
    <col min="3074" max="3074" width="14.140625" style="10" bestFit="1" customWidth="1"/>
    <col min="3075" max="3075" width="19.42578125" style="10" customWidth="1"/>
    <col min="3076" max="3076" width="12.7109375" style="10" customWidth="1"/>
    <col min="3077" max="3077" width="18.85546875" style="10" customWidth="1"/>
    <col min="3078" max="3078" width="13.140625" style="10" bestFit="1" customWidth="1"/>
    <col min="3079" max="3079" width="13.7109375" style="10" customWidth="1"/>
    <col min="3080" max="3080" width="16.7109375" style="10" bestFit="1" customWidth="1"/>
    <col min="3081" max="3081" width="13.5703125" style="10" bestFit="1" customWidth="1"/>
    <col min="3082" max="3082" width="13.140625" style="10" bestFit="1" customWidth="1"/>
    <col min="3083" max="3083" width="3.5703125" style="10" bestFit="1" customWidth="1"/>
    <col min="3084" max="3328" width="9.140625" style="10"/>
    <col min="3329" max="3329" width="4" style="10" bestFit="1" customWidth="1"/>
    <col min="3330" max="3330" width="14.140625" style="10" bestFit="1" customWidth="1"/>
    <col min="3331" max="3331" width="19.42578125" style="10" customWidth="1"/>
    <col min="3332" max="3332" width="12.7109375" style="10" customWidth="1"/>
    <col min="3333" max="3333" width="18.85546875" style="10" customWidth="1"/>
    <col min="3334" max="3334" width="13.140625" style="10" bestFit="1" customWidth="1"/>
    <col min="3335" max="3335" width="13.7109375" style="10" customWidth="1"/>
    <col min="3336" max="3336" width="16.7109375" style="10" bestFit="1" customWidth="1"/>
    <col min="3337" max="3337" width="13.5703125" style="10" bestFit="1" customWidth="1"/>
    <col min="3338" max="3338" width="13.140625" style="10" bestFit="1" customWidth="1"/>
    <col min="3339" max="3339" width="3.5703125" style="10" bestFit="1" customWidth="1"/>
    <col min="3340" max="3584" width="9.140625" style="10"/>
    <col min="3585" max="3585" width="4" style="10" bestFit="1" customWidth="1"/>
    <col min="3586" max="3586" width="14.140625" style="10" bestFit="1" customWidth="1"/>
    <col min="3587" max="3587" width="19.42578125" style="10" customWidth="1"/>
    <col min="3588" max="3588" width="12.7109375" style="10" customWidth="1"/>
    <col min="3589" max="3589" width="18.85546875" style="10" customWidth="1"/>
    <col min="3590" max="3590" width="13.140625" style="10" bestFit="1" customWidth="1"/>
    <col min="3591" max="3591" width="13.7109375" style="10" customWidth="1"/>
    <col min="3592" max="3592" width="16.7109375" style="10" bestFit="1" customWidth="1"/>
    <col min="3593" max="3593" width="13.5703125" style="10" bestFit="1" customWidth="1"/>
    <col min="3594" max="3594" width="13.140625" style="10" bestFit="1" customWidth="1"/>
    <col min="3595" max="3595" width="3.5703125" style="10" bestFit="1" customWidth="1"/>
    <col min="3596" max="3840" width="9.140625" style="10"/>
    <col min="3841" max="3841" width="4" style="10" bestFit="1" customWidth="1"/>
    <col min="3842" max="3842" width="14.140625" style="10" bestFit="1" customWidth="1"/>
    <col min="3843" max="3843" width="19.42578125" style="10" customWidth="1"/>
    <col min="3844" max="3844" width="12.7109375" style="10" customWidth="1"/>
    <col min="3845" max="3845" width="18.85546875" style="10" customWidth="1"/>
    <col min="3846" max="3846" width="13.140625" style="10" bestFit="1" customWidth="1"/>
    <col min="3847" max="3847" width="13.7109375" style="10" customWidth="1"/>
    <col min="3848" max="3848" width="16.7109375" style="10" bestFit="1" customWidth="1"/>
    <col min="3849" max="3849" width="13.5703125" style="10" bestFit="1" customWidth="1"/>
    <col min="3850" max="3850" width="13.140625" style="10" bestFit="1" customWidth="1"/>
    <col min="3851" max="3851" width="3.5703125" style="10" bestFit="1" customWidth="1"/>
    <col min="3852" max="4096" width="9.140625" style="10"/>
    <col min="4097" max="4097" width="4" style="10" bestFit="1" customWidth="1"/>
    <col min="4098" max="4098" width="14.140625" style="10" bestFit="1" customWidth="1"/>
    <col min="4099" max="4099" width="19.42578125" style="10" customWidth="1"/>
    <col min="4100" max="4100" width="12.7109375" style="10" customWidth="1"/>
    <col min="4101" max="4101" width="18.85546875" style="10" customWidth="1"/>
    <col min="4102" max="4102" width="13.140625" style="10" bestFit="1" customWidth="1"/>
    <col min="4103" max="4103" width="13.7109375" style="10" customWidth="1"/>
    <col min="4104" max="4104" width="16.7109375" style="10" bestFit="1" customWidth="1"/>
    <col min="4105" max="4105" width="13.5703125" style="10" bestFit="1" customWidth="1"/>
    <col min="4106" max="4106" width="13.140625" style="10" bestFit="1" customWidth="1"/>
    <col min="4107" max="4107" width="3.5703125" style="10" bestFit="1" customWidth="1"/>
    <col min="4108" max="4352" width="9.140625" style="10"/>
    <col min="4353" max="4353" width="4" style="10" bestFit="1" customWidth="1"/>
    <col min="4354" max="4354" width="14.140625" style="10" bestFit="1" customWidth="1"/>
    <col min="4355" max="4355" width="19.42578125" style="10" customWidth="1"/>
    <col min="4356" max="4356" width="12.7109375" style="10" customWidth="1"/>
    <col min="4357" max="4357" width="18.85546875" style="10" customWidth="1"/>
    <col min="4358" max="4358" width="13.140625" style="10" bestFit="1" customWidth="1"/>
    <col min="4359" max="4359" width="13.7109375" style="10" customWidth="1"/>
    <col min="4360" max="4360" width="16.7109375" style="10" bestFit="1" customWidth="1"/>
    <col min="4361" max="4361" width="13.5703125" style="10" bestFit="1" customWidth="1"/>
    <col min="4362" max="4362" width="13.140625" style="10" bestFit="1" customWidth="1"/>
    <col min="4363" max="4363" width="3.5703125" style="10" bestFit="1" customWidth="1"/>
    <col min="4364" max="4608" width="9.140625" style="10"/>
    <col min="4609" max="4609" width="4" style="10" bestFit="1" customWidth="1"/>
    <col min="4610" max="4610" width="14.140625" style="10" bestFit="1" customWidth="1"/>
    <col min="4611" max="4611" width="19.42578125" style="10" customWidth="1"/>
    <col min="4612" max="4612" width="12.7109375" style="10" customWidth="1"/>
    <col min="4613" max="4613" width="18.85546875" style="10" customWidth="1"/>
    <col min="4614" max="4614" width="13.140625" style="10" bestFit="1" customWidth="1"/>
    <col min="4615" max="4615" width="13.7109375" style="10" customWidth="1"/>
    <col min="4616" max="4616" width="16.7109375" style="10" bestFit="1" customWidth="1"/>
    <col min="4617" max="4617" width="13.5703125" style="10" bestFit="1" customWidth="1"/>
    <col min="4618" max="4618" width="13.140625" style="10" bestFit="1" customWidth="1"/>
    <col min="4619" max="4619" width="3.5703125" style="10" bestFit="1" customWidth="1"/>
    <col min="4620" max="4864" width="9.140625" style="10"/>
    <col min="4865" max="4865" width="4" style="10" bestFit="1" customWidth="1"/>
    <col min="4866" max="4866" width="14.140625" style="10" bestFit="1" customWidth="1"/>
    <col min="4867" max="4867" width="19.42578125" style="10" customWidth="1"/>
    <col min="4868" max="4868" width="12.7109375" style="10" customWidth="1"/>
    <col min="4869" max="4869" width="18.85546875" style="10" customWidth="1"/>
    <col min="4870" max="4870" width="13.140625" style="10" bestFit="1" customWidth="1"/>
    <col min="4871" max="4871" width="13.7109375" style="10" customWidth="1"/>
    <col min="4872" max="4872" width="16.7109375" style="10" bestFit="1" customWidth="1"/>
    <col min="4873" max="4873" width="13.5703125" style="10" bestFit="1" customWidth="1"/>
    <col min="4874" max="4874" width="13.140625" style="10" bestFit="1" customWidth="1"/>
    <col min="4875" max="4875" width="3.5703125" style="10" bestFit="1" customWidth="1"/>
    <col min="4876" max="5120" width="9.140625" style="10"/>
    <col min="5121" max="5121" width="4" style="10" bestFit="1" customWidth="1"/>
    <col min="5122" max="5122" width="14.140625" style="10" bestFit="1" customWidth="1"/>
    <col min="5123" max="5123" width="19.42578125" style="10" customWidth="1"/>
    <col min="5124" max="5124" width="12.7109375" style="10" customWidth="1"/>
    <col min="5125" max="5125" width="18.85546875" style="10" customWidth="1"/>
    <col min="5126" max="5126" width="13.140625" style="10" bestFit="1" customWidth="1"/>
    <col min="5127" max="5127" width="13.7109375" style="10" customWidth="1"/>
    <col min="5128" max="5128" width="16.7109375" style="10" bestFit="1" customWidth="1"/>
    <col min="5129" max="5129" width="13.5703125" style="10" bestFit="1" customWidth="1"/>
    <col min="5130" max="5130" width="13.140625" style="10" bestFit="1" customWidth="1"/>
    <col min="5131" max="5131" width="3.5703125" style="10" bestFit="1" customWidth="1"/>
    <col min="5132" max="5376" width="9.140625" style="10"/>
    <col min="5377" max="5377" width="4" style="10" bestFit="1" customWidth="1"/>
    <col min="5378" max="5378" width="14.140625" style="10" bestFit="1" customWidth="1"/>
    <col min="5379" max="5379" width="19.42578125" style="10" customWidth="1"/>
    <col min="5380" max="5380" width="12.7109375" style="10" customWidth="1"/>
    <col min="5381" max="5381" width="18.85546875" style="10" customWidth="1"/>
    <col min="5382" max="5382" width="13.140625" style="10" bestFit="1" customWidth="1"/>
    <col min="5383" max="5383" width="13.7109375" style="10" customWidth="1"/>
    <col min="5384" max="5384" width="16.7109375" style="10" bestFit="1" customWidth="1"/>
    <col min="5385" max="5385" width="13.5703125" style="10" bestFit="1" customWidth="1"/>
    <col min="5386" max="5386" width="13.140625" style="10" bestFit="1" customWidth="1"/>
    <col min="5387" max="5387" width="3.5703125" style="10" bestFit="1" customWidth="1"/>
    <col min="5388" max="5632" width="9.140625" style="10"/>
    <col min="5633" max="5633" width="4" style="10" bestFit="1" customWidth="1"/>
    <col min="5634" max="5634" width="14.140625" style="10" bestFit="1" customWidth="1"/>
    <col min="5635" max="5635" width="19.42578125" style="10" customWidth="1"/>
    <col min="5636" max="5636" width="12.7109375" style="10" customWidth="1"/>
    <col min="5637" max="5637" width="18.85546875" style="10" customWidth="1"/>
    <col min="5638" max="5638" width="13.140625" style="10" bestFit="1" customWidth="1"/>
    <col min="5639" max="5639" width="13.7109375" style="10" customWidth="1"/>
    <col min="5640" max="5640" width="16.7109375" style="10" bestFit="1" customWidth="1"/>
    <col min="5641" max="5641" width="13.5703125" style="10" bestFit="1" customWidth="1"/>
    <col min="5642" max="5642" width="13.140625" style="10" bestFit="1" customWidth="1"/>
    <col min="5643" max="5643" width="3.5703125" style="10" bestFit="1" customWidth="1"/>
    <col min="5644" max="5888" width="9.140625" style="10"/>
    <col min="5889" max="5889" width="4" style="10" bestFit="1" customWidth="1"/>
    <col min="5890" max="5890" width="14.140625" style="10" bestFit="1" customWidth="1"/>
    <col min="5891" max="5891" width="19.42578125" style="10" customWidth="1"/>
    <col min="5892" max="5892" width="12.7109375" style="10" customWidth="1"/>
    <col min="5893" max="5893" width="18.85546875" style="10" customWidth="1"/>
    <col min="5894" max="5894" width="13.140625" style="10" bestFit="1" customWidth="1"/>
    <col min="5895" max="5895" width="13.7109375" style="10" customWidth="1"/>
    <col min="5896" max="5896" width="16.7109375" style="10" bestFit="1" customWidth="1"/>
    <col min="5897" max="5897" width="13.5703125" style="10" bestFit="1" customWidth="1"/>
    <col min="5898" max="5898" width="13.140625" style="10" bestFit="1" customWidth="1"/>
    <col min="5899" max="5899" width="3.5703125" style="10" bestFit="1" customWidth="1"/>
    <col min="5900" max="6144" width="9.140625" style="10"/>
    <col min="6145" max="6145" width="4" style="10" bestFit="1" customWidth="1"/>
    <col min="6146" max="6146" width="14.140625" style="10" bestFit="1" customWidth="1"/>
    <col min="6147" max="6147" width="19.42578125" style="10" customWidth="1"/>
    <col min="6148" max="6148" width="12.7109375" style="10" customWidth="1"/>
    <col min="6149" max="6149" width="18.85546875" style="10" customWidth="1"/>
    <col min="6150" max="6150" width="13.140625" style="10" bestFit="1" customWidth="1"/>
    <col min="6151" max="6151" width="13.7109375" style="10" customWidth="1"/>
    <col min="6152" max="6152" width="16.7109375" style="10" bestFit="1" customWidth="1"/>
    <col min="6153" max="6153" width="13.5703125" style="10" bestFit="1" customWidth="1"/>
    <col min="6154" max="6154" width="13.140625" style="10" bestFit="1" customWidth="1"/>
    <col min="6155" max="6155" width="3.5703125" style="10" bestFit="1" customWidth="1"/>
    <col min="6156" max="6400" width="9.140625" style="10"/>
    <col min="6401" max="6401" width="4" style="10" bestFit="1" customWidth="1"/>
    <col min="6402" max="6402" width="14.140625" style="10" bestFit="1" customWidth="1"/>
    <col min="6403" max="6403" width="19.42578125" style="10" customWidth="1"/>
    <col min="6404" max="6404" width="12.7109375" style="10" customWidth="1"/>
    <col min="6405" max="6405" width="18.85546875" style="10" customWidth="1"/>
    <col min="6406" max="6406" width="13.140625" style="10" bestFit="1" customWidth="1"/>
    <col min="6407" max="6407" width="13.7109375" style="10" customWidth="1"/>
    <col min="6408" max="6408" width="16.7109375" style="10" bestFit="1" customWidth="1"/>
    <col min="6409" max="6409" width="13.5703125" style="10" bestFit="1" customWidth="1"/>
    <col min="6410" max="6410" width="13.140625" style="10" bestFit="1" customWidth="1"/>
    <col min="6411" max="6411" width="3.5703125" style="10" bestFit="1" customWidth="1"/>
    <col min="6412" max="6656" width="9.140625" style="10"/>
    <col min="6657" max="6657" width="4" style="10" bestFit="1" customWidth="1"/>
    <col min="6658" max="6658" width="14.140625" style="10" bestFit="1" customWidth="1"/>
    <col min="6659" max="6659" width="19.42578125" style="10" customWidth="1"/>
    <col min="6660" max="6660" width="12.7109375" style="10" customWidth="1"/>
    <col min="6661" max="6661" width="18.85546875" style="10" customWidth="1"/>
    <col min="6662" max="6662" width="13.140625" style="10" bestFit="1" customWidth="1"/>
    <col min="6663" max="6663" width="13.7109375" style="10" customWidth="1"/>
    <col min="6664" max="6664" width="16.7109375" style="10" bestFit="1" customWidth="1"/>
    <col min="6665" max="6665" width="13.5703125" style="10" bestFit="1" customWidth="1"/>
    <col min="6666" max="6666" width="13.140625" style="10" bestFit="1" customWidth="1"/>
    <col min="6667" max="6667" width="3.5703125" style="10" bestFit="1" customWidth="1"/>
    <col min="6668" max="6912" width="9.140625" style="10"/>
    <col min="6913" max="6913" width="4" style="10" bestFit="1" customWidth="1"/>
    <col min="6914" max="6914" width="14.140625" style="10" bestFit="1" customWidth="1"/>
    <col min="6915" max="6915" width="19.42578125" style="10" customWidth="1"/>
    <col min="6916" max="6916" width="12.7109375" style="10" customWidth="1"/>
    <col min="6917" max="6917" width="18.85546875" style="10" customWidth="1"/>
    <col min="6918" max="6918" width="13.140625" style="10" bestFit="1" customWidth="1"/>
    <col min="6919" max="6919" width="13.7109375" style="10" customWidth="1"/>
    <col min="6920" max="6920" width="16.7109375" style="10" bestFit="1" customWidth="1"/>
    <col min="6921" max="6921" width="13.5703125" style="10" bestFit="1" customWidth="1"/>
    <col min="6922" max="6922" width="13.140625" style="10" bestFit="1" customWidth="1"/>
    <col min="6923" max="6923" width="3.5703125" style="10" bestFit="1" customWidth="1"/>
    <col min="6924" max="7168" width="9.140625" style="10"/>
    <col min="7169" max="7169" width="4" style="10" bestFit="1" customWidth="1"/>
    <col min="7170" max="7170" width="14.140625" style="10" bestFit="1" customWidth="1"/>
    <col min="7171" max="7171" width="19.42578125" style="10" customWidth="1"/>
    <col min="7172" max="7172" width="12.7109375" style="10" customWidth="1"/>
    <col min="7173" max="7173" width="18.85546875" style="10" customWidth="1"/>
    <col min="7174" max="7174" width="13.140625" style="10" bestFit="1" customWidth="1"/>
    <col min="7175" max="7175" width="13.7109375" style="10" customWidth="1"/>
    <col min="7176" max="7176" width="16.7109375" style="10" bestFit="1" customWidth="1"/>
    <col min="7177" max="7177" width="13.5703125" style="10" bestFit="1" customWidth="1"/>
    <col min="7178" max="7178" width="13.140625" style="10" bestFit="1" customWidth="1"/>
    <col min="7179" max="7179" width="3.5703125" style="10" bestFit="1" customWidth="1"/>
    <col min="7180" max="7424" width="9.140625" style="10"/>
    <col min="7425" max="7425" width="4" style="10" bestFit="1" customWidth="1"/>
    <col min="7426" max="7426" width="14.140625" style="10" bestFit="1" customWidth="1"/>
    <col min="7427" max="7427" width="19.42578125" style="10" customWidth="1"/>
    <col min="7428" max="7428" width="12.7109375" style="10" customWidth="1"/>
    <col min="7429" max="7429" width="18.85546875" style="10" customWidth="1"/>
    <col min="7430" max="7430" width="13.140625" style="10" bestFit="1" customWidth="1"/>
    <col min="7431" max="7431" width="13.7109375" style="10" customWidth="1"/>
    <col min="7432" max="7432" width="16.7109375" style="10" bestFit="1" customWidth="1"/>
    <col min="7433" max="7433" width="13.5703125" style="10" bestFit="1" customWidth="1"/>
    <col min="7434" max="7434" width="13.140625" style="10" bestFit="1" customWidth="1"/>
    <col min="7435" max="7435" width="3.5703125" style="10" bestFit="1" customWidth="1"/>
    <col min="7436" max="7680" width="9.140625" style="10"/>
    <col min="7681" max="7681" width="4" style="10" bestFit="1" customWidth="1"/>
    <col min="7682" max="7682" width="14.140625" style="10" bestFit="1" customWidth="1"/>
    <col min="7683" max="7683" width="19.42578125" style="10" customWidth="1"/>
    <col min="7684" max="7684" width="12.7109375" style="10" customWidth="1"/>
    <col min="7685" max="7685" width="18.85546875" style="10" customWidth="1"/>
    <col min="7686" max="7686" width="13.140625" style="10" bestFit="1" customWidth="1"/>
    <col min="7687" max="7687" width="13.7109375" style="10" customWidth="1"/>
    <col min="7688" max="7688" width="16.7109375" style="10" bestFit="1" customWidth="1"/>
    <col min="7689" max="7689" width="13.5703125" style="10" bestFit="1" customWidth="1"/>
    <col min="7690" max="7690" width="13.140625" style="10" bestFit="1" customWidth="1"/>
    <col min="7691" max="7691" width="3.5703125" style="10" bestFit="1" customWidth="1"/>
    <col min="7692" max="7936" width="9.140625" style="10"/>
    <col min="7937" max="7937" width="4" style="10" bestFit="1" customWidth="1"/>
    <col min="7938" max="7938" width="14.140625" style="10" bestFit="1" customWidth="1"/>
    <col min="7939" max="7939" width="19.42578125" style="10" customWidth="1"/>
    <col min="7940" max="7940" width="12.7109375" style="10" customWidth="1"/>
    <col min="7941" max="7941" width="18.85546875" style="10" customWidth="1"/>
    <col min="7942" max="7942" width="13.140625" style="10" bestFit="1" customWidth="1"/>
    <col min="7943" max="7943" width="13.7109375" style="10" customWidth="1"/>
    <col min="7944" max="7944" width="16.7109375" style="10" bestFit="1" customWidth="1"/>
    <col min="7945" max="7945" width="13.5703125" style="10" bestFit="1" customWidth="1"/>
    <col min="7946" max="7946" width="13.140625" style="10" bestFit="1" customWidth="1"/>
    <col min="7947" max="7947" width="3.5703125" style="10" bestFit="1" customWidth="1"/>
    <col min="7948" max="8192" width="9.140625" style="10"/>
    <col min="8193" max="8193" width="4" style="10" bestFit="1" customWidth="1"/>
    <col min="8194" max="8194" width="14.140625" style="10" bestFit="1" customWidth="1"/>
    <col min="8195" max="8195" width="19.42578125" style="10" customWidth="1"/>
    <col min="8196" max="8196" width="12.7109375" style="10" customWidth="1"/>
    <col min="8197" max="8197" width="18.85546875" style="10" customWidth="1"/>
    <col min="8198" max="8198" width="13.140625" style="10" bestFit="1" customWidth="1"/>
    <col min="8199" max="8199" width="13.7109375" style="10" customWidth="1"/>
    <col min="8200" max="8200" width="16.7109375" style="10" bestFit="1" customWidth="1"/>
    <col min="8201" max="8201" width="13.5703125" style="10" bestFit="1" customWidth="1"/>
    <col min="8202" max="8202" width="13.140625" style="10" bestFit="1" customWidth="1"/>
    <col min="8203" max="8203" width="3.5703125" style="10" bestFit="1" customWidth="1"/>
    <col min="8204" max="8448" width="9.140625" style="10"/>
    <col min="8449" max="8449" width="4" style="10" bestFit="1" customWidth="1"/>
    <col min="8450" max="8450" width="14.140625" style="10" bestFit="1" customWidth="1"/>
    <col min="8451" max="8451" width="19.42578125" style="10" customWidth="1"/>
    <col min="8452" max="8452" width="12.7109375" style="10" customWidth="1"/>
    <col min="8453" max="8453" width="18.85546875" style="10" customWidth="1"/>
    <col min="8454" max="8454" width="13.140625" style="10" bestFit="1" customWidth="1"/>
    <col min="8455" max="8455" width="13.7109375" style="10" customWidth="1"/>
    <col min="8456" max="8456" width="16.7109375" style="10" bestFit="1" customWidth="1"/>
    <col min="8457" max="8457" width="13.5703125" style="10" bestFit="1" customWidth="1"/>
    <col min="8458" max="8458" width="13.140625" style="10" bestFit="1" customWidth="1"/>
    <col min="8459" max="8459" width="3.5703125" style="10" bestFit="1" customWidth="1"/>
    <col min="8460" max="8704" width="9.140625" style="10"/>
    <col min="8705" max="8705" width="4" style="10" bestFit="1" customWidth="1"/>
    <col min="8706" max="8706" width="14.140625" style="10" bestFit="1" customWidth="1"/>
    <col min="8707" max="8707" width="19.42578125" style="10" customWidth="1"/>
    <col min="8708" max="8708" width="12.7109375" style="10" customWidth="1"/>
    <col min="8709" max="8709" width="18.85546875" style="10" customWidth="1"/>
    <col min="8710" max="8710" width="13.140625" style="10" bestFit="1" customWidth="1"/>
    <col min="8711" max="8711" width="13.7109375" style="10" customWidth="1"/>
    <col min="8712" max="8712" width="16.7109375" style="10" bestFit="1" customWidth="1"/>
    <col min="8713" max="8713" width="13.5703125" style="10" bestFit="1" customWidth="1"/>
    <col min="8714" max="8714" width="13.140625" style="10" bestFit="1" customWidth="1"/>
    <col min="8715" max="8715" width="3.5703125" style="10" bestFit="1" customWidth="1"/>
    <col min="8716" max="8960" width="9.140625" style="10"/>
    <col min="8961" max="8961" width="4" style="10" bestFit="1" customWidth="1"/>
    <col min="8962" max="8962" width="14.140625" style="10" bestFit="1" customWidth="1"/>
    <col min="8963" max="8963" width="19.42578125" style="10" customWidth="1"/>
    <col min="8964" max="8964" width="12.7109375" style="10" customWidth="1"/>
    <col min="8965" max="8965" width="18.85546875" style="10" customWidth="1"/>
    <col min="8966" max="8966" width="13.140625" style="10" bestFit="1" customWidth="1"/>
    <col min="8967" max="8967" width="13.7109375" style="10" customWidth="1"/>
    <col min="8968" max="8968" width="16.7109375" style="10" bestFit="1" customWidth="1"/>
    <col min="8969" max="8969" width="13.5703125" style="10" bestFit="1" customWidth="1"/>
    <col min="8970" max="8970" width="13.140625" style="10" bestFit="1" customWidth="1"/>
    <col min="8971" max="8971" width="3.5703125" style="10" bestFit="1" customWidth="1"/>
    <col min="8972" max="9216" width="9.140625" style="10"/>
    <col min="9217" max="9217" width="4" style="10" bestFit="1" customWidth="1"/>
    <col min="9218" max="9218" width="14.140625" style="10" bestFit="1" customWidth="1"/>
    <col min="9219" max="9219" width="19.42578125" style="10" customWidth="1"/>
    <col min="9220" max="9220" width="12.7109375" style="10" customWidth="1"/>
    <col min="9221" max="9221" width="18.85546875" style="10" customWidth="1"/>
    <col min="9222" max="9222" width="13.140625" style="10" bestFit="1" customWidth="1"/>
    <col min="9223" max="9223" width="13.7109375" style="10" customWidth="1"/>
    <col min="9224" max="9224" width="16.7109375" style="10" bestFit="1" customWidth="1"/>
    <col min="9225" max="9225" width="13.5703125" style="10" bestFit="1" customWidth="1"/>
    <col min="9226" max="9226" width="13.140625" style="10" bestFit="1" customWidth="1"/>
    <col min="9227" max="9227" width="3.5703125" style="10" bestFit="1" customWidth="1"/>
    <col min="9228" max="9472" width="9.140625" style="10"/>
    <col min="9473" max="9473" width="4" style="10" bestFit="1" customWidth="1"/>
    <col min="9474" max="9474" width="14.140625" style="10" bestFit="1" customWidth="1"/>
    <col min="9475" max="9475" width="19.42578125" style="10" customWidth="1"/>
    <col min="9476" max="9476" width="12.7109375" style="10" customWidth="1"/>
    <col min="9477" max="9477" width="18.85546875" style="10" customWidth="1"/>
    <col min="9478" max="9478" width="13.140625" style="10" bestFit="1" customWidth="1"/>
    <col min="9479" max="9479" width="13.7109375" style="10" customWidth="1"/>
    <col min="9480" max="9480" width="16.7109375" style="10" bestFit="1" customWidth="1"/>
    <col min="9481" max="9481" width="13.5703125" style="10" bestFit="1" customWidth="1"/>
    <col min="9482" max="9482" width="13.140625" style="10" bestFit="1" customWidth="1"/>
    <col min="9483" max="9483" width="3.5703125" style="10" bestFit="1" customWidth="1"/>
    <col min="9484" max="9728" width="9.140625" style="10"/>
    <col min="9729" max="9729" width="4" style="10" bestFit="1" customWidth="1"/>
    <col min="9730" max="9730" width="14.140625" style="10" bestFit="1" customWidth="1"/>
    <col min="9731" max="9731" width="19.42578125" style="10" customWidth="1"/>
    <col min="9732" max="9732" width="12.7109375" style="10" customWidth="1"/>
    <col min="9733" max="9733" width="18.85546875" style="10" customWidth="1"/>
    <col min="9734" max="9734" width="13.140625" style="10" bestFit="1" customWidth="1"/>
    <col min="9735" max="9735" width="13.7109375" style="10" customWidth="1"/>
    <col min="9736" max="9736" width="16.7109375" style="10" bestFit="1" customWidth="1"/>
    <col min="9737" max="9737" width="13.5703125" style="10" bestFit="1" customWidth="1"/>
    <col min="9738" max="9738" width="13.140625" style="10" bestFit="1" customWidth="1"/>
    <col min="9739" max="9739" width="3.5703125" style="10" bestFit="1" customWidth="1"/>
    <col min="9740" max="9984" width="9.140625" style="10"/>
    <col min="9985" max="9985" width="4" style="10" bestFit="1" customWidth="1"/>
    <col min="9986" max="9986" width="14.140625" style="10" bestFit="1" customWidth="1"/>
    <col min="9987" max="9987" width="19.42578125" style="10" customWidth="1"/>
    <col min="9988" max="9988" width="12.7109375" style="10" customWidth="1"/>
    <col min="9989" max="9989" width="18.85546875" style="10" customWidth="1"/>
    <col min="9990" max="9990" width="13.140625" style="10" bestFit="1" customWidth="1"/>
    <col min="9991" max="9991" width="13.7109375" style="10" customWidth="1"/>
    <col min="9992" max="9992" width="16.7109375" style="10" bestFit="1" customWidth="1"/>
    <col min="9993" max="9993" width="13.5703125" style="10" bestFit="1" customWidth="1"/>
    <col min="9994" max="9994" width="13.140625" style="10" bestFit="1" customWidth="1"/>
    <col min="9995" max="9995" width="3.5703125" style="10" bestFit="1" customWidth="1"/>
    <col min="9996" max="10240" width="9.140625" style="10"/>
    <col min="10241" max="10241" width="4" style="10" bestFit="1" customWidth="1"/>
    <col min="10242" max="10242" width="14.140625" style="10" bestFit="1" customWidth="1"/>
    <col min="10243" max="10243" width="19.42578125" style="10" customWidth="1"/>
    <col min="10244" max="10244" width="12.7109375" style="10" customWidth="1"/>
    <col min="10245" max="10245" width="18.85546875" style="10" customWidth="1"/>
    <col min="10246" max="10246" width="13.140625" style="10" bestFit="1" customWidth="1"/>
    <col min="10247" max="10247" width="13.7109375" style="10" customWidth="1"/>
    <col min="10248" max="10248" width="16.7109375" style="10" bestFit="1" customWidth="1"/>
    <col min="10249" max="10249" width="13.5703125" style="10" bestFit="1" customWidth="1"/>
    <col min="10250" max="10250" width="13.140625" style="10" bestFit="1" customWidth="1"/>
    <col min="10251" max="10251" width="3.5703125" style="10" bestFit="1" customWidth="1"/>
    <col min="10252" max="10496" width="9.140625" style="10"/>
    <col min="10497" max="10497" width="4" style="10" bestFit="1" customWidth="1"/>
    <col min="10498" max="10498" width="14.140625" style="10" bestFit="1" customWidth="1"/>
    <col min="10499" max="10499" width="19.42578125" style="10" customWidth="1"/>
    <col min="10500" max="10500" width="12.7109375" style="10" customWidth="1"/>
    <col min="10501" max="10501" width="18.85546875" style="10" customWidth="1"/>
    <col min="10502" max="10502" width="13.140625" style="10" bestFit="1" customWidth="1"/>
    <col min="10503" max="10503" width="13.7109375" style="10" customWidth="1"/>
    <col min="10504" max="10504" width="16.7109375" style="10" bestFit="1" customWidth="1"/>
    <col min="10505" max="10505" width="13.5703125" style="10" bestFit="1" customWidth="1"/>
    <col min="10506" max="10506" width="13.140625" style="10" bestFit="1" customWidth="1"/>
    <col min="10507" max="10507" width="3.5703125" style="10" bestFit="1" customWidth="1"/>
    <col min="10508" max="10752" width="9.140625" style="10"/>
    <col min="10753" max="10753" width="4" style="10" bestFit="1" customWidth="1"/>
    <col min="10754" max="10754" width="14.140625" style="10" bestFit="1" customWidth="1"/>
    <col min="10755" max="10755" width="19.42578125" style="10" customWidth="1"/>
    <col min="10756" max="10756" width="12.7109375" style="10" customWidth="1"/>
    <col min="10757" max="10757" width="18.85546875" style="10" customWidth="1"/>
    <col min="10758" max="10758" width="13.140625" style="10" bestFit="1" customWidth="1"/>
    <col min="10759" max="10759" width="13.7109375" style="10" customWidth="1"/>
    <col min="10760" max="10760" width="16.7109375" style="10" bestFit="1" customWidth="1"/>
    <col min="10761" max="10761" width="13.5703125" style="10" bestFit="1" customWidth="1"/>
    <col min="10762" max="10762" width="13.140625" style="10" bestFit="1" customWidth="1"/>
    <col min="10763" max="10763" width="3.5703125" style="10" bestFit="1" customWidth="1"/>
    <col min="10764" max="11008" width="9.140625" style="10"/>
    <col min="11009" max="11009" width="4" style="10" bestFit="1" customWidth="1"/>
    <col min="11010" max="11010" width="14.140625" style="10" bestFit="1" customWidth="1"/>
    <col min="11011" max="11011" width="19.42578125" style="10" customWidth="1"/>
    <col min="11012" max="11012" width="12.7109375" style="10" customWidth="1"/>
    <col min="11013" max="11013" width="18.85546875" style="10" customWidth="1"/>
    <col min="11014" max="11014" width="13.140625" style="10" bestFit="1" customWidth="1"/>
    <col min="11015" max="11015" width="13.7109375" style="10" customWidth="1"/>
    <col min="11016" max="11016" width="16.7109375" style="10" bestFit="1" customWidth="1"/>
    <col min="11017" max="11017" width="13.5703125" style="10" bestFit="1" customWidth="1"/>
    <col min="11018" max="11018" width="13.140625" style="10" bestFit="1" customWidth="1"/>
    <col min="11019" max="11019" width="3.5703125" style="10" bestFit="1" customWidth="1"/>
    <col min="11020" max="11264" width="9.140625" style="10"/>
    <col min="11265" max="11265" width="4" style="10" bestFit="1" customWidth="1"/>
    <col min="11266" max="11266" width="14.140625" style="10" bestFit="1" customWidth="1"/>
    <col min="11267" max="11267" width="19.42578125" style="10" customWidth="1"/>
    <col min="11268" max="11268" width="12.7109375" style="10" customWidth="1"/>
    <col min="11269" max="11269" width="18.85546875" style="10" customWidth="1"/>
    <col min="11270" max="11270" width="13.140625" style="10" bestFit="1" customWidth="1"/>
    <col min="11271" max="11271" width="13.7109375" style="10" customWidth="1"/>
    <col min="11272" max="11272" width="16.7109375" style="10" bestFit="1" customWidth="1"/>
    <col min="11273" max="11273" width="13.5703125" style="10" bestFit="1" customWidth="1"/>
    <col min="11274" max="11274" width="13.140625" style="10" bestFit="1" customWidth="1"/>
    <col min="11275" max="11275" width="3.5703125" style="10" bestFit="1" customWidth="1"/>
    <col min="11276" max="11520" width="9.140625" style="10"/>
    <col min="11521" max="11521" width="4" style="10" bestFit="1" customWidth="1"/>
    <col min="11522" max="11522" width="14.140625" style="10" bestFit="1" customWidth="1"/>
    <col min="11523" max="11523" width="19.42578125" style="10" customWidth="1"/>
    <col min="11524" max="11524" width="12.7109375" style="10" customWidth="1"/>
    <col min="11525" max="11525" width="18.85546875" style="10" customWidth="1"/>
    <col min="11526" max="11526" width="13.140625" style="10" bestFit="1" customWidth="1"/>
    <col min="11527" max="11527" width="13.7109375" style="10" customWidth="1"/>
    <col min="11528" max="11528" width="16.7109375" style="10" bestFit="1" customWidth="1"/>
    <col min="11529" max="11529" width="13.5703125" style="10" bestFit="1" customWidth="1"/>
    <col min="11530" max="11530" width="13.140625" style="10" bestFit="1" customWidth="1"/>
    <col min="11531" max="11531" width="3.5703125" style="10" bestFit="1" customWidth="1"/>
    <col min="11532" max="11776" width="9.140625" style="10"/>
    <col min="11777" max="11777" width="4" style="10" bestFit="1" customWidth="1"/>
    <col min="11778" max="11778" width="14.140625" style="10" bestFit="1" customWidth="1"/>
    <col min="11779" max="11779" width="19.42578125" style="10" customWidth="1"/>
    <col min="11780" max="11780" width="12.7109375" style="10" customWidth="1"/>
    <col min="11781" max="11781" width="18.85546875" style="10" customWidth="1"/>
    <col min="11782" max="11782" width="13.140625" style="10" bestFit="1" customWidth="1"/>
    <col min="11783" max="11783" width="13.7109375" style="10" customWidth="1"/>
    <col min="11784" max="11784" width="16.7109375" style="10" bestFit="1" customWidth="1"/>
    <col min="11785" max="11785" width="13.5703125" style="10" bestFit="1" customWidth="1"/>
    <col min="11786" max="11786" width="13.140625" style="10" bestFit="1" customWidth="1"/>
    <col min="11787" max="11787" width="3.5703125" style="10" bestFit="1" customWidth="1"/>
    <col min="11788" max="12032" width="9.140625" style="10"/>
    <col min="12033" max="12033" width="4" style="10" bestFit="1" customWidth="1"/>
    <col min="12034" max="12034" width="14.140625" style="10" bestFit="1" customWidth="1"/>
    <col min="12035" max="12035" width="19.42578125" style="10" customWidth="1"/>
    <col min="12036" max="12036" width="12.7109375" style="10" customWidth="1"/>
    <col min="12037" max="12037" width="18.85546875" style="10" customWidth="1"/>
    <col min="12038" max="12038" width="13.140625" style="10" bestFit="1" customWidth="1"/>
    <col min="12039" max="12039" width="13.7109375" style="10" customWidth="1"/>
    <col min="12040" max="12040" width="16.7109375" style="10" bestFit="1" customWidth="1"/>
    <col min="12041" max="12041" width="13.5703125" style="10" bestFit="1" customWidth="1"/>
    <col min="12042" max="12042" width="13.140625" style="10" bestFit="1" customWidth="1"/>
    <col min="12043" max="12043" width="3.5703125" style="10" bestFit="1" customWidth="1"/>
    <col min="12044" max="12288" width="9.140625" style="10"/>
    <col min="12289" max="12289" width="4" style="10" bestFit="1" customWidth="1"/>
    <col min="12290" max="12290" width="14.140625" style="10" bestFit="1" customWidth="1"/>
    <col min="12291" max="12291" width="19.42578125" style="10" customWidth="1"/>
    <col min="12292" max="12292" width="12.7109375" style="10" customWidth="1"/>
    <col min="12293" max="12293" width="18.85546875" style="10" customWidth="1"/>
    <col min="12294" max="12294" width="13.140625" style="10" bestFit="1" customWidth="1"/>
    <col min="12295" max="12295" width="13.7109375" style="10" customWidth="1"/>
    <col min="12296" max="12296" width="16.7109375" style="10" bestFit="1" customWidth="1"/>
    <col min="12297" max="12297" width="13.5703125" style="10" bestFit="1" customWidth="1"/>
    <col min="12298" max="12298" width="13.140625" style="10" bestFit="1" customWidth="1"/>
    <col min="12299" max="12299" width="3.5703125" style="10" bestFit="1" customWidth="1"/>
    <col min="12300" max="12544" width="9.140625" style="10"/>
    <col min="12545" max="12545" width="4" style="10" bestFit="1" customWidth="1"/>
    <col min="12546" max="12546" width="14.140625" style="10" bestFit="1" customWidth="1"/>
    <col min="12547" max="12547" width="19.42578125" style="10" customWidth="1"/>
    <col min="12548" max="12548" width="12.7109375" style="10" customWidth="1"/>
    <col min="12549" max="12549" width="18.85546875" style="10" customWidth="1"/>
    <col min="12550" max="12550" width="13.140625" style="10" bestFit="1" customWidth="1"/>
    <col min="12551" max="12551" width="13.7109375" style="10" customWidth="1"/>
    <col min="12552" max="12552" width="16.7109375" style="10" bestFit="1" customWidth="1"/>
    <col min="12553" max="12553" width="13.5703125" style="10" bestFit="1" customWidth="1"/>
    <col min="12554" max="12554" width="13.140625" style="10" bestFit="1" customWidth="1"/>
    <col min="12555" max="12555" width="3.5703125" style="10" bestFit="1" customWidth="1"/>
    <col min="12556" max="12800" width="9.140625" style="10"/>
    <col min="12801" max="12801" width="4" style="10" bestFit="1" customWidth="1"/>
    <col min="12802" max="12802" width="14.140625" style="10" bestFit="1" customWidth="1"/>
    <col min="12803" max="12803" width="19.42578125" style="10" customWidth="1"/>
    <col min="12804" max="12804" width="12.7109375" style="10" customWidth="1"/>
    <col min="12805" max="12805" width="18.85546875" style="10" customWidth="1"/>
    <col min="12806" max="12806" width="13.140625" style="10" bestFit="1" customWidth="1"/>
    <col min="12807" max="12807" width="13.7109375" style="10" customWidth="1"/>
    <col min="12808" max="12808" width="16.7109375" style="10" bestFit="1" customWidth="1"/>
    <col min="12809" max="12809" width="13.5703125" style="10" bestFit="1" customWidth="1"/>
    <col min="12810" max="12810" width="13.140625" style="10" bestFit="1" customWidth="1"/>
    <col min="12811" max="12811" width="3.5703125" style="10" bestFit="1" customWidth="1"/>
    <col min="12812" max="13056" width="9.140625" style="10"/>
    <col min="13057" max="13057" width="4" style="10" bestFit="1" customWidth="1"/>
    <col min="13058" max="13058" width="14.140625" style="10" bestFit="1" customWidth="1"/>
    <col min="13059" max="13059" width="19.42578125" style="10" customWidth="1"/>
    <col min="13060" max="13060" width="12.7109375" style="10" customWidth="1"/>
    <col min="13061" max="13061" width="18.85546875" style="10" customWidth="1"/>
    <col min="13062" max="13062" width="13.140625" style="10" bestFit="1" customWidth="1"/>
    <col min="13063" max="13063" width="13.7109375" style="10" customWidth="1"/>
    <col min="13064" max="13064" width="16.7109375" style="10" bestFit="1" customWidth="1"/>
    <col min="13065" max="13065" width="13.5703125" style="10" bestFit="1" customWidth="1"/>
    <col min="13066" max="13066" width="13.140625" style="10" bestFit="1" customWidth="1"/>
    <col min="13067" max="13067" width="3.5703125" style="10" bestFit="1" customWidth="1"/>
    <col min="13068" max="13312" width="9.140625" style="10"/>
    <col min="13313" max="13313" width="4" style="10" bestFit="1" customWidth="1"/>
    <col min="13314" max="13314" width="14.140625" style="10" bestFit="1" customWidth="1"/>
    <col min="13315" max="13315" width="19.42578125" style="10" customWidth="1"/>
    <col min="13316" max="13316" width="12.7109375" style="10" customWidth="1"/>
    <col min="13317" max="13317" width="18.85546875" style="10" customWidth="1"/>
    <col min="13318" max="13318" width="13.140625" style="10" bestFit="1" customWidth="1"/>
    <col min="13319" max="13319" width="13.7109375" style="10" customWidth="1"/>
    <col min="13320" max="13320" width="16.7109375" style="10" bestFit="1" customWidth="1"/>
    <col min="13321" max="13321" width="13.5703125" style="10" bestFit="1" customWidth="1"/>
    <col min="13322" max="13322" width="13.140625" style="10" bestFit="1" customWidth="1"/>
    <col min="13323" max="13323" width="3.5703125" style="10" bestFit="1" customWidth="1"/>
    <col min="13324" max="13568" width="9.140625" style="10"/>
    <col min="13569" max="13569" width="4" style="10" bestFit="1" customWidth="1"/>
    <col min="13570" max="13570" width="14.140625" style="10" bestFit="1" customWidth="1"/>
    <col min="13571" max="13571" width="19.42578125" style="10" customWidth="1"/>
    <col min="13572" max="13572" width="12.7109375" style="10" customWidth="1"/>
    <col min="13573" max="13573" width="18.85546875" style="10" customWidth="1"/>
    <col min="13574" max="13574" width="13.140625" style="10" bestFit="1" customWidth="1"/>
    <col min="13575" max="13575" width="13.7109375" style="10" customWidth="1"/>
    <col min="13576" max="13576" width="16.7109375" style="10" bestFit="1" customWidth="1"/>
    <col min="13577" max="13577" width="13.5703125" style="10" bestFit="1" customWidth="1"/>
    <col min="13578" max="13578" width="13.140625" style="10" bestFit="1" customWidth="1"/>
    <col min="13579" max="13579" width="3.5703125" style="10" bestFit="1" customWidth="1"/>
    <col min="13580" max="13824" width="9.140625" style="10"/>
    <col min="13825" max="13825" width="4" style="10" bestFit="1" customWidth="1"/>
    <col min="13826" max="13826" width="14.140625" style="10" bestFit="1" customWidth="1"/>
    <col min="13827" max="13827" width="19.42578125" style="10" customWidth="1"/>
    <col min="13828" max="13828" width="12.7109375" style="10" customWidth="1"/>
    <col min="13829" max="13829" width="18.85546875" style="10" customWidth="1"/>
    <col min="13830" max="13830" width="13.140625" style="10" bestFit="1" customWidth="1"/>
    <col min="13831" max="13831" width="13.7109375" style="10" customWidth="1"/>
    <col min="13832" max="13832" width="16.7109375" style="10" bestFit="1" customWidth="1"/>
    <col min="13833" max="13833" width="13.5703125" style="10" bestFit="1" customWidth="1"/>
    <col min="13834" max="13834" width="13.140625" style="10" bestFit="1" customWidth="1"/>
    <col min="13835" max="13835" width="3.5703125" style="10" bestFit="1" customWidth="1"/>
    <col min="13836" max="14080" width="9.140625" style="10"/>
    <col min="14081" max="14081" width="4" style="10" bestFit="1" customWidth="1"/>
    <col min="14082" max="14082" width="14.140625" style="10" bestFit="1" customWidth="1"/>
    <col min="14083" max="14083" width="19.42578125" style="10" customWidth="1"/>
    <col min="14084" max="14084" width="12.7109375" style="10" customWidth="1"/>
    <col min="14085" max="14085" width="18.85546875" style="10" customWidth="1"/>
    <col min="14086" max="14086" width="13.140625" style="10" bestFit="1" customWidth="1"/>
    <col min="14087" max="14087" width="13.7109375" style="10" customWidth="1"/>
    <col min="14088" max="14088" width="16.7109375" style="10" bestFit="1" customWidth="1"/>
    <col min="14089" max="14089" width="13.5703125" style="10" bestFit="1" customWidth="1"/>
    <col min="14090" max="14090" width="13.140625" style="10" bestFit="1" customWidth="1"/>
    <col min="14091" max="14091" width="3.5703125" style="10" bestFit="1" customWidth="1"/>
    <col min="14092" max="14336" width="9.140625" style="10"/>
    <col min="14337" max="14337" width="4" style="10" bestFit="1" customWidth="1"/>
    <col min="14338" max="14338" width="14.140625" style="10" bestFit="1" customWidth="1"/>
    <col min="14339" max="14339" width="19.42578125" style="10" customWidth="1"/>
    <col min="14340" max="14340" width="12.7109375" style="10" customWidth="1"/>
    <col min="14341" max="14341" width="18.85546875" style="10" customWidth="1"/>
    <col min="14342" max="14342" width="13.140625" style="10" bestFit="1" customWidth="1"/>
    <col min="14343" max="14343" width="13.7109375" style="10" customWidth="1"/>
    <col min="14344" max="14344" width="16.7109375" style="10" bestFit="1" customWidth="1"/>
    <col min="14345" max="14345" width="13.5703125" style="10" bestFit="1" customWidth="1"/>
    <col min="14346" max="14346" width="13.140625" style="10" bestFit="1" customWidth="1"/>
    <col min="14347" max="14347" width="3.5703125" style="10" bestFit="1" customWidth="1"/>
    <col min="14348" max="14592" width="9.140625" style="10"/>
    <col min="14593" max="14593" width="4" style="10" bestFit="1" customWidth="1"/>
    <col min="14594" max="14594" width="14.140625" style="10" bestFit="1" customWidth="1"/>
    <col min="14595" max="14595" width="19.42578125" style="10" customWidth="1"/>
    <col min="14596" max="14596" width="12.7109375" style="10" customWidth="1"/>
    <col min="14597" max="14597" width="18.85546875" style="10" customWidth="1"/>
    <col min="14598" max="14598" width="13.140625" style="10" bestFit="1" customWidth="1"/>
    <col min="14599" max="14599" width="13.7109375" style="10" customWidth="1"/>
    <col min="14600" max="14600" width="16.7109375" style="10" bestFit="1" customWidth="1"/>
    <col min="14601" max="14601" width="13.5703125" style="10" bestFit="1" customWidth="1"/>
    <col min="14602" max="14602" width="13.140625" style="10" bestFit="1" customWidth="1"/>
    <col min="14603" max="14603" width="3.5703125" style="10" bestFit="1" customWidth="1"/>
    <col min="14604" max="14848" width="9.140625" style="10"/>
    <col min="14849" max="14849" width="4" style="10" bestFit="1" customWidth="1"/>
    <col min="14850" max="14850" width="14.140625" style="10" bestFit="1" customWidth="1"/>
    <col min="14851" max="14851" width="19.42578125" style="10" customWidth="1"/>
    <col min="14852" max="14852" width="12.7109375" style="10" customWidth="1"/>
    <col min="14853" max="14853" width="18.85546875" style="10" customWidth="1"/>
    <col min="14854" max="14854" width="13.140625" style="10" bestFit="1" customWidth="1"/>
    <col min="14855" max="14855" width="13.7109375" style="10" customWidth="1"/>
    <col min="14856" max="14856" width="16.7109375" style="10" bestFit="1" customWidth="1"/>
    <col min="14857" max="14857" width="13.5703125" style="10" bestFit="1" customWidth="1"/>
    <col min="14858" max="14858" width="13.140625" style="10" bestFit="1" customWidth="1"/>
    <col min="14859" max="14859" width="3.5703125" style="10" bestFit="1" customWidth="1"/>
    <col min="14860" max="15104" width="9.140625" style="10"/>
    <col min="15105" max="15105" width="4" style="10" bestFit="1" customWidth="1"/>
    <col min="15106" max="15106" width="14.140625" style="10" bestFit="1" customWidth="1"/>
    <col min="15107" max="15107" width="19.42578125" style="10" customWidth="1"/>
    <col min="15108" max="15108" width="12.7109375" style="10" customWidth="1"/>
    <col min="15109" max="15109" width="18.85546875" style="10" customWidth="1"/>
    <col min="15110" max="15110" width="13.140625" style="10" bestFit="1" customWidth="1"/>
    <col min="15111" max="15111" width="13.7109375" style="10" customWidth="1"/>
    <col min="15112" max="15112" width="16.7109375" style="10" bestFit="1" customWidth="1"/>
    <col min="15113" max="15113" width="13.5703125" style="10" bestFit="1" customWidth="1"/>
    <col min="15114" max="15114" width="13.140625" style="10" bestFit="1" customWidth="1"/>
    <col min="15115" max="15115" width="3.5703125" style="10" bestFit="1" customWidth="1"/>
    <col min="15116" max="15360" width="9.140625" style="10"/>
    <col min="15361" max="15361" width="4" style="10" bestFit="1" customWidth="1"/>
    <col min="15362" max="15362" width="14.140625" style="10" bestFit="1" customWidth="1"/>
    <col min="15363" max="15363" width="19.42578125" style="10" customWidth="1"/>
    <col min="15364" max="15364" width="12.7109375" style="10" customWidth="1"/>
    <col min="15365" max="15365" width="18.85546875" style="10" customWidth="1"/>
    <col min="15366" max="15366" width="13.140625" style="10" bestFit="1" customWidth="1"/>
    <col min="15367" max="15367" width="13.7109375" style="10" customWidth="1"/>
    <col min="15368" max="15368" width="16.7109375" style="10" bestFit="1" customWidth="1"/>
    <col min="15369" max="15369" width="13.5703125" style="10" bestFit="1" customWidth="1"/>
    <col min="15370" max="15370" width="13.140625" style="10" bestFit="1" customWidth="1"/>
    <col min="15371" max="15371" width="3.5703125" style="10" bestFit="1" customWidth="1"/>
    <col min="15372" max="15616" width="9.140625" style="10"/>
    <col min="15617" max="15617" width="4" style="10" bestFit="1" customWidth="1"/>
    <col min="15618" max="15618" width="14.140625" style="10" bestFit="1" customWidth="1"/>
    <col min="15619" max="15619" width="19.42578125" style="10" customWidth="1"/>
    <col min="15620" max="15620" width="12.7109375" style="10" customWidth="1"/>
    <col min="15621" max="15621" width="18.85546875" style="10" customWidth="1"/>
    <col min="15622" max="15622" width="13.140625" style="10" bestFit="1" customWidth="1"/>
    <col min="15623" max="15623" width="13.7109375" style="10" customWidth="1"/>
    <col min="15624" max="15624" width="16.7109375" style="10" bestFit="1" customWidth="1"/>
    <col min="15625" max="15625" width="13.5703125" style="10" bestFit="1" customWidth="1"/>
    <col min="15626" max="15626" width="13.140625" style="10" bestFit="1" customWidth="1"/>
    <col min="15627" max="15627" width="3.5703125" style="10" bestFit="1" customWidth="1"/>
    <col min="15628" max="15872" width="9.140625" style="10"/>
    <col min="15873" max="15873" width="4" style="10" bestFit="1" customWidth="1"/>
    <col min="15874" max="15874" width="14.140625" style="10" bestFit="1" customWidth="1"/>
    <col min="15875" max="15875" width="19.42578125" style="10" customWidth="1"/>
    <col min="15876" max="15876" width="12.7109375" style="10" customWidth="1"/>
    <col min="15877" max="15877" width="18.85546875" style="10" customWidth="1"/>
    <col min="15878" max="15878" width="13.140625" style="10" bestFit="1" customWidth="1"/>
    <col min="15879" max="15879" width="13.7109375" style="10" customWidth="1"/>
    <col min="15880" max="15880" width="16.7109375" style="10" bestFit="1" customWidth="1"/>
    <col min="15881" max="15881" width="13.5703125" style="10" bestFit="1" customWidth="1"/>
    <col min="15882" max="15882" width="13.140625" style="10" bestFit="1" customWidth="1"/>
    <col min="15883" max="15883" width="3.5703125" style="10" bestFit="1" customWidth="1"/>
    <col min="15884" max="16128" width="9.140625" style="10"/>
    <col min="16129" max="16129" width="4" style="10" bestFit="1" customWidth="1"/>
    <col min="16130" max="16130" width="14.140625" style="10" bestFit="1" customWidth="1"/>
    <col min="16131" max="16131" width="19.42578125" style="10" customWidth="1"/>
    <col min="16132" max="16132" width="12.7109375" style="10" customWidth="1"/>
    <col min="16133" max="16133" width="18.85546875" style="10" customWidth="1"/>
    <col min="16134" max="16134" width="13.140625" style="10" bestFit="1" customWidth="1"/>
    <col min="16135" max="16135" width="13.7109375" style="10" customWidth="1"/>
    <col min="16136" max="16136" width="16.7109375" style="10" bestFit="1" customWidth="1"/>
    <col min="16137" max="16137" width="13.5703125" style="10" bestFit="1" customWidth="1"/>
    <col min="16138" max="16138" width="13.140625" style="10" bestFit="1" customWidth="1"/>
    <col min="16139" max="16139" width="3.5703125" style="10" bestFit="1" customWidth="1"/>
    <col min="16140" max="16384" width="9.140625" style="10"/>
  </cols>
  <sheetData>
    <row r="1" spans="1:11" x14ac:dyDescent="0.2">
      <c r="A1" s="11" t="s">
        <v>42</v>
      </c>
      <c r="B1" s="78"/>
      <c r="C1" s="11"/>
      <c r="D1" s="11"/>
      <c r="E1" s="11"/>
      <c r="F1" s="11"/>
      <c r="G1" s="11"/>
      <c r="H1" s="11"/>
      <c r="I1" s="11"/>
      <c r="J1" s="11"/>
      <c r="K1" s="11"/>
    </row>
    <row r="2" spans="1:11" x14ac:dyDescent="0.2">
      <c r="A2" s="109" t="s">
        <v>516</v>
      </c>
      <c r="B2" s="11"/>
      <c r="C2" s="11"/>
      <c r="D2" s="11"/>
      <c r="E2" s="11"/>
      <c r="F2" s="12"/>
      <c r="G2" s="112"/>
      <c r="H2" s="11"/>
      <c r="I2" s="11"/>
      <c r="J2" s="79"/>
      <c r="K2" s="12"/>
    </row>
    <row r="3" spans="1:11" x14ac:dyDescent="0.2">
      <c r="A3" s="111" t="s">
        <v>496</v>
      </c>
      <c r="B3" s="11"/>
      <c r="C3" s="11"/>
      <c r="D3" s="11"/>
      <c r="E3" s="11"/>
      <c r="F3" s="12"/>
      <c r="G3" s="112"/>
      <c r="H3" s="11"/>
      <c r="I3" s="11"/>
      <c r="J3" s="79"/>
      <c r="K3" s="12"/>
    </row>
    <row r="4" spans="1:11" x14ac:dyDescent="0.2">
      <c r="A4" s="111"/>
      <c r="B4" s="11"/>
      <c r="C4" s="11"/>
      <c r="D4" s="11"/>
      <c r="E4" s="11"/>
      <c r="F4" s="12"/>
      <c r="G4" s="112"/>
      <c r="H4" s="11"/>
      <c r="I4" s="11"/>
      <c r="J4" s="79"/>
      <c r="K4" s="12"/>
    </row>
    <row r="5" spans="1:11" x14ac:dyDescent="0.2">
      <c r="A5" s="11"/>
      <c r="B5" s="11"/>
      <c r="C5" s="11"/>
      <c r="D5" s="11"/>
      <c r="E5" s="11"/>
      <c r="F5" s="11"/>
      <c r="K5" s="11"/>
    </row>
    <row r="6" spans="1:11" x14ac:dyDescent="0.2">
      <c r="A6" s="11"/>
      <c r="B6" s="11"/>
      <c r="C6" s="11"/>
      <c r="D6" s="11"/>
      <c r="E6" s="11"/>
      <c r="F6" s="11"/>
      <c r="G6" s="16" t="s">
        <v>282</v>
      </c>
      <c r="H6" s="16"/>
      <c r="I6" s="16"/>
      <c r="J6" s="16"/>
      <c r="K6" s="11"/>
    </row>
    <row r="7" spans="1:11" s="89" customFormat="1" ht="38.25" x14ac:dyDescent="0.2">
      <c r="A7" s="188" t="s">
        <v>49</v>
      </c>
      <c r="B7" s="188" t="s">
        <v>51</v>
      </c>
      <c r="C7" s="20" t="s">
        <v>324</v>
      </c>
      <c r="D7" s="20" t="s">
        <v>325</v>
      </c>
      <c r="E7" s="20" t="s">
        <v>326</v>
      </c>
      <c r="F7" s="188" t="s">
        <v>102</v>
      </c>
      <c r="G7" s="20" t="s">
        <v>293</v>
      </c>
      <c r="H7" s="20" t="s">
        <v>53</v>
      </c>
      <c r="I7" s="20" t="s">
        <v>54</v>
      </c>
      <c r="J7" s="20" t="s">
        <v>294</v>
      </c>
      <c r="K7" s="188" t="s">
        <v>49</v>
      </c>
    </row>
    <row r="8" spans="1:11" x14ac:dyDescent="0.2">
      <c r="A8" s="78">
        <v>1</v>
      </c>
      <c r="B8" s="78" t="s">
        <v>103</v>
      </c>
      <c r="C8" s="113">
        <v>2451670</v>
      </c>
      <c r="D8" s="113">
        <v>281570</v>
      </c>
      <c r="E8" s="113">
        <v>76635</v>
      </c>
      <c r="F8" s="113">
        <f t="shared" ref="F8:F71" si="0">(C8+D8+E8)</f>
        <v>2809875</v>
      </c>
      <c r="G8" s="113">
        <v>0</v>
      </c>
      <c r="H8" s="113">
        <v>30000</v>
      </c>
      <c r="I8" s="113">
        <v>0</v>
      </c>
      <c r="J8" s="113">
        <v>1338541</v>
      </c>
      <c r="K8" s="78">
        <v>1</v>
      </c>
    </row>
    <row r="9" spans="1:11" x14ac:dyDescent="0.2">
      <c r="A9" s="78">
        <v>2</v>
      </c>
      <c r="B9" s="78" t="s">
        <v>104</v>
      </c>
      <c r="C9" s="113">
        <v>29546809</v>
      </c>
      <c r="D9" s="113">
        <v>104880</v>
      </c>
      <c r="E9" s="113">
        <v>180950</v>
      </c>
      <c r="F9" s="113">
        <f t="shared" si="0"/>
        <v>29832639</v>
      </c>
      <c r="G9" s="113">
        <v>550000</v>
      </c>
      <c r="H9" s="113">
        <v>319631</v>
      </c>
      <c r="I9" s="113">
        <v>3302152</v>
      </c>
      <c r="J9" s="113">
        <v>20641</v>
      </c>
      <c r="K9" s="78">
        <v>2</v>
      </c>
    </row>
    <row r="10" spans="1:11" x14ac:dyDescent="0.2">
      <c r="A10" s="78">
        <v>3</v>
      </c>
      <c r="B10" s="78" t="s">
        <v>105</v>
      </c>
      <c r="C10" s="113">
        <v>441367</v>
      </c>
      <c r="D10" s="113">
        <v>2500</v>
      </c>
      <c r="E10" s="113">
        <v>40860</v>
      </c>
      <c r="F10" s="113">
        <f t="shared" si="0"/>
        <v>484727</v>
      </c>
      <c r="G10" s="113">
        <v>0</v>
      </c>
      <c r="H10" s="113">
        <v>72454</v>
      </c>
      <c r="I10" s="113">
        <v>0</v>
      </c>
      <c r="J10" s="113">
        <v>0</v>
      </c>
      <c r="K10" s="78">
        <v>3</v>
      </c>
    </row>
    <row r="11" spans="1:11" x14ac:dyDescent="0.2">
      <c r="A11" s="78">
        <v>4</v>
      </c>
      <c r="B11" s="78" t="s">
        <v>106</v>
      </c>
      <c r="C11" s="113">
        <v>138909</v>
      </c>
      <c r="D11" s="113">
        <v>24876</v>
      </c>
      <c r="E11" s="113">
        <v>75976</v>
      </c>
      <c r="F11" s="113">
        <f t="shared" si="0"/>
        <v>239761</v>
      </c>
      <c r="G11" s="113">
        <v>6207</v>
      </c>
      <c r="H11" s="113">
        <v>0</v>
      </c>
      <c r="I11" s="113">
        <v>0</v>
      </c>
      <c r="J11" s="113">
        <v>0</v>
      </c>
      <c r="K11" s="78">
        <v>4</v>
      </c>
    </row>
    <row r="12" spans="1:11" x14ac:dyDescent="0.2">
      <c r="A12" s="78">
        <v>5</v>
      </c>
      <c r="B12" s="78" t="s">
        <v>107</v>
      </c>
      <c r="C12" s="113">
        <v>986304</v>
      </c>
      <c r="D12" s="113">
        <v>8500</v>
      </c>
      <c r="E12" s="113">
        <v>85755</v>
      </c>
      <c r="F12" s="113">
        <f t="shared" si="0"/>
        <v>1080559</v>
      </c>
      <c r="G12" s="113">
        <v>0</v>
      </c>
      <c r="H12" s="113">
        <v>0</v>
      </c>
      <c r="I12" s="113">
        <v>0</v>
      </c>
      <c r="J12" s="113">
        <v>0</v>
      </c>
      <c r="K12" s="78">
        <v>5</v>
      </c>
    </row>
    <row r="13" spans="1:11" x14ac:dyDescent="0.2">
      <c r="A13" s="78">
        <v>6</v>
      </c>
      <c r="B13" s="78" t="s">
        <v>108</v>
      </c>
      <c r="C13" s="113">
        <v>475210</v>
      </c>
      <c r="D13" s="113">
        <v>10000</v>
      </c>
      <c r="E13" s="113">
        <v>54905</v>
      </c>
      <c r="F13" s="113">
        <f t="shared" si="0"/>
        <v>540115</v>
      </c>
      <c r="G13" s="113">
        <v>0</v>
      </c>
      <c r="H13" s="113">
        <v>225076</v>
      </c>
      <c r="I13" s="113">
        <v>0</v>
      </c>
      <c r="J13" s="113">
        <v>1260</v>
      </c>
      <c r="K13" s="78">
        <v>6</v>
      </c>
    </row>
    <row r="14" spans="1:11" x14ac:dyDescent="0.2">
      <c r="A14" s="78">
        <v>7</v>
      </c>
      <c r="B14" s="78" t="s">
        <v>109</v>
      </c>
      <c r="C14" s="113">
        <v>50676808</v>
      </c>
      <c r="D14" s="113">
        <v>0</v>
      </c>
      <c r="E14" s="113">
        <v>0</v>
      </c>
      <c r="F14" s="113">
        <f t="shared" si="0"/>
        <v>50676808</v>
      </c>
      <c r="G14" s="113">
        <v>4500</v>
      </c>
      <c r="H14" s="113">
        <v>25000</v>
      </c>
      <c r="I14" s="113">
        <v>3968434</v>
      </c>
      <c r="J14" s="113">
        <v>28118190</v>
      </c>
      <c r="K14" s="78">
        <v>7</v>
      </c>
    </row>
    <row r="15" spans="1:11" x14ac:dyDescent="0.2">
      <c r="A15" s="78">
        <v>8</v>
      </c>
      <c r="B15" s="78" t="s">
        <v>110</v>
      </c>
      <c r="C15" s="113">
        <v>1702145</v>
      </c>
      <c r="D15" s="113">
        <v>90729</v>
      </c>
      <c r="E15" s="113">
        <v>108250</v>
      </c>
      <c r="F15" s="113">
        <f t="shared" si="0"/>
        <v>1901124</v>
      </c>
      <c r="G15" s="113">
        <v>0</v>
      </c>
      <c r="H15" s="113">
        <v>0</v>
      </c>
      <c r="I15" s="113">
        <v>0</v>
      </c>
      <c r="J15" s="113">
        <v>0</v>
      </c>
      <c r="K15" s="78">
        <v>8</v>
      </c>
    </row>
    <row r="16" spans="1:11" x14ac:dyDescent="0.2">
      <c r="A16" s="78">
        <v>9</v>
      </c>
      <c r="B16" s="78" t="s">
        <v>111</v>
      </c>
      <c r="C16" s="113">
        <v>466543</v>
      </c>
      <c r="D16" s="113">
        <v>136366</v>
      </c>
      <c r="E16" s="113">
        <v>38408</v>
      </c>
      <c r="F16" s="113">
        <f t="shared" si="0"/>
        <v>641317</v>
      </c>
      <c r="G16" s="113">
        <v>116899</v>
      </c>
      <c r="H16" s="113">
        <v>0</v>
      </c>
      <c r="I16" s="113">
        <v>0</v>
      </c>
      <c r="J16" s="113">
        <v>260</v>
      </c>
      <c r="K16" s="78">
        <v>9</v>
      </c>
    </row>
    <row r="17" spans="1:11" x14ac:dyDescent="0.2">
      <c r="A17" s="78">
        <v>10</v>
      </c>
      <c r="B17" s="78" t="s">
        <v>112</v>
      </c>
      <c r="C17" s="113">
        <v>6579516</v>
      </c>
      <c r="D17" s="113">
        <v>381094</v>
      </c>
      <c r="E17" s="113">
        <v>83426</v>
      </c>
      <c r="F17" s="113">
        <f t="shared" si="0"/>
        <v>7044036</v>
      </c>
      <c r="G17" s="113">
        <v>819970</v>
      </c>
      <c r="H17" s="113">
        <v>0</v>
      </c>
      <c r="I17" s="113">
        <v>0</v>
      </c>
      <c r="J17" s="113">
        <v>12322</v>
      </c>
      <c r="K17" s="78">
        <v>10</v>
      </c>
    </row>
    <row r="18" spans="1:11" x14ac:dyDescent="0.2">
      <c r="A18" s="78">
        <v>11</v>
      </c>
      <c r="B18" s="78" t="s">
        <v>113</v>
      </c>
      <c r="C18" s="113">
        <v>373952</v>
      </c>
      <c r="D18" s="113">
        <v>12500</v>
      </c>
      <c r="E18" s="113">
        <v>44005</v>
      </c>
      <c r="F18" s="113">
        <f t="shared" si="0"/>
        <v>430457</v>
      </c>
      <c r="G18" s="113">
        <v>1385</v>
      </c>
      <c r="H18" s="113">
        <v>0</v>
      </c>
      <c r="I18" s="113">
        <v>0</v>
      </c>
      <c r="J18" s="113">
        <v>3267</v>
      </c>
      <c r="K18" s="78">
        <v>11</v>
      </c>
    </row>
    <row r="19" spans="1:11" x14ac:dyDescent="0.2">
      <c r="A19" s="78">
        <v>12</v>
      </c>
      <c r="B19" s="78" t="s">
        <v>114</v>
      </c>
      <c r="C19" s="113">
        <v>4125097</v>
      </c>
      <c r="D19" s="113">
        <v>20111</v>
      </c>
      <c r="E19" s="113">
        <v>62131</v>
      </c>
      <c r="F19" s="113">
        <f t="shared" si="0"/>
        <v>4207339</v>
      </c>
      <c r="G19" s="113">
        <v>1027500</v>
      </c>
      <c r="H19" s="113">
        <v>0</v>
      </c>
      <c r="I19" s="113">
        <v>0</v>
      </c>
      <c r="J19" s="113">
        <v>7050</v>
      </c>
      <c r="K19" s="78">
        <v>12</v>
      </c>
    </row>
    <row r="20" spans="1:11" x14ac:dyDescent="0.2">
      <c r="A20" s="78">
        <v>13</v>
      </c>
      <c r="B20" s="78" t="s">
        <v>115</v>
      </c>
      <c r="C20" s="113">
        <v>495901</v>
      </c>
      <c r="D20" s="113">
        <v>23086</v>
      </c>
      <c r="E20" s="113">
        <v>75818</v>
      </c>
      <c r="F20" s="113">
        <f t="shared" si="0"/>
        <v>594805</v>
      </c>
      <c r="G20" s="113">
        <v>69085</v>
      </c>
      <c r="H20" s="113">
        <v>0</v>
      </c>
      <c r="I20" s="113">
        <v>0</v>
      </c>
      <c r="J20" s="113">
        <v>1024</v>
      </c>
      <c r="K20" s="78">
        <v>13</v>
      </c>
    </row>
    <row r="21" spans="1:11" x14ac:dyDescent="0.2">
      <c r="A21" s="78">
        <v>14</v>
      </c>
      <c r="B21" s="78" t="s">
        <v>116</v>
      </c>
      <c r="C21" s="113">
        <v>4105075</v>
      </c>
      <c r="D21" s="113">
        <v>29575</v>
      </c>
      <c r="E21" s="113">
        <v>36309</v>
      </c>
      <c r="F21" s="113">
        <f t="shared" si="0"/>
        <v>4170959</v>
      </c>
      <c r="G21" s="113">
        <v>184689</v>
      </c>
      <c r="H21" s="113">
        <v>0</v>
      </c>
      <c r="I21" s="113">
        <v>0</v>
      </c>
      <c r="J21" s="113">
        <v>0</v>
      </c>
      <c r="K21" s="78">
        <v>14</v>
      </c>
    </row>
    <row r="22" spans="1:11" x14ac:dyDescent="0.2">
      <c r="A22" s="78">
        <v>15</v>
      </c>
      <c r="B22" s="78" t="s">
        <v>117</v>
      </c>
      <c r="C22" s="113">
        <v>121998</v>
      </c>
      <c r="D22" s="113">
        <v>10000</v>
      </c>
      <c r="E22" s="113">
        <v>82650</v>
      </c>
      <c r="F22" s="113">
        <f t="shared" si="0"/>
        <v>214648</v>
      </c>
      <c r="G22" s="113">
        <v>0</v>
      </c>
      <c r="H22" s="113">
        <v>0</v>
      </c>
      <c r="I22" s="113">
        <v>0</v>
      </c>
      <c r="J22" s="113">
        <v>0</v>
      </c>
      <c r="K22" s="78">
        <v>15</v>
      </c>
    </row>
    <row r="23" spans="1:11" x14ac:dyDescent="0.2">
      <c r="A23" s="78">
        <v>16</v>
      </c>
      <c r="B23" s="78" t="s">
        <v>118</v>
      </c>
      <c r="C23" s="113">
        <v>1885993</v>
      </c>
      <c r="D23" s="113">
        <v>139458</v>
      </c>
      <c r="E23" s="113">
        <v>97361</v>
      </c>
      <c r="F23" s="113">
        <f t="shared" si="0"/>
        <v>2122812</v>
      </c>
      <c r="G23" s="113">
        <v>430474</v>
      </c>
      <c r="H23" s="113">
        <v>0</v>
      </c>
      <c r="I23" s="113">
        <v>0</v>
      </c>
      <c r="J23" s="113">
        <v>9756</v>
      </c>
      <c r="K23" s="78">
        <v>16</v>
      </c>
    </row>
    <row r="24" spans="1:11" x14ac:dyDescent="0.2">
      <c r="A24" s="78">
        <v>17</v>
      </c>
      <c r="B24" s="78" t="s">
        <v>119</v>
      </c>
      <c r="C24" s="113">
        <v>1280769</v>
      </c>
      <c r="D24" s="113">
        <v>57855</v>
      </c>
      <c r="E24" s="113">
        <v>46323</v>
      </c>
      <c r="F24" s="113">
        <f t="shared" si="0"/>
        <v>1384947</v>
      </c>
      <c r="G24" s="113">
        <v>54057</v>
      </c>
      <c r="H24" s="113">
        <v>24180</v>
      </c>
      <c r="I24" s="113">
        <v>0</v>
      </c>
      <c r="J24" s="113">
        <v>1240</v>
      </c>
      <c r="K24" s="78">
        <v>17</v>
      </c>
    </row>
    <row r="25" spans="1:11" x14ac:dyDescent="0.2">
      <c r="A25" s="78">
        <v>18</v>
      </c>
      <c r="B25" s="78" t="s">
        <v>120</v>
      </c>
      <c r="C25" s="113">
        <v>1755273</v>
      </c>
      <c r="D25" s="113">
        <v>8000</v>
      </c>
      <c r="E25" s="113">
        <v>66346</v>
      </c>
      <c r="F25" s="113">
        <f t="shared" si="0"/>
        <v>1829619</v>
      </c>
      <c r="G25" s="113">
        <v>120000</v>
      </c>
      <c r="H25" s="113">
        <v>7500</v>
      </c>
      <c r="I25" s="113">
        <v>0</v>
      </c>
      <c r="J25" s="113">
        <v>0</v>
      </c>
      <c r="K25" s="78">
        <v>18</v>
      </c>
    </row>
    <row r="26" spans="1:11" x14ac:dyDescent="0.2">
      <c r="A26" s="78">
        <v>19</v>
      </c>
      <c r="B26" s="78" t="s">
        <v>121</v>
      </c>
      <c r="C26" s="113">
        <v>253412</v>
      </c>
      <c r="D26" s="113">
        <v>25525</v>
      </c>
      <c r="E26" s="113">
        <v>12000</v>
      </c>
      <c r="F26" s="113">
        <f t="shared" si="0"/>
        <v>290937</v>
      </c>
      <c r="G26" s="113">
        <v>6206</v>
      </c>
      <c r="H26" s="113">
        <v>0</v>
      </c>
      <c r="I26" s="113">
        <v>0</v>
      </c>
      <c r="J26" s="113">
        <v>54938</v>
      </c>
      <c r="K26" s="78">
        <v>19</v>
      </c>
    </row>
    <row r="27" spans="1:11" x14ac:dyDescent="0.2">
      <c r="A27" s="78">
        <v>20</v>
      </c>
      <c r="B27" s="78" t="s">
        <v>122</v>
      </c>
      <c r="C27" s="113">
        <v>38816</v>
      </c>
      <c r="D27" s="113">
        <v>187876</v>
      </c>
      <c r="E27" s="113">
        <v>52992</v>
      </c>
      <c r="F27" s="113">
        <f t="shared" si="0"/>
        <v>279684</v>
      </c>
      <c r="G27" s="113">
        <v>0</v>
      </c>
      <c r="H27" s="113">
        <v>0</v>
      </c>
      <c r="I27" s="113">
        <v>0</v>
      </c>
      <c r="J27" s="113">
        <v>0</v>
      </c>
      <c r="K27" s="78">
        <v>20</v>
      </c>
    </row>
    <row r="28" spans="1:11" x14ac:dyDescent="0.2">
      <c r="A28" s="78">
        <v>21</v>
      </c>
      <c r="B28" s="78" t="s">
        <v>123</v>
      </c>
      <c r="C28" s="113">
        <v>20579789</v>
      </c>
      <c r="D28" s="113">
        <v>2933</v>
      </c>
      <c r="E28" s="113">
        <v>448793</v>
      </c>
      <c r="F28" s="113">
        <f t="shared" si="0"/>
        <v>21031515</v>
      </c>
      <c r="G28" s="113">
        <v>50018</v>
      </c>
      <c r="H28" s="113">
        <v>0</v>
      </c>
      <c r="I28" s="113">
        <v>444676</v>
      </c>
      <c r="J28" s="113">
        <v>363144</v>
      </c>
      <c r="K28" s="78">
        <v>21</v>
      </c>
    </row>
    <row r="29" spans="1:11" x14ac:dyDescent="0.2">
      <c r="A29" s="78">
        <v>22</v>
      </c>
      <c r="B29" s="78" t="s">
        <v>124</v>
      </c>
      <c r="C29" s="113">
        <v>1072773</v>
      </c>
      <c r="D29" s="113">
        <v>38708</v>
      </c>
      <c r="E29" s="113">
        <v>40605</v>
      </c>
      <c r="F29" s="113">
        <f t="shared" si="0"/>
        <v>1152086</v>
      </c>
      <c r="G29" s="113">
        <v>176500</v>
      </c>
      <c r="H29" s="113">
        <v>0</v>
      </c>
      <c r="I29" s="113">
        <v>211750</v>
      </c>
      <c r="J29" s="113">
        <v>24224</v>
      </c>
      <c r="K29" s="78">
        <v>22</v>
      </c>
    </row>
    <row r="30" spans="1:11" x14ac:dyDescent="0.2">
      <c r="A30" s="78">
        <v>23</v>
      </c>
      <c r="B30" s="78" t="s">
        <v>125</v>
      </c>
      <c r="C30" s="113">
        <v>89171</v>
      </c>
      <c r="D30" s="113">
        <v>76</v>
      </c>
      <c r="E30" s="113">
        <v>19032</v>
      </c>
      <c r="F30" s="113">
        <f t="shared" si="0"/>
        <v>108279</v>
      </c>
      <c r="G30" s="113">
        <v>0</v>
      </c>
      <c r="H30" s="113">
        <v>0</v>
      </c>
      <c r="I30" s="113">
        <v>0</v>
      </c>
      <c r="J30" s="113">
        <v>0</v>
      </c>
      <c r="K30" s="78">
        <v>23</v>
      </c>
    </row>
    <row r="31" spans="1:11" x14ac:dyDescent="0.2">
      <c r="A31" s="78">
        <v>24</v>
      </c>
      <c r="B31" s="78" t="s">
        <v>126</v>
      </c>
      <c r="C31" s="113">
        <v>2652720</v>
      </c>
      <c r="D31" s="113">
        <v>77451</v>
      </c>
      <c r="E31" s="113">
        <v>181880</v>
      </c>
      <c r="F31" s="113">
        <f t="shared" si="0"/>
        <v>2912051</v>
      </c>
      <c r="G31" s="113">
        <v>0</v>
      </c>
      <c r="H31" s="113">
        <v>0</v>
      </c>
      <c r="I31" s="113">
        <v>0</v>
      </c>
      <c r="J31" s="113">
        <v>4924</v>
      </c>
      <c r="K31" s="78">
        <v>24</v>
      </c>
    </row>
    <row r="32" spans="1:11" x14ac:dyDescent="0.2">
      <c r="A32" s="78">
        <v>25</v>
      </c>
      <c r="B32" s="78" t="s">
        <v>127</v>
      </c>
      <c r="C32" s="113">
        <v>229638</v>
      </c>
      <c r="D32" s="113">
        <v>30853</v>
      </c>
      <c r="E32" s="113">
        <v>54401</v>
      </c>
      <c r="F32" s="113">
        <f t="shared" si="0"/>
        <v>314892</v>
      </c>
      <c r="G32" s="113">
        <v>0</v>
      </c>
      <c r="H32" s="113">
        <v>0</v>
      </c>
      <c r="I32" s="113">
        <v>0</v>
      </c>
      <c r="J32" s="113">
        <v>46075</v>
      </c>
      <c r="K32" s="78">
        <v>25</v>
      </c>
    </row>
    <row r="33" spans="1:11" x14ac:dyDescent="0.2">
      <c r="A33" s="78">
        <v>26</v>
      </c>
      <c r="B33" s="78" t="s">
        <v>128</v>
      </c>
      <c r="C33" s="113">
        <v>2631583</v>
      </c>
      <c r="D33" s="113">
        <v>0</v>
      </c>
      <c r="E33" s="113">
        <v>48183</v>
      </c>
      <c r="F33" s="113">
        <f t="shared" si="0"/>
        <v>2679766</v>
      </c>
      <c r="G33" s="113">
        <v>328209</v>
      </c>
      <c r="H33" s="113">
        <v>494262</v>
      </c>
      <c r="I33" s="113">
        <v>0</v>
      </c>
      <c r="J33" s="113">
        <v>0</v>
      </c>
      <c r="K33" s="78">
        <v>26</v>
      </c>
    </row>
    <row r="34" spans="1:11" x14ac:dyDescent="0.2">
      <c r="A34" s="78">
        <v>27</v>
      </c>
      <c r="B34" s="78" t="s">
        <v>129</v>
      </c>
      <c r="C34" s="113">
        <v>1250200</v>
      </c>
      <c r="D34" s="113">
        <v>12500</v>
      </c>
      <c r="E34" s="113">
        <v>118277</v>
      </c>
      <c r="F34" s="113">
        <f t="shared" si="0"/>
        <v>1380977</v>
      </c>
      <c r="G34" s="113">
        <v>0</v>
      </c>
      <c r="H34" s="113">
        <v>0</v>
      </c>
      <c r="I34" s="113">
        <v>0</v>
      </c>
      <c r="J34" s="113">
        <v>2987</v>
      </c>
      <c r="K34" s="78">
        <v>27</v>
      </c>
    </row>
    <row r="35" spans="1:11" x14ac:dyDescent="0.2">
      <c r="A35" s="78">
        <v>28</v>
      </c>
      <c r="B35" s="78" t="s">
        <v>130</v>
      </c>
      <c r="C35" s="113">
        <v>66529</v>
      </c>
      <c r="D35" s="113">
        <v>61634</v>
      </c>
      <c r="E35" s="113">
        <v>46177</v>
      </c>
      <c r="F35" s="113">
        <f t="shared" si="0"/>
        <v>174340</v>
      </c>
      <c r="G35" s="113">
        <v>0</v>
      </c>
      <c r="H35" s="113">
        <v>0</v>
      </c>
      <c r="I35" s="113">
        <v>0</v>
      </c>
      <c r="J35" s="113">
        <v>2612</v>
      </c>
      <c r="K35" s="78">
        <v>28</v>
      </c>
    </row>
    <row r="36" spans="1:11" x14ac:dyDescent="0.2">
      <c r="A36" s="78">
        <v>29</v>
      </c>
      <c r="B36" s="78" t="s">
        <v>72</v>
      </c>
      <c r="C36" s="113">
        <v>417824122</v>
      </c>
      <c r="D36" s="113">
        <v>11362018</v>
      </c>
      <c r="E36" s="113">
        <v>0</v>
      </c>
      <c r="F36" s="113">
        <f t="shared" si="0"/>
        <v>429186140</v>
      </c>
      <c r="G36" s="113">
        <v>85280269</v>
      </c>
      <c r="H36" s="113">
        <v>8184933</v>
      </c>
      <c r="I36" s="113">
        <v>87320476</v>
      </c>
      <c r="J36" s="113">
        <v>120562109</v>
      </c>
      <c r="K36" s="78">
        <v>29</v>
      </c>
    </row>
    <row r="37" spans="1:11" x14ac:dyDescent="0.2">
      <c r="A37" s="78">
        <v>30</v>
      </c>
      <c r="B37" s="78" t="s">
        <v>131</v>
      </c>
      <c r="C37" s="113">
        <v>5440823</v>
      </c>
      <c r="D37" s="113">
        <v>175517</v>
      </c>
      <c r="E37" s="113">
        <v>159412</v>
      </c>
      <c r="F37" s="113">
        <f t="shared" si="0"/>
        <v>5775752</v>
      </c>
      <c r="G37" s="113">
        <v>155641</v>
      </c>
      <c r="H37" s="113">
        <v>8190</v>
      </c>
      <c r="I37" s="113">
        <v>32083</v>
      </c>
      <c r="J37" s="113">
        <v>5939</v>
      </c>
      <c r="K37" s="78">
        <v>30</v>
      </c>
    </row>
    <row r="38" spans="1:11" x14ac:dyDescent="0.2">
      <c r="A38" s="78">
        <v>31</v>
      </c>
      <c r="B38" s="78" t="s">
        <v>132</v>
      </c>
      <c r="C38" s="113">
        <v>1504222</v>
      </c>
      <c r="D38" s="113">
        <v>13000</v>
      </c>
      <c r="E38" s="113">
        <v>90138</v>
      </c>
      <c r="F38" s="113">
        <f t="shared" si="0"/>
        <v>1607360</v>
      </c>
      <c r="G38" s="113">
        <v>687265</v>
      </c>
      <c r="H38" s="113">
        <v>0</v>
      </c>
      <c r="I38" s="113">
        <v>75000</v>
      </c>
      <c r="J38" s="113">
        <v>0</v>
      </c>
      <c r="K38" s="78">
        <v>31</v>
      </c>
    </row>
    <row r="39" spans="1:11" x14ac:dyDescent="0.2">
      <c r="A39" s="78">
        <v>32</v>
      </c>
      <c r="B39" s="78" t="s">
        <v>133</v>
      </c>
      <c r="C39" s="113">
        <v>635792</v>
      </c>
      <c r="D39" s="113">
        <v>20500</v>
      </c>
      <c r="E39" s="113">
        <v>98482</v>
      </c>
      <c r="F39" s="113">
        <f t="shared" si="0"/>
        <v>754774</v>
      </c>
      <c r="G39" s="113">
        <v>0</v>
      </c>
      <c r="H39" s="113">
        <v>0</v>
      </c>
      <c r="I39" s="113">
        <v>0</v>
      </c>
      <c r="J39" s="113">
        <v>1750</v>
      </c>
      <c r="K39" s="78">
        <v>32</v>
      </c>
    </row>
    <row r="40" spans="1:11" x14ac:dyDescent="0.2">
      <c r="A40" s="78">
        <v>33</v>
      </c>
      <c r="B40" s="78" t="s">
        <v>74</v>
      </c>
      <c r="C40" s="113">
        <v>2748785</v>
      </c>
      <c r="D40" s="113">
        <v>3620</v>
      </c>
      <c r="E40" s="113">
        <v>101566</v>
      </c>
      <c r="F40" s="113">
        <f t="shared" si="0"/>
        <v>2853971</v>
      </c>
      <c r="G40" s="113">
        <v>1078959</v>
      </c>
      <c r="H40" s="113">
        <v>0</v>
      </c>
      <c r="I40" s="113">
        <v>0</v>
      </c>
      <c r="J40" s="113">
        <v>11501</v>
      </c>
      <c r="K40" s="78">
        <v>33</v>
      </c>
    </row>
    <row r="41" spans="1:11" x14ac:dyDescent="0.2">
      <c r="A41" s="78">
        <v>34</v>
      </c>
      <c r="B41" s="78" t="s">
        <v>134</v>
      </c>
      <c r="C41" s="113">
        <v>1533999</v>
      </c>
      <c r="D41" s="113">
        <v>7000</v>
      </c>
      <c r="E41" s="113">
        <v>248966</v>
      </c>
      <c r="F41" s="113">
        <f t="shared" si="0"/>
        <v>1789965</v>
      </c>
      <c r="G41" s="113">
        <v>0</v>
      </c>
      <c r="H41" s="113">
        <v>0</v>
      </c>
      <c r="I41" s="113">
        <v>0</v>
      </c>
      <c r="J41" s="113">
        <v>179720</v>
      </c>
      <c r="K41" s="78">
        <v>34</v>
      </c>
    </row>
    <row r="42" spans="1:11" x14ac:dyDescent="0.2">
      <c r="A42" s="78">
        <v>35</v>
      </c>
      <c r="B42" s="78" t="s">
        <v>135</v>
      </c>
      <c r="C42" s="113">
        <v>2584408</v>
      </c>
      <c r="D42" s="113">
        <v>13000</v>
      </c>
      <c r="E42" s="113">
        <v>69964</v>
      </c>
      <c r="F42" s="113">
        <f t="shared" si="0"/>
        <v>2667372</v>
      </c>
      <c r="G42" s="113">
        <v>0</v>
      </c>
      <c r="H42" s="113">
        <v>0</v>
      </c>
      <c r="I42" s="113">
        <v>0</v>
      </c>
      <c r="J42" s="113">
        <v>25553</v>
      </c>
      <c r="K42" s="78">
        <v>35</v>
      </c>
    </row>
    <row r="43" spans="1:11" x14ac:dyDescent="0.2">
      <c r="A43" s="78">
        <v>36</v>
      </c>
      <c r="B43" s="78" t="s">
        <v>136</v>
      </c>
      <c r="C43" s="113">
        <v>3516494</v>
      </c>
      <c r="D43" s="113">
        <v>27005</v>
      </c>
      <c r="E43" s="113">
        <v>95205</v>
      </c>
      <c r="F43" s="113">
        <f t="shared" si="0"/>
        <v>3638704</v>
      </c>
      <c r="G43" s="113">
        <v>0</v>
      </c>
      <c r="H43" s="113">
        <v>0</v>
      </c>
      <c r="I43" s="113">
        <v>0</v>
      </c>
      <c r="J43" s="113">
        <v>1614126</v>
      </c>
      <c r="K43" s="78">
        <v>36</v>
      </c>
    </row>
    <row r="44" spans="1:11" x14ac:dyDescent="0.2">
      <c r="A44" s="78">
        <v>37</v>
      </c>
      <c r="B44" s="78" t="s">
        <v>137</v>
      </c>
      <c r="C44" s="113">
        <v>1902258</v>
      </c>
      <c r="D44" s="113">
        <v>0</v>
      </c>
      <c r="E44" s="113">
        <v>64300</v>
      </c>
      <c r="F44" s="113">
        <f t="shared" si="0"/>
        <v>1966558</v>
      </c>
      <c r="G44" s="113">
        <v>0</v>
      </c>
      <c r="H44" s="113">
        <v>0</v>
      </c>
      <c r="I44" s="113">
        <v>0</v>
      </c>
      <c r="J44" s="113">
        <v>25628</v>
      </c>
      <c r="K44" s="78">
        <v>37</v>
      </c>
    </row>
    <row r="45" spans="1:11" x14ac:dyDescent="0.2">
      <c r="A45" s="78">
        <v>38</v>
      </c>
      <c r="B45" s="78" t="s">
        <v>138</v>
      </c>
      <c r="C45" s="113">
        <v>520133</v>
      </c>
      <c r="D45" s="113">
        <v>14080</v>
      </c>
      <c r="E45" s="113">
        <v>112868</v>
      </c>
      <c r="F45" s="113">
        <f t="shared" si="0"/>
        <v>647081</v>
      </c>
      <c r="G45" s="113">
        <v>24171</v>
      </c>
      <c r="H45" s="113">
        <v>0</v>
      </c>
      <c r="I45" s="113">
        <v>0</v>
      </c>
      <c r="J45" s="113">
        <v>0</v>
      </c>
      <c r="K45" s="78">
        <v>38</v>
      </c>
    </row>
    <row r="46" spans="1:11" x14ac:dyDescent="0.2">
      <c r="A46" s="78">
        <v>39</v>
      </c>
      <c r="B46" s="78" t="s">
        <v>139</v>
      </c>
      <c r="C46" s="113">
        <v>1206143</v>
      </c>
      <c r="D46" s="113">
        <v>98329</v>
      </c>
      <c r="E46" s="113">
        <v>54674</v>
      </c>
      <c r="F46" s="113">
        <f t="shared" si="0"/>
        <v>1359146</v>
      </c>
      <c r="G46" s="113">
        <v>10000</v>
      </c>
      <c r="H46" s="113">
        <v>0</v>
      </c>
      <c r="I46" s="113">
        <v>0</v>
      </c>
      <c r="J46" s="113">
        <v>0</v>
      </c>
      <c r="K46" s="78">
        <v>39</v>
      </c>
    </row>
    <row r="47" spans="1:11" x14ac:dyDescent="0.2">
      <c r="A47" s="78">
        <v>40</v>
      </c>
      <c r="B47" s="78" t="s">
        <v>140</v>
      </c>
      <c r="C47" s="116">
        <v>2209019</v>
      </c>
      <c r="D47" s="116">
        <v>15045</v>
      </c>
      <c r="E47" s="116">
        <v>46556</v>
      </c>
      <c r="F47" s="116">
        <f t="shared" si="0"/>
        <v>2270620</v>
      </c>
      <c r="G47" s="116">
        <v>48987</v>
      </c>
      <c r="H47" s="116">
        <v>73677</v>
      </c>
      <c r="I47" s="116">
        <v>0</v>
      </c>
      <c r="J47" s="116">
        <v>4766</v>
      </c>
      <c r="K47" s="85">
        <v>40</v>
      </c>
    </row>
    <row r="48" spans="1:11" x14ac:dyDescent="0.2">
      <c r="A48" s="78">
        <v>41</v>
      </c>
      <c r="B48" s="78" t="s">
        <v>141</v>
      </c>
      <c r="C48" s="113">
        <v>3932085</v>
      </c>
      <c r="D48" s="113">
        <v>32175</v>
      </c>
      <c r="E48" s="113">
        <v>144450</v>
      </c>
      <c r="F48" s="113">
        <f t="shared" si="0"/>
        <v>4108710</v>
      </c>
      <c r="G48" s="113">
        <v>298226</v>
      </c>
      <c r="H48" s="113">
        <v>201055</v>
      </c>
      <c r="I48" s="113">
        <v>0</v>
      </c>
      <c r="J48" s="113">
        <v>1919773</v>
      </c>
      <c r="K48" s="78">
        <v>41</v>
      </c>
    </row>
    <row r="49" spans="1:11" x14ac:dyDescent="0.2">
      <c r="A49" s="78">
        <v>42</v>
      </c>
      <c r="B49" s="78" t="s">
        <v>142</v>
      </c>
      <c r="C49" s="113">
        <v>5000870</v>
      </c>
      <c r="D49" s="113">
        <v>102907</v>
      </c>
      <c r="E49" s="113">
        <v>85085</v>
      </c>
      <c r="F49" s="113">
        <f t="shared" si="0"/>
        <v>5188862</v>
      </c>
      <c r="G49" s="113">
        <v>4500</v>
      </c>
      <c r="H49" s="113">
        <v>0</v>
      </c>
      <c r="I49" s="113">
        <v>0</v>
      </c>
      <c r="J49" s="113">
        <v>0</v>
      </c>
      <c r="K49" s="78">
        <v>42</v>
      </c>
    </row>
    <row r="50" spans="1:11" x14ac:dyDescent="0.2">
      <c r="A50" s="78">
        <v>43</v>
      </c>
      <c r="B50" s="78" t="s">
        <v>143</v>
      </c>
      <c r="C50" s="113">
        <v>35296262</v>
      </c>
      <c r="D50" s="113">
        <v>0</v>
      </c>
      <c r="E50" s="113">
        <v>320570</v>
      </c>
      <c r="F50" s="113">
        <f t="shared" si="0"/>
        <v>35616832</v>
      </c>
      <c r="G50" s="113">
        <v>0</v>
      </c>
      <c r="H50" s="113">
        <v>167465</v>
      </c>
      <c r="I50" s="113">
        <v>4741059</v>
      </c>
      <c r="J50" s="113">
        <v>0</v>
      </c>
      <c r="K50" s="78">
        <v>43</v>
      </c>
    </row>
    <row r="51" spans="1:11" x14ac:dyDescent="0.2">
      <c r="A51" s="78">
        <v>44</v>
      </c>
      <c r="B51" s="78" t="s">
        <v>144</v>
      </c>
      <c r="C51" s="113">
        <v>9798818</v>
      </c>
      <c r="D51" s="113">
        <v>0</v>
      </c>
      <c r="E51" s="113">
        <v>55202</v>
      </c>
      <c r="F51" s="113">
        <f t="shared" si="0"/>
        <v>9854020</v>
      </c>
      <c r="G51" s="113">
        <v>215484</v>
      </c>
      <c r="H51" s="113">
        <v>0</v>
      </c>
      <c r="I51" s="113">
        <v>0</v>
      </c>
      <c r="J51" s="113">
        <v>0</v>
      </c>
      <c r="K51" s="78">
        <v>44</v>
      </c>
    </row>
    <row r="52" spans="1:11" x14ac:dyDescent="0.2">
      <c r="A52" s="78">
        <v>45</v>
      </c>
      <c r="B52" s="78" t="s">
        <v>145</v>
      </c>
      <c r="C52" s="113">
        <v>163468</v>
      </c>
      <c r="D52" s="113">
        <v>0</v>
      </c>
      <c r="E52" s="113">
        <v>38320</v>
      </c>
      <c r="F52" s="113">
        <f t="shared" si="0"/>
        <v>201788</v>
      </c>
      <c r="G52" s="113">
        <v>0</v>
      </c>
      <c r="H52" s="113">
        <v>0</v>
      </c>
      <c r="I52" s="113">
        <v>0</v>
      </c>
      <c r="J52" s="113">
        <v>0</v>
      </c>
      <c r="K52" s="78">
        <v>45</v>
      </c>
    </row>
    <row r="53" spans="1:11" x14ac:dyDescent="0.2">
      <c r="A53" s="78">
        <v>46</v>
      </c>
      <c r="B53" s="78" t="s">
        <v>146</v>
      </c>
      <c r="C53" s="113">
        <v>4495640</v>
      </c>
      <c r="D53" s="113">
        <v>0</v>
      </c>
      <c r="E53" s="113">
        <v>35577</v>
      </c>
      <c r="F53" s="113">
        <f t="shared" si="0"/>
        <v>4531217</v>
      </c>
      <c r="G53" s="113">
        <v>20516</v>
      </c>
      <c r="H53" s="113">
        <v>169718</v>
      </c>
      <c r="I53" s="113">
        <v>0</v>
      </c>
      <c r="J53" s="113">
        <v>0</v>
      </c>
      <c r="K53" s="78">
        <v>46</v>
      </c>
    </row>
    <row r="54" spans="1:11" x14ac:dyDescent="0.2">
      <c r="A54" s="78">
        <v>47</v>
      </c>
      <c r="B54" s="78" t="s">
        <v>147</v>
      </c>
      <c r="C54" s="113">
        <v>7832684</v>
      </c>
      <c r="D54" s="113">
        <v>2029938</v>
      </c>
      <c r="E54" s="113">
        <v>49800</v>
      </c>
      <c r="F54" s="113">
        <f t="shared" si="0"/>
        <v>9912422</v>
      </c>
      <c r="G54" s="113">
        <v>286024</v>
      </c>
      <c r="H54" s="113">
        <v>0</v>
      </c>
      <c r="I54" s="113">
        <v>1479608</v>
      </c>
      <c r="J54" s="113">
        <v>0</v>
      </c>
      <c r="K54" s="78">
        <v>47</v>
      </c>
    </row>
    <row r="55" spans="1:11" x14ac:dyDescent="0.2">
      <c r="A55" s="78">
        <v>48</v>
      </c>
      <c r="B55" s="78" t="s">
        <v>148</v>
      </c>
      <c r="C55" s="113">
        <v>243681</v>
      </c>
      <c r="D55" s="113">
        <v>9764</v>
      </c>
      <c r="E55" s="113">
        <v>14645</v>
      </c>
      <c r="F55" s="113">
        <f t="shared" si="0"/>
        <v>268090</v>
      </c>
      <c r="G55" s="113">
        <v>6207</v>
      </c>
      <c r="H55" s="113">
        <v>0</v>
      </c>
      <c r="I55" s="113">
        <v>0</v>
      </c>
      <c r="J55" s="113">
        <v>0</v>
      </c>
      <c r="K55" s="78">
        <v>48</v>
      </c>
    </row>
    <row r="56" spans="1:11" x14ac:dyDescent="0.2">
      <c r="A56" s="78">
        <v>49</v>
      </c>
      <c r="B56" s="78" t="s">
        <v>149</v>
      </c>
      <c r="C56" s="113">
        <v>1461611</v>
      </c>
      <c r="D56" s="113">
        <v>56150</v>
      </c>
      <c r="E56" s="113">
        <v>111889</v>
      </c>
      <c r="F56" s="113">
        <f t="shared" si="0"/>
        <v>1629650</v>
      </c>
      <c r="G56" s="113">
        <v>89483</v>
      </c>
      <c r="H56" s="113">
        <v>0</v>
      </c>
      <c r="I56" s="113">
        <v>0</v>
      </c>
      <c r="J56" s="113">
        <v>0</v>
      </c>
      <c r="K56" s="78">
        <v>49</v>
      </c>
    </row>
    <row r="57" spans="1:11" x14ac:dyDescent="0.2">
      <c r="A57" s="78">
        <v>50</v>
      </c>
      <c r="B57" s="78" t="s">
        <v>150</v>
      </c>
      <c r="C57" s="116">
        <v>393122</v>
      </c>
      <c r="D57" s="116">
        <v>5000</v>
      </c>
      <c r="E57" s="116">
        <v>37851</v>
      </c>
      <c r="F57" s="116">
        <f t="shared" si="0"/>
        <v>435973</v>
      </c>
      <c r="G57" s="116">
        <v>0</v>
      </c>
      <c r="H57" s="116">
        <v>0</v>
      </c>
      <c r="I57" s="116">
        <v>0</v>
      </c>
      <c r="J57" s="116">
        <v>1383</v>
      </c>
      <c r="K57" s="78">
        <v>50</v>
      </c>
    </row>
    <row r="58" spans="1:11" x14ac:dyDescent="0.2">
      <c r="A58" s="78">
        <v>51</v>
      </c>
      <c r="B58" s="78" t="s">
        <v>151</v>
      </c>
      <c r="C58" s="113">
        <v>448638</v>
      </c>
      <c r="D58" s="113">
        <v>18007</v>
      </c>
      <c r="E58" s="113">
        <v>33520</v>
      </c>
      <c r="F58" s="113">
        <f t="shared" si="0"/>
        <v>500165</v>
      </c>
      <c r="G58" s="113">
        <v>0</v>
      </c>
      <c r="H58" s="113">
        <v>0</v>
      </c>
      <c r="I58" s="113">
        <v>0</v>
      </c>
      <c r="J58" s="113">
        <v>40378</v>
      </c>
      <c r="K58" s="78">
        <v>51</v>
      </c>
    </row>
    <row r="59" spans="1:11" x14ac:dyDescent="0.2">
      <c r="A59" s="78">
        <v>52</v>
      </c>
      <c r="B59" s="78" t="s">
        <v>152</v>
      </c>
      <c r="C59" s="113">
        <v>0</v>
      </c>
      <c r="D59" s="113">
        <v>0</v>
      </c>
      <c r="E59" s="113">
        <v>0</v>
      </c>
      <c r="F59" s="113">
        <f t="shared" si="0"/>
        <v>0</v>
      </c>
      <c r="G59" s="113">
        <v>0</v>
      </c>
      <c r="H59" s="113">
        <v>0</v>
      </c>
      <c r="I59" s="113">
        <v>0</v>
      </c>
      <c r="J59" s="113">
        <v>0</v>
      </c>
      <c r="K59" s="78">
        <v>52</v>
      </c>
    </row>
    <row r="60" spans="1:11" x14ac:dyDescent="0.2">
      <c r="A60" s="78">
        <v>53</v>
      </c>
      <c r="B60" s="78" t="s">
        <v>153</v>
      </c>
      <c r="C60" s="113">
        <v>35688345</v>
      </c>
      <c r="D60" s="113">
        <v>368009</v>
      </c>
      <c r="E60" s="113">
        <v>457918</v>
      </c>
      <c r="F60" s="113">
        <f t="shared" si="0"/>
        <v>36514272</v>
      </c>
      <c r="G60" s="113">
        <v>0</v>
      </c>
      <c r="H60" s="113">
        <v>0</v>
      </c>
      <c r="I60" s="113">
        <v>0</v>
      </c>
      <c r="J60" s="113">
        <v>35975</v>
      </c>
      <c r="K60" s="78">
        <v>53</v>
      </c>
    </row>
    <row r="61" spans="1:11" x14ac:dyDescent="0.2">
      <c r="A61" s="78">
        <v>54</v>
      </c>
      <c r="B61" s="78" t="s">
        <v>154</v>
      </c>
      <c r="C61" s="113">
        <v>2400664</v>
      </c>
      <c r="D61" s="113">
        <v>48938</v>
      </c>
      <c r="E61" s="113">
        <v>105424</v>
      </c>
      <c r="F61" s="113">
        <f t="shared" si="0"/>
        <v>2555026</v>
      </c>
      <c r="G61" s="113">
        <v>233905</v>
      </c>
      <c r="H61" s="113">
        <v>0</v>
      </c>
      <c r="I61" s="113">
        <v>0</v>
      </c>
      <c r="J61" s="113">
        <v>6300</v>
      </c>
      <c r="K61" s="78">
        <v>54</v>
      </c>
    </row>
    <row r="62" spans="1:11" x14ac:dyDescent="0.2">
      <c r="A62" s="78">
        <v>55</v>
      </c>
      <c r="B62" s="78" t="s">
        <v>155</v>
      </c>
      <c r="C62" s="113">
        <v>404276</v>
      </c>
      <c r="D62" s="113">
        <v>0</v>
      </c>
      <c r="E62" s="113">
        <v>41692</v>
      </c>
      <c r="F62" s="113">
        <f t="shared" si="0"/>
        <v>445968</v>
      </c>
      <c r="G62" s="113">
        <v>6202</v>
      </c>
      <c r="H62" s="113">
        <v>0</v>
      </c>
      <c r="I62" s="113">
        <v>0</v>
      </c>
      <c r="J62" s="113">
        <v>3177</v>
      </c>
      <c r="K62" s="78">
        <v>55</v>
      </c>
    </row>
    <row r="63" spans="1:11" x14ac:dyDescent="0.2">
      <c r="A63" s="78">
        <v>56</v>
      </c>
      <c r="B63" s="78" t="s">
        <v>156</v>
      </c>
      <c r="C63" s="113">
        <v>436756</v>
      </c>
      <c r="D63" s="113">
        <v>36263</v>
      </c>
      <c r="E63" s="113">
        <v>96966</v>
      </c>
      <c r="F63" s="113">
        <f t="shared" si="0"/>
        <v>569985</v>
      </c>
      <c r="G63" s="113">
        <v>0</v>
      </c>
      <c r="H63" s="113">
        <v>0</v>
      </c>
      <c r="I63" s="113">
        <v>0</v>
      </c>
      <c r="J63" s="113">
        <v>0</v>
      </c>
      <c r="K63" s="78">
        <v>56</v>
      </c>
    </row>
    <row r="64" spans="1:11" x14ac:dyDescent="0.2">
      <c r="A64" s="78">
        <v>57</v>
      </c>
      <c r="B64" s="78" t="s">
        <v>157</v>
      </c>
      <c r="C64" s="113">
        <v>376479</v>
      </c>
      <c r="D64" s="113">
        <v>12207</v>
      </c>
      <c r="E64" s="113">
        <v>25706</v>
      </c>
      <c r="F64" s="113">
        <f t="shared" si="0"/>
        <v>414392</v>
      </c>
      <c r="G64" s="113">
        <v>17774</v>
      </c>
      <c r="H64" s="113">
        <v>43376</v>
      </c>
      <c r="I64" s="113">
        <v>0</v>
      </c>
      <c r="J64" s="113">
        <v>0</v>
      </c>
      <c r="K64" s="78">
        <v>57</v>
      </c>
    </row>
    <row r="65" spans="1:11" x14ac:dyDescent="0.2">
      <c r="A65" s="78">
        <v>58</v>
      </c>
      <c r="B65" s="78" t="s">
        <v>158</v>
      </c>
      <c r="C65" s="113">
        <v>30094754</v>
      </c>
      <c r="D65" s="113">
        <v>35173</v>
      </c>
      <c r="E65" s="113">
        <v>84981</v>
      </c>
      <c r="F65" s="113">
        <f t="shared" si="0"/>
        <v>30214908</v>
      </c>
      <c r="G65" s="113">
        <v>36025</v>
      </c>
      <c r="H65" s="113">
        <v>52500</v>
      </c>
      <c r="I65" s="113">
        <v>0</v>
      </c>
      <c r="J65" s="113">
        <v>4113</v>
      </c>
      <c r="K65" s="78">
        <v>58</v>
      </c>
    </row>
    <row r="66" spans="1:11" x14ac:dyDescent="0.2">
      <c r="A66" s="78">
        <v>59</v>
      </c>
      <c r="B66" s="78" t="s">
        <v>159</v>
      </c>
      <c r="C66" s="113">
        <v>366296</v>
      </c>
      <c r="D66" s="113">
        <v>19567</v>
      </c>
      <c r="E66" s="113">
        <v>9438</v>
      </c>
      <c r="F66" s="113">
        <f t="shared" si="0"/>
        <v>395301</v>
      </c>
      <c r="G66" s="113">
        <v>0</v>
      </c>
      <c r="H66" s="113">
        <v>0</v>
      </c>
      <c r="I66" s="113">
        <v>0</v>
      </c>
      <c r="J66" s="113">
        <v>70912</v>
      </c>
      <c r="K66" s="78">
        <v>59</v>
      </c>
    </row>
    <row r="67" spans="1:11" x14ac:dyDescent="0.2">
      <c r="A67" s="78">
        <v>60</v>
      </c>
      <c r="B67" s="78" t="s">
        <v>160</v>
      </c>
      <c r="C67" s="113">
        <v>4249124</v>
      </c>
      <c r="D67" s="113">
        <v>0</v>
      </c>
      <c r="E67" s="113">
        <v>88004</v>
      </c>
      <c r="F67" s="113">
        <f t="shared" si="0"/>
        <v>4337128</v>
      </c>
      <c r="G67" s="113">
        <v>104031</v>
      </c>
      <c r="H67" s="113">
        <v>0</v>
      </c>
      <c r="I67" s="113">
        <v>380118</v>
      </c>
      <c r="J67" s="113">
        <v>647900</v>
      </c>
      <c r="K67" s="78">
        <v>60</v>
      </c>
    </row>
    <row r="68" spans="1:11" x14ac:dyDescent="0.2">
      <c r="A68" s="78">
        <v>61</v>
      </c>
      <c r="B68" s="78" t="s">
        <v>161</v>
      </c>
      <c r="C68" s="113">
        <v>588013</v>
      </c>
      <c r="D68" s="113">
        <v>33075</v>
      </c>
      <c r="E68" s="113">
        <v>54721</v>
      </c>
      <c r="F68" s="113">
        <f t="shared" si="0"/>
        <v>675809</v>
      </c>
      <c r="G68" s="113">
        <v>6466</v>
      </c>
      <c r="H68" s="113">
        <v>0</v>
      </c>
      <c r="I68" s="113">
        <v>0</v>
      </c>
      <c r="J68" s="113">
        <v>0</v>
      </c>
      <c r="K68" s="78">
        <v>61</v>
      </c>
    </row>
    <row r="69" spans="1:11" x14ac:dyDescent="0.2">
      <c r="A69" s="78">
        <v>62</v>
      </c>
      <c r="B69" s="78" t="s">
        <v>162</v>
      </c>
      <c r="C69" s="113">
        <v>724094</v>
      </c>
      <c r="D69" s="113">
        <v>347534</v>
      </c>
      <c r="E69" s="113">
        <v>26497</v>
      </c>
      <c r="F69" s="113">
        <f t="shared" si="0"/>
        <v>1098125</v>
      </c>
      <c r="G69" s="113">
        <v>0</v>
      </c>
      <c r="H69" s="113">
        <v>0</v>
      </c>
      <c r="I69" s="113">
        <v>0</v>
      </c>
      <c r="J69" s="113">
        <v>0</v>
      </c>
      <c r="K69" s="78">
        <v>62</v>
      </c>
    </row>
    <row r="70" spans="1:11" x14ac:dyDescent="0.2">
      <c r="A70" s="78">
        <v>63</v>
      </c>
      <c r="B70" s="78" t="s">
        <v>163</v>
      </c>
      <c r="C70" s="113">
        <v>1035647</v>
      </c>
      <c r="D70" s="113">
        <v>31283</v>
      </c>
      <c r="E70" s="113">
        <v>89799</v>
      </c>
      <c r="F70" s="113">
        <f t="shared" si="0"/>
        <v>1156729</v>
      </c>
      <c r="G70" s="113">
        <v>10343</v>
      </c>
      <c r="H70" s="113">
        <v>0</v>
      </c>
      <c r="I70" s="113">
        <v>68618</v>
      </c>
      <c r="J70" s="113">
        <v>0</v>
      </c>
      <c r="K70" s="78">
        <v>63</v>
      </c>
    </row>
    <row r="71" spans="1:11" x14ac:dyDescent="0.2">
      <c r="A71" s="78">
        <v>64</v>
      </c>
      <c r="B71" s="78" t="s">
        <v>164</v>
      </c>
      <c r="C71" s="113">
        <v>258443</v>
      </c>
      <c r="D71" s="113">
        <v>41295</v>
      </c>
      <c r="E71" s="113">
        <v>38151</v>
      </c>
      <c r="F71" s="113">
        <f t="shared" si="0"/>
        <v>337889</v>
      </c>
      <c r="G71" s="113">
        <v>0</v>
      </c>
      <c r="H71" s="113">
        <v>5000</v>
      </c>
      <c r="I71" s="113">
        <v>0</v>
      </c>
      <c r="J71" s="113">
        <v>0</v>
      </c>
      <c r="K71" s="78">
        <v>64</v>
      </c>
    </row>
    <row r="72" spans="1:11" x14ac:dyDescent="0.2">
      <c r="A72" s="78">
        <v>65</v>
      </c>
      <c r="B72" s="78" t="s">
        <v>165</v>
      </c>
      <c r="C72" s="113">
        <v>891114</v>
      </c>
      <c r="D72" s="113">
        <v>12626</v>
      </c>
      <c r="E72" s="113">
        <v>53631</v>
      </c>
      <c r="F72" s="113">
        <f t="shared" ref="F72:F102" si="1">(C72+D72+E72)</f>
        <v>957371</v>
      </c>
      <c r="G72" s="113">
        <v>0</v>
      </c>
      <c r="H72" s="113">
        <v>0</v>
      </c>
      <c r="I72" s="113">
        <v>0</v>
      </c>
      <c r="J72" s="113">
        <v>0</v>
      </c>
      <c r="K72" s="78">
        <v>65</v>
      </c>
    </row>
    <row r="73" spans="1:11" x14ac:dyDescent="0.2">
      <c r="A73" s="78">
        <v>66</v>
      </c>
      <c r="B73" s="78" t="s">
        <v>166</v>
      </c>
      <c r="C73" s="113">
        <v>1831549</v>
      </c>
      <c r="D73" s="113">
        <v>72508</v>
      </c>
      <c r="E73" s="113">
        <v>143969</v>
      </c>
      <c r="F73" s="113">
        <f t="shared" si="1"/>
        <v>2048026</v>
      </c>
      <c r="G73" s="113">
        <v>78000</v>
      </c>
      <c r="H73" s="113">
        <v>0</v>
      </c>
      <c r="I73" s="113">
        <v>0</v>
      </c>
      <c r="J73" s="113">
        <v>11140</v>
      </c>
      <c r="K73" s="78">
        <v>66</v>
      </c>
    </row>
    <row r="74" spans="1:11" x14ac:dyDescent="0.2">
      <c r="A74" s="78">
        <v>67</v>
      </c>
      <c r="B74" s="78" t="s">
        <v>167</v>
      </c>
      <c r="C74" s="113">
        <v>2870294</v>
      </c>
      <c r="D74" s="113">
        <v>80644</v>
      </c>
      <c r="E74" s="113">
        <v>0</v>
      </c>
      <c r="F74" s="113">
        <f t="shared" si="1"/>
        <v>2950938</v>
      </c>
      <c r="G74" s="113">
        <v>0</v>
      </c>
      <c r="H74" s="113">
        <v>1885262</v>
      </c>
      <c r="I74" s="113">
        <v>0</v>
      </c>
      <c r="J74" s="113">
        <v>0</v>
      </c>
      <c r="K74" s="78">
        <v>67</v>
      </c>
    </row>
    <row r="75" spans="1:11" x14ac:dyDescent="0.2">
      <c r="A75" s="78">
        <v>68</v>
      </c>
      <c r="B75" s="78" t="s">
        <v>168</v>
      </c>
      <c r="C75" s="113">
        <v>793807</v>
      </c>
      <c r="D75" s="113">
        <v>10038</v>
      </c>
      <c r="E75" s="113">
        <v>118829</v>
      </c>
      <c r="F75" s="113">
        <f t="shared" si="1"/>
        <v>922674</v>
      </c>
      <c r="G75" s="113">
        <v>0</v>
      </c>
      <c r="H75" s="113">
        <v>0</v>
      </c>
      <c r="I75" s="113">
        <v>0</v>
      </c>
      <c r="J75" s="113">
        <v>0</v>
      </c>
      <c r="K75" s="78">
        <v>68</v>
      </c>
    </row>
    <row r="76" spans="1:11" x14ac:dyDescent="0.2">
      <c r="A76" s="78">
        <v>69</v>
      </c>
      <c r="B76" s="78" t="s">
        <v>169</v>
      </c>
      <c r="C76" s="113">
        <v>4781957</v>
      </c>
      <c r="D76" s="113">
        <v>15371</v>
      </c>
      <c r="E76" s="113">
        <v>148993</v>
      </c>
      <c r="F76" s="113">
        <f t="shared" si="1"/>
        <v>4946321</v>
      </c>
      <c r="G76" s="113">
        <v>255000</v>
      </c>
      <c r="H76" s="113">
        <v>39458</v>
      </c>
      <c r="I76" s="113">
        <v>0</v>
      </c>
      <c r="J76" s="113">
        <v>0</v>
      </c>
      <c r="K76" s="78">
        <v>69</v>
      </c>
    </row>
    <row r="77" spans="1:11" x14ac:dyDescent="0.2">
      <c r="A77" s="78">
        <v>70</v>
      </c>
      <c r="B77" s="78" t="s">
        <v>170</v>
      </c>
      <c r="C77" s="113">
        <v>947882</v>
      </c>
      <c r="D77" s="113">
        <v>0</v>
      </c>
      <c r="E77" s="113">
        <v>92173</v>
      </c>
      <c r="F77" s="113">
        <f t="shared" si="1"/>
        <v>1040055</v>
      </c>
      <c r="G77" s="113">
        <v>0</v>
      </c>
      <c r="H77" s="113">
        <v>141994</v>
      </c>
      <c r="I77" s="113">
        <v>0</v>
      </c>
      <c r="J77" s="113">
        <v>900</v>
      </c>
      <c r="K77" s="78">
        <v>70</v>
      </c>
    </row>
    <row r="78" spans="1:11" x14ac:dyDescent="0.2">
      <c r="A78" s="78">
        <v>71</v>
      </c>
      <c r="B78" s="78" t="s">
        <v>171</v>
      </c>
      <c r="C78" s="113">
        <v>0</v>
      </c>
      <c r="D78" s="113">
        <v>0</v>
      </c>
      <c r="E78" s="113">
        <v>0</v>
      </c>
      <c r="F78" s="113">
        <f t="shared" si="1"/>
        <v>0</v>
      </c>
      <c r="G78" s="113">
        <v>0</v>
      </c>
      <c r="H78" s="113">
        <v>0</v>
      </c>
      <c r="I78" s="113">
        <v>0</v>
      </c>
      <c r="J78" s="113">
        <v>0</v>
      </c>
      <c r="K78" s="78">
        <v>71</v>
      </c>
    </row>
    <row r="79" spans="1:11" x14ac:dyDescent="0.2">
      <c r="A79" s="78">
        <v>72</v>
      </c>
      <c r="B79" s="78" t="s">
        <v>172</v>
      </c>
      <c r="C79" s="113">
        <v>1288706</v>
      </c>
      <c r="D79" s="113">
        <v>23000</v>
      </c>
      <c r="E79" s="113">
        <v>77001</v>
      </c>
      <c r="F79" s="113">
        <f t="shared" si="1"/>
        <v>1388707</v>
      </c>
      <c r="G79" s="113">
        <v>0</v>
      </c>
      <c r="H79" s="113">
        <v>0</v>
      </c>
      <c r="I79" s="113">
        <v>0</v>
      </c>
      <c r="J79" s="113">
        <v>0</v>
      </c>
      <c r="K79" s="78">
        <v>72</v>
      </c>
    </row>
    <row r="80" spans="1:11" x14ac:dyDescent="0.2">
      <c r="A80" s="78">
        <v>73</v>
      </c>
      <c r="B80" s="78" t="s">
        <v>173</v>
      </c>
      <c r="C80" s="113">
        <v>51654000</v>
      </c>
      <c r="D80" s="113">
        <v>6481000</v>
      </c>
      <c r="E80" s="113">
        <v>833000</v>
      </c>
      <c r="F80" s="113">
        <f t="shared" si="1"/>
        <v>58968000</v>
      </c>
      <c r="G80" s="113">
        <v>91000</v>
      </c>
      <c r="H80" s="113">
        <v>74000</v>
      </c>
      <c r="I80" s="113">
        <v>28191000</v>
      </c>
      <c r="J80" s="113">
        <v>14532000</v>
      </c>
      <c r="K80" s="78">
        <v>73</v>
      </c>
    </row>
    <row r="81" spans="1:11" x14ac:dyDescent="0.2">
      <c r="A81" s="78">
        <v>74</v>
      </c>
      <c r="B81" s="78" t="s">
        <v>174</v>
      </c>
      <c r="C81" s="113">
        <v>5970655</v>
      </c>
      <c r="D81" s="113">
        <v>13000</v>
      </c>
      <c r="E81" s="113">
        <v>109627</v>
      </c>
      <c r="F81" s="113">
        <f t="shared" si="1"/>
        <v>6093282</v>
      </c>
      <c r="G81" s="113">
        <v>300000</v>
      </c>
      <c r="H81" s="113">
        <v>0</v>
      </c>
      <c r="I81" s="113">
        <v>0</v>
      </c>
      <c r="J81" s="113">
        <v>55531</v>
      </c>
      <c r="K81" s="78">
        <v>74</v>
      </c>
    </row>
    <row r="82" spans="1:11" x14ac:dyDescent="0.2">
      <c r="A82" s="78">
        <v>75</v>
      </c>
      <c r="B82" s="78" t="s">
        <v>175</v>
      </c>
      <c r="C82" s="113">
        <v>190563</v>
      </c>
      <c r="D82" s="113">
        <v>14662</v>
      </c>
      <c r="E82" s="113">
        <v>103554</v>
      </c>
      <c r="F82" s="113">
        <f t="shared" si="1"/>
        <v>308779</v>
      </c>
      <c r="G82" s="113">
        <v>0</v>
      </c>
      <c r="H82" s="113">
        <v>0</v>
      </c>
      <c r="I82" s="113">
        <v>0</v>
      </c>
      <c r="J82" s="113">
        <v>0</v>
      </c>
      <c r="K82" s="78">
        <v>75</v>
      </c>
    </row>
    <row r="83" spans="1:11" x14ac:dyDescent="0.2">
      <c r="A83" s="78">
        <v>76</v>
      </c>
      <c r="B83" s="78" t="s">
        <v>93</v>
      </c>
      <c r="C83" s="113">
        <v>2029324</v>
      </c>
      <c r="D83" s="113">
        <v>19368</v>
      </c>
      <c r="E83" s="113">
        <v>42655</v>
      </c>
      <c r="F83" s="113">
        <f t="shared" si="1"/>
        <v>2091347</v>
      </c>
      <c r="G83" s="113">
        <v>0</v>
      </c>
      <c r="H83" s="113">
        <v>1803384</v>
      </c>
      <c r="I83" s="113">
        <v>0</v>
      </c>
      <c r="J83" s="113">
        <v>39493</v>
      </c>
      <c r="K83" s="78">
        <v>76</v>
      </c>
    </row>
    <row r="84" spans="1:11" x14ac:dyDescent="0.2">
      <c r="A84" s="78">
        <v>77</v>
      </c>
      <c r="B84" s="78" t="s">
        <v>94</v>
      </c>
      <c r="C84" s="113">
        <v>2500377</v>
      </c>
      <c r="D84" s="113">
        <v>0</v>
      </c>
      <c r="E84" s="113">
        <v>82966</v>
      </c>
      <c r="F84" s="113">
        <f t="shared" si="1"/>
        <v>2583343</v>
      </c>
      <c r="G84" s="113">
        <v>551691</v>
      </c>
      <c r="H84" s="113">
        <v>164074</v>
      </c>
      <c r="I84" s="113">
        <v>0</v>
      </c>
      <c r="J84" s="113">
        <v>617362</v>
      </c>
      <c r="K84" s="78">
        <v>77</v>
      </c>
    </row>
    <row r="85" spans="1:11" x14ac:dyDescent="0.2">
      <c r="A85" s="78">
        <v>78</v>
      </c>
      <c r="B85" s="78" t="s">
        <v>176</v>
      </c>
      <c r="C85" s="113">
        <v>2933855</v>
      </c>
      <c r="D85" s="113">
        <v>285930</v>
      </c>
      <c r="E85" s="113">
        <v>86300</v>
      </c>
      <c r="F85" s="113">
        <f t="shared" si="1"/>
        <v>3306085</v>
      </c>
      <c r="G85" s="113">
        <v>249234</v>
      </c>
      <c r="H85" s="113">
        <v>320609</v>
      </c>
      <c r="I85" s="113">
        <v>0</v>
      </c>
      <c r="J85" s="113">
        <v>12757</v>
      </c>
      <c r="K85" s="78">
        <v>78</v>
      </c>
    </row>
    <row r="86" spans="1:11" x14ac:dyDescent="0.2">
      <c r="A86" s="78">
        <v>79</v>
      </c>
      <c r="B86" s="78" t="s">
        <v>177</v>
      </c>
      <c r="C86" s="113">
        <v>5035333</v>
      </c>
      <c r="D86" s="113">
        <v>37606</v>
      </c>
      <c r="E86" s="113">
        <v>132261</v>
      </c>
      <c r="F86" s="113">
        <f t="shared" si="1"/>
        <v>5205200</v>
      </c>
      <c r="G86" s="113">
        <v>0</v>
      </c>
      <c r="H86" s="113">
        <v>0</v>
      </c>
      <c r="I86" s="113">
        <v>0</v>
      </c>
      <c r="J86" s="113">
        <v>6000</v>
      </c>
      <c r="K86" s="78">
        <v>79</v>
      </c>
    </row>
    <row r="87" spans="1:11" x14ac:dyDescent="0.2">
      <c r="A87" s="78">
        <v>80</v>
      </c>
      <c r="B87" s="78" t="s">
        <v>178</v>
      </c>
      <c r="C87" s="113">
        <v>1196818</v>
      </c>
      <c r="D87" s="113">
        <v>33236</v>
      </c>
      <c r="E87" s="113">
        <v>62408</v>
      </c>
      <c r="F87" s="113">
        <f t="shared" si="1"/>
        <v>1292462</v>
      </c>
      <c r="G87" s="113">
        <v>1152515</v>
      </c>
      <c r="H87" s="113">
        <v>0</v>
      </c>
      <c r="I87" s="113">
        <v>0</v>
      </c>
      <c r="J87" s="113">
        <v>0</v>
      </c>
      <c r="K87" s="78">
        <v>80</v>
      </c>
    </row>
    <row r="88" spans="1:11" x14ac:dyDescent="0.2">
      <c r="A88" s="78">
        <v>81</v>
      </c>
      <c r="B88" s="78" t="s">
        <v>179</v>
      </c>
      <c r="C88" s="113">
        <v>1110183</v>
      </c>
      <c r="D88" s="113">
        <v>40800</v>
      </c>
      <c r="E88" s="113">
        <v>53190</v>
      </c>
      <c r="F88" s="113">
        <f t="shared" si="1"/>
        <v>1204173</v>
      </c>
      <c r="G88" s="113">
        <v>293005</v>
      </c>
      <c r="H88" s="113">
        <v>4034</v>
      </c>
      <c r="I88" s="113">
        <v>0</v>
      </c>
      <c r="J88" s="113">
        <v>0</v>
      </c>
      <c r="K88" s="78">
        <v>81</v>
      </c>
    </row>
    <row r="89" spans="1:11" x14ac:dyDescent="0.2">
      <c r="A89" s="78">
        <v>82</v>
      </c>
      <c r="B89" s="78" t="s">
        <v>180</v>
      </c>
      <c r="C89" s="113">
        <v>1008046</v>
      </c>
      <c r="D89" s="113">
        <v>17055</v>
      </c>
      <c r="E89" s="113">
        <v>126251</v>
      </c>
      <c r="F89" s="113">
        <f t="shared" si="1"/>
        <v>1151352</v>
      </c>
      <c r="G89" s="113">
        <v>10297</v>
      </c>
      <c r="H89" s="113">
        <v>0</v>
      </c>
      <c r="I89" s="113">
        <v>0</v>
      </c>
      <c r="J89" s="113">
        <v>0</v>
      </c>
      <c r="K89" s="78">
        <v>82</v>
      </c>
    </row>
    <row r="90" spans="1:11" x14ac:dyDescent="0.2">
      <c r="A90" s="78">
        <v>83</v>
      </c>
      <c r="B90" s="78" t="s">
        <v>181</v>
      </c>
      <c r="C90" s="113">
        <v>639497</v>
      </c>
      <c r="D90" s="113">
        <v>27600</v>
      </c>
      <c r="E90" s="113">
        <v>76289</v>
      </c>
      <c r="F90" s="113">
        <f t="shared" si="1"/>
        <v>743386</v>
      </c>
      <c r="G90" s="113">
        <v>0</v>
      </c>
      <c r="H90" s="113">
        <v>0</v>
      </c>
      <c r="I90" s="113">
        <v>0</v>
      </c>
      <c r="J90" s="113">
        <v>0</v>
      </c>
      <c r="K90" s="78">
        <v>83</v>
      </c>
    </row>
    <row r="91" spans="1:11" x14ac:dyDescent="0.2">
      <c r="A91" s="78">
        <v>84</v>
      </c>
      <c r="B91" s="78" t="s">
        <v>182</v>
      </c>
      <c r="C91" s="113">
        <v>713937</v>
      </c>
      <c r="D91" s="113">
        <v>171747</v>
      </c>
      <c r="E91" s="113">
        <v>36621</v>
      </c>
      <c r="F91" s="113">
        <f t="shared" si="1"/>
        <v>922305</v>
      </c>
      <c r="G91" s="113">
        <v>130000</v>
      </c>
      <c r="H91" s="113">
        <v>0</v>
      </c>
      <c r="I91" s="113">
        <v>0</v>
      </c>
      <c r="J91" s="113">
        <v>0</v>
      </c>
      <c r="K91" s="78">
        <v>84</v>
      </c>
    </row>
    <row r="92" spans="1:11" x14ac:dyDescent="0.2">
      <c r="A92" s="78">
        <v>85</v>
      </c>
      <c r="B92" s="78" t="s">
        <v>183</v>
      </c>
      <c r="C92" s="113">
        <v>8641735</v>
      </c>
      <c r="D92" s="113">
        <v>0</v>
      </c>
      <c r="E92" s="113">
        <v>156614</v>
      </c>
      <c r="F92" s="113">
        <f t="shared" si="1"/>
        <v>8798349</v>
      </c>
      <c r="G92" s="113">
        <v>77796</v>
      </c>
      <c r="H92" s="113">
        <v>0</v>
      </c>
      <c r="I92" s="113">
        <v>0</v>
      </c>
      <c r="J92" s="113">
        <v>737530</v>
      </c>
      <c r="K92" s="78">
        <v>85</v>
      </c>
    </row>
    <row r="93" spans="1:11" x14ac:dyDescent="0.2">
      <c r="A93" s="78">
        <v>86</v>
      </c>
      <c r="B93" s="78" t="s">
        <v>184</v>
      </c>
      <c r="C93" s="113">
        <v>4472305</v>
      </c>
      <c r="D93" s="113">
        <v>0</v>
      </c>
      <c r="E93" s="113">
        <v>160282</v>
      </c>
      <c r="F93" s="113">
        <f t="shared" si="1"/>
        <v>4632587</v>
      </c>
      <c r="G93" s="113">
        <v>2797</v>
      </c>
      <c r="H93" s="113">
        <v>0</v>
      </c>
      <c r="I93" s="113">
        <v>0</v>
      </c>
      <c r="J93" s="113">
        <v>1660857</v>
      </c>
      <c r="K93" s="78">
        <v>86</v>
      </c>
    </row>
    <row r="94" spans="1:11" x14ac:dyDescent="0.2">
      <c r="A94" s="78">
        <v>87</v>
      </c>
      <c r="B94" s="78" t="s">
        <v>185</v>
      </c>
      <c r="C94" s="113">
        <v>704495</v>
      </c>
      <c r="D94" s="113">
        <v>11000</v>
      </c>
      <c r="E94" s="113">
        <v>60609</v>
      </c>
      <c r="F94" s="113">
        <f t="shared" si="1"/>
        <v>776104</v>
      </c>
      <c r="G94" s="113">
        <v>0</v>
      </c>
      <c r="H94" s="113">
        <v>0</v>
      </c>
      <c r="I94" s="113">
        <v>0</v>
      </c>
      <c r="J94" s="113">
        <v>8334</v>
      </c>
      <c r="K94" s="78">
        <v>87</v>
      </c>
    </row>
    <row r="95" spans="1:11" x14ac:dyDescent="0.2">
      <c r="A95" s="78">
        <v>88</v>
      </c>
      <c r="B95" s="78" t="s">
        <v>186</v>
      </c>
      <c r="C95" s="113">
        <v>645590</v>
      </c>
      <c r="D95" s="113">
        <v>786485</v>
      </c>
      <c r="E95" s="113">
        <v>28785</v>
      </c>
      <c r="F95" s="113">
        <f t="shared" si="1"/>
        <v>1460860</v>
      </c>
      <c r="G95" s="113">
        <v>16009</v>
      </c>
      <c r="H95" s="113">
        <v>88326</v>
      </c>
      <c r="I95" s="113">
        <v>0</v>
      </c>
      <c r="J95" s="113">
        <v>9845</v>
      </c>
      <c r="K95" s="78">
        <v>88</v>
      </c>
    </row>
    <row r="96" spans="1:11" x14ac:dyDescent="0.2">
      <c r="A96" s="78">
        <v>89</v>
      </c>
      <c r="B96" s="78" t="s">
        <v>187</v>
      </c>
      <c r="C96" s="113">
        <v>1519203</v>
      </c>
      <c r="D96" s="113">
        <v>0</v>
      </c>
      <c r="E96" s="113">
        <v>119180</v>
      </c>
      <c r="F96" s="113">
        <f t="shared" si="1"/>
        <v>1638383</v>
      </c>
      <c r="G96" s="113">
        <v>265329</v>
      </c>
      <c r="H96" s="113">
        <v>0</v>
      </c>
      <c r="I96" s="113">
        <v>0</v>
      </c>
      <c r="J96" s="113">
        <v>0</v>
      </c>
      <c r="K96" s="78">
        <v>89</v>
      </c>
    </row>
    <row r="97" spans="1:11" x14ac:dyDescent="0.2">
      <c r="A97" s="78">
        <v>90</v>
      </c>
      <c r="B97" s="78" t="s">
        <v>188</v>
      </c>
      <c r="C97" s="116">
        <v>565511</v>
      </c>
      <c r="D97" s="116">
        <v>26045</v>
      </c>
      <c r="E97" s="116">
        <v>109101</v>
      </c>
      <c r="F97" s="113">
        <f t="shared" si="1"/>
        <v>700657</v>
      </c>
      <c r="G97" s="116">
        <v>7673</v>
      </c>
      <c r="H97" s="116">
        <v>11799</v>
      </c>
      <c r="I97" s="116">
        <v>0</v>
      </c>
      <c r="J97" s="116">
        <v>0</v>
      </c>
      <c r="K97" s="78">
        <v>90</v>
      </c>
    </row>
    <row r="98" spans="1:11" x14ac:dyDescent="0.2">
      <c r="A98" s="78">
        <v>91</v>
      </c>
      <c r="B98" s="78" t="s">
        <v>189</v>
      </c>
      <c r="C98" s="113">
        <v>1743415</v>
      </c>
      <c r="D98" s="113">
        <v>16770</v>
      </c>
      <c r="E98" s="113">
        <v>134335</v>
      </c>
      <c r="F98" s="113">
        <f t="shared" si="1"/>
        <v>1894520</v>
      </c>
      <c r="G98" s="113">
        <v>400233</v>
      </c>
      <c r="H98" s="113">
        <v>114254</v>
      </c>
      <c r="I98" s="113">
        <v>0</v>
      </c>
      <c r="J98" s="113">
        <v>0</v>
      </c>
      <c r="K98" s="78">
        <v>91</v>
      </c>
    </row>
    <row r="99" spans="1:11" x14ac:dyDescent="0.2">
      <c r="A99" s="78">
        <v>92</v>
      </c>
      <c r="B99" s="78" t="s">
        <v>190</v>
      </c>
      <c r="C99" s="113">
        <v>754374</v>
      </c>
      <c r="D99" s="113">
        <v>22978</v>
      </c>
      <c r="E99" s="113">
        <v>43420</v>
      </c>
      <c r="F99" s="113">
        <f t="shared" si="1"/>
        <v>820772</v>
      </c>
      <c r="G99" s="113">
        <v>20742</v>
      </c>
      <c r="H99" s="113">
        <v>1787</v>
      </c>
      <c r="I99" s="113">
        <v>0</v>
      </c>
      <c r="J99" s="113">
        <v>6315</v>
      </c>
      <c r="K99" s="78">
        <v>92</v>
      </c>
    </row>
    <row r="100" spans="1:11" x14ac:dyDescent="0.2">
      <c r="A100" s="78">
        <v>93</v>
      </c>
      <c r="B100" s="78" t="s">
        <v>191</v>
      </c>
      <c r="C100" s="113">
        <v>0</v>
      </c>
      <c r="D100" s="113">
        <v>0</v>
      </c>
      <c r="E100" s="113">
        <v>0</v>
      </c>
      <c r="F100" s="113">
        <f t="shared" si="1"/>
        <v>0</v>
      </c>
      <c r="G100" s="113">
        <v>0</v>
      </c>
      <c r="H100" s="113">
        <v>0</v>
      </c>
      <c r="I100" s="113">
        <v>0</v>
      </c>
      <c r="J100" s="113">
        <v>0</v>
      </c>
      <c r="K100" s="78">
        <v>93</v>
      </c>
    </row>
    <row r="101" spans="1:11" x14ac:dyDescent="0.2">
      <c r="A101" s="78">
        <v>94</v>
      </c>
      <c r="B101" s="78" t="s">
        <v>192</v>
      </c>
      <c r="C101" s="113">
        <v>900394</v>
      </c>
      <c r="D101" s="113">
        <v>6120</v>
      </c>
      <c r="E101" s="113">
        <v>57965</v>
      </c>
      <c r="F101" s="113">
        <f t="shared" si="1"/>
        <v>964479</v>
      </c>
      <c r="G101" s="113">
        <v>1682</v>
      </c>
      <c r="H101" s="113">
        <v>0</v>
      </c>
      <c r="I101" s="113">
        <v>0</v>
      </c>
      <c r="J101" s="113">
        <v>3587</v>
      </c>
      <c r="K101" s="78">
        <v>94</v>
      </c>
    </row>
    <row r="102" spans="1:11" x14ac:dyDescent="0.2">
      <c r="A102" s="90">
        <v>95</v>
      </c>
      <c r="B102" s="78" t="s">
        <v>193</v>
      </c>
      <c r="C102" s="114">
        <v>7819631</v>
      </c>
      <c r="D102" s="114">
        <v>2016154</v>
      </c>
      <c r="E102" s="114">
        <v>52601</v>
      </c>
      <c r="F102" s="114">
        <f t="shared" si="1"/>
        <v>9888386</v>
      </c>
      <c r="G102" s="114">
        <v>337440</v>
      </c>
      <c r="H102" s="114">
        <v>1256362</v>
      </c>
      <c r="I102" s="114">
        <v>0</v>
      </c>
      <c r="J102" s="114">
        <v>444604</v>
      </c>
      <c r="K102" s="90">
        <v>95</v>
      </c>
    </row>
    <row r="103" spans="1:11" x14ac:dyDescent="0.2">
      <c r="A103" s="90">
        <f>A102</f>
        <v>95</v>
      </c>
      <c r="B103" s="91" t="s">
        <v>102</v>
      </c>
      <c r="C103" s="115">
        <f t="shared" ref="C103:J103" si="2">SUM(C8:C102)</f>
        <v>839944488</v>
      </c>
      <c r="D103" s="115">
        <f t="shared" si="2"/>
        <v>26996798</v>
      </c>
      <c r="E103" s="115">
        <f t="shared" si="2"/>
        <v>8769395</v>
      </c>
      <c r="F103" s="115">
        <f t="shared" si="2"/>
        <v>875710681</v>
      </c>
      <c r="G103" s="115">
        <f t="shared" si="2"/>
        <v>96806620</v>
      </c>
      <c r="H103" s="115">
        <f t="shared" si="2"/>
        <v>16009360</v>
      </c>
      <c r="I103" s="115">
        <f t="shared" si="2"/>
        <v>130214974</v>
      </c>
      <c r="J103" s="115">
        <f t="shared" si="2"/>
        <v>173319713</v>
      </c>
      <c r="K103" s="90">
        <f>K102</f>
        <v>95</v>
      </c>
    </row>
    <row r="104" spans="1:11" x14ac:dyDescent="0.2">
      <c r="A104" s="79"/>
      <c r="B104" s="11"/>
      <c r="C104" s="11"/>
      <c r="D104" s="11"/>
      <c r="E104" s="11"/>
      <c r="F104" s="11"/>
      <c r="G104" s="11"/>
      <c r="H104" s="11"/>
      <c r="I104" s="11"/>
      <c r="J104" s="11"/>
      <c r="K104" s="11"/>
    </row>
    <row r="105" spans="1:11" x14ac:dyDescent="0.2">
      <c r="A105" s="79"/>
      <c r="B105" s="78"/>
      <c r="C105" s="11"/>
      <c r="D105" s="11"/>
      <c r="E105" s="11"/>
      <c r="F105" s="11"/>
      <c r="G105" s="11"/>
      <c r="H105" s="11"/>
      <c r="I105" s="11"/>
      <c r="J105" s="11"/>
      <c r="K105" s="11"/>
    </row>
  </sheetData>
  <printOptions gridLines="1"/>
  <pageMargins left="0.75" right="0.75" top="0.25" bottom="0.73" header="0.3" footer="0.17"/>
  <pageSetup paperSize="5" fitToHeight="0" orientation="landscape" r:id="rId1"/>
  <headerFooter alignWithMargins="0">
    <oddFooter>&amp;A&amp;RPage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zoomScaleNormal="100" workbookViewId="0">
      <selection activeCell="A2" sqref="A2"/>
    </sheetView>
  </sheetViews>
  <sheetFormatPr defaultRowHeight="12.75" x14ac:dyDescent="0.2"/>
  <cols>
    <col min="1" max="1" width="4" style="10" bestFit="1" customWidth="1"/>
    <col min="2" max="2" width="13" style="10" bestFit="1" customWidth="1"/>
    <col min="3" max="3" width="16.28515625" style="10" customWidth="1"/>
    <col min="4" max="4" width="14.140625" style="10" customWidth="1"/>
    <col min="5" max="5" width="16" style="10" customWidth="1"/>
    <col min="6" max="6" width="12.140625" style="10" bestFit="1" customWidth="1"/>
    <col min="7" max="7" width="18" style="10" customWidth="1"/>
    <col min="8" max="8" width="11" style="10" bestFit="1" customWidth="1"/>
    <col min="9" max="9" width="11.5703125" style="10" customWidth="1"/>
    <col min="10" max="10" width="11.140625" style="10" bestFit="1" customWidth="1"/>
    <col min="11" max="11" width="3.5703125" style="10" bestFit="1" customWidth="1"/>
    <col min="12" max="256" width="9.140625" style="10"/>
    <col min="257" max="257" width="4" style="10" bestFit="1" customWidth="1"/>
    <col min="258" max="258" width="13" style="10" bestFit="1" customWidth="1"/>
    <col min="259" max="259" width="16.28515625" style="10" customWidth="1"/>
    <col min="260" max="260" width="14.140625" style="10" customWidth="1"/>
    <col min="261" max="261" width="16" style="10" customWidth="1"/>
    <col min="262" max="262" width="12.140625" style="10" bestFit="1" customWidth="1"/>
    <col min="263" max="263" width="18" style="10" customWidth="1"/>
    <col min="264" max="264" width="11" style="10" bestFit="1" customWidth="1"/>
    <col min="265" max="265" width="11.5703125" style="10" customWidth="1"/>
    <col min="266" max="266" width="11.140625" style="10" bestFit="1" customWidth="1"/>
    <col min="267" max="267" width="3.5703125" style="10" bestFit="1" customWidth="1"/>
    <col min="268" max="512" width="9.140625" style="10"/>
    <col min="513" max="513" width="4" style="10" bestFit="1" customWidth="1"/>
    <col min="514" max="514" width="13" style="10" bestFit="1" customWidth="1"/>
    <col min="515" max="515" width="16.28515625" style="10" customWidth="1"/>
    <col min="516" max="516" width="14.140625" style="10" customWidth="1"/>
    <col min="517" max="517" width="16" style="10" customWidth="1"/>
    <col min="518" max="518" width="12.140625" style="10" bestFit="1" customWidth="1"/>
    <col min="519" max="519" width="18" style="10" customWidth="1"/>
    <col min="520" max="520" width="11" style="10" bestFit="1" customWidth="1"/>
    <col min="521" max="521" width="11.5703125" style="10" customWidth="1"/>
    <col min="522" max="522" width="11.140625" style="10" bestFit="1" customWidth="1"/>
    <col min="523" max="523" width="3.5703125" style="10" bestFit="1" customWidth="1"/>
    <col min="524" max="768" width="9.140625" style="10"/>
    <col min="769" max="769" width="4" style="10" bestFit="1" customWidth="1"/>
    <col min="770" max="770" width="13" style="10" bestFit="1" customWidth="1"/>
    <col min="771" max="771" width="16.28515625" style="10" customWidth="1"/>
    <col min="772" max="772" width="14.140625" style="10" customWidth="1"/>
    <col min="773" max="773" width="16" style="10" customWidth="1"/>
    <col min="774" max="774" width="12.140625" style="10" bestFit="1" customWidth="1"/>
    <col min="775" max="775" width="18" style="10" customWidth="1"/>
    <col min="776" max="776" width="11" style="10" bestFit="1" customWidth="1"/>
    <col min="777" max="777" width="11.5703125" style="10" customWidth="1"/>
    <col min="778" max="778" width="11.140625" style="10" bestFit="1" customWidth="1"/>
    <col min="779" max="779" width="3.5703125" style="10" bestFit="1" customWidth="1"/>
    <col min="780" max="1024" width="9.140625" style="10"/>
    <col min="1025" max="1025" width="4" style="10" bestFit="1" customWidth="1"/>
    <col min="1026" max="1026" width="13" style="10" bestFit="1" customWidth="1"/>
    <col min="1027" max="1027" width="16.28515625" style="10" customWidth="1"/>
    <col min="1028" max="1028" width="14.140625" style="10" customWidth="1"/>
    <col min="1029" max="1029" width="16" style="10" customWidth="1"/>
    <col min="1030" max="1030" width="12.140625" style="10" bestFit="1" customWidth="1"/>
    <col min="1031" max="1031" width="18" style="10" customWidth="1"/>
    <col min="1032" max="1032" width="11" style="10" bestFit="1" customWidth="1"/>
    <col min="1033" max="1033" width="11.5703125" style="10" customWidth="1"/>
    <col min="1034" max="1034" width="11.140625" style="10" bestFit="1" customWidth="1"/>
    <col min="1035" max="1035" width="3.5703125" style="10" bestFit="1" customWidth="1"/>
    <col min="1036" max="1280" width="9.140625" style="10"/>
    <col min="1281" max="1281" width="4" style="10" bestFit="1" customWidth="1"/>
    <col min="1282" max="1282" width="13" style="10" bestFit="1" customWidth="1"/>
    <col min="1283" max="1283" width="16.28515625" style="10" customWidth="1"/>
    <col min="1284" max="1284" width="14.140625" style="10" customWidth="1"/>
    <col min="1285" max="1285" width="16" style="10" customWidth="1"/>
    <col min="1286" max="1286" width="12.140625" style="10" bestFit="1" customWidth="1"/>
    <col min="1287" max="1287" width="18" style="10" customWidth="1"/>
    <col min="1288" max="1288" width="11" style="10" bestFit="1" customWidth="1"/>
    <col min="1289" max="1289" width="11.5703125" style="10" customWidth="1"/>
    <col min="1290" max="1290" width="11.140625" style="10" bestFit="1" customWidth="1"/>
    <col min="1291" max="1291" width="3.5703125" style="10" bestFit="1" customWidth="1"/>
    <col min="1292" max="1536" width="9.140625" style="10"/>
    <col min="1537" max="1537" width="4" style="10" bestFit="1" customWidth="1"/>
    <col min="1538" max="1538" width="13" style="10" bestFit="1" customWidth="1"/>
    <col min="1539" max="1539" width="16.28515625" style="10" customWidth="1"/>
    <col min="1540" max="1540" width="14.140625" style="10" customWidth="1"/>
    <col min="1541" max="1541" width="16" style="10" customWidth="1"/>
    <col min="1542" max="1542" width="12.140625" style="10" bestFit="1" customWidth="1"/>
    <col min="1543" max="1543" width="18" style="10" customWidth="1"/>
    <col min="1544" max="1544" width="11" style="10" bestFit="1" customWidth="1"/>
    <col min="1545" max="1545" width="11.5703125" style="10" customWidth="1"/>
    <col min="1546" max="1546" width="11.140625" style="10" bestFit="1" customWidth="1"/>
    <col min="1547" max="1547" width="3.5703125" style="10" bestFit="1" customWidth="1"/>
    <col min="1548" max="1792" width="9.140625" style="10"/>
    <col min="1793" max="1793" width="4" style="10" bestFit="1" customWidth="1"/>
    <col min="1794" max="1794" width="13" style="10" bestFit="1" customWidth="1"/>
    <col min="1795" max="1795" width="16.28515625" style="10" customWidth="1"/>
    <col min="1796" max="1796" width="14.140625" style="10" customWidth="1"/>
    <col min="1797" max="1797" width="16" style="10" customWidth="1"/>
    <col min="1798" max="1798" width="12.140625" style="10" bestFit="1" customWidth="1"/>
    <col min="1799" max="1799" width="18" style="10" customWidth="1"/>
    <col min="1800" max="1800" width="11" style="10" bestFit="1" customWidth="1"/>
    <col min="1801" max="1801" width="11.5703125" style="10" customWidth="1"/>
    <col min="1802" max="1802" width="11.140625" style="10" bestFit="1" customWidth="1"/>
    <col min="1803" max="1803" width="3.5703125" style="10" bestFit="1" customWidth="1"/>
    <col min="1804" max="2048" width="9.140625" style="10"/>
    <col min="2049" max="2049" width="4" style="10" bestFit="1" customWidth="1"/>
    <col min="2050" max="2050" width="13" style="10" bestFit="1" customWidth="1"/>
    <col min="2051" max="2051" width="16.28515625" style="10" customWidth="1"/>
    <col min="2052" max="2052" width="14.140625" style="10" customWidth="1"/>
    <col min="2053" max="2053" width="16" style="10" customWidth="1"/>
    <col min="2054" max="2054" width="12.140625" style="10" bestFit="1" customWidth="1"/>
    <col min="2055" max="2055" width="18" style="10" customWidth="1"/>
    <col min="2056" max="2056" width="11" style="10" bestFit="1" customWidth="1"/>
    <col min="2057" max="2057" width="11.5703125" style="10" customWidth="1"/>
    <col min="2058" max="2058" width="11.140625" style="10" bestFit="1" customWidth="1"/>
    <col min="2059" max="2059" width="3.5703125" style="10" bestFit="1" customWidth="1"/>
    <col min="2060" max="2304" width="9.140625" style="10"/>
    <col min="2305" max="2305" width="4" style="10" bestFit="1" customWidth="1"/>
    <col min="2306" max="2306" width="13" style="10" bestFit="1" customWidth="1"/>
    <col min="2307" max="2307" width="16.28515625" style="10" customWidth="1"/>
    <col min="2308" max="2308" width="14.140625" style="10" customWidth="1"/>
    <col min="2309" max="2309" width="16" style="10" customWidth="1"/>
    <col min="2310" max="2310" width="12.140625" style="10" bestFit="1" customWidth="1"/>
    <col min="2311" max="2311" width="18" style="10" customWidth="1"/>
    <col min="2312" max="2312" width="11" style="10" bestFit="1" customWidth="1"/>
    <col min="2313" max="2313" width="11.5703125" style="10" customWidth="1"/>
    <col min="2314" max="2314" width="11.140625" style="10" bestFit="1" customWidth="1"/>
    <col min="2315" max="2315" width="3.5703125" style="10" bestFit="1" customWidth="1"/>
    <col min="2316" max="2560" width="9.140625" style="10"/>
    <col min="2561" max="2561" width="4" style="10" bestFit="1" customWidth="1"/>
    <col min="2562" max="2562" width="13" style="10" bestFit="1" customWidth="1"/>
    <col min="2563" max="2563" width="16.28515625" style="10" customWidth="1"/>
    <col min="2564" max="2564" width="14.140625" style="10" customWidth="1"/>
    <col min="2565" max="2565" width="16" style="10" customWidth="1"/>
    <col min="2566" max="2566" width="12.140625" style="10" bestFit="1" customWidth="1"/>
    <col min="2567" max="2567" width="18" style="10" customWidth="1"/>
    <col min="2568" max="2568" width="11" style="10" bestFit="1" customWidth="1"/>
    <col min="2569" max="2569" width="11.5703125" style="10" customWidth="1"/>
    <col min="2570" max="2570" width="11.140625" style="10" bestFit="1" customWidth="1"/>
    <col min="2571" max="2571" width="3.5703125" style="10" bestFit="1" customWidth="1"/>
    <col min="2572" max="2816" width="9.140625" style="10"/>
    <col min="2817" max="2817" width="4" style="10" bestFit="1" customWidth="1"/>
    <col min="2818" max="2818" width="13" style="10" bestFit="1" customWidth="1"/>
    <col min="2819" max="2819" width="16.28515625" style="10" customWidth="1"/>
    <col min="2820" max="2820" width="14.140625" style="10" customWidth="1"/>
    <col min="2821" max="2821" width="16" style="10" customWidth="1"/>
    <col min="2822" max="2822" width="12.140625" style="10" bestFit="1" customWidth="1"/>
    <col min="2823" max="2823" width="18" style="10" customWidth="1"/>
    <col min="2824" max="2824" width="11" style="10" bestFit="1" customWidth="1"/>
    <col min="2825" max="2825" width="11.5703125" style="10" customWidth="1"/>
    <col min="2826" max="2826" width="11.140625" style="10" bestFit="1" customWidth="1"/>
    <col min="2827" max="2827" width="3.5703125" style="10" bestFit="1" customWidth="1"/>
    <col min="2828" max="3072" width="9.140625" style="10"/>
    <col min="3073" max="3073" width="4" style="10" bestFit="1" customWidth="1"/>
    <col min="3074" max="3074" width="13" style="10" bestFit="1" customWidth="1"/>
    <col min="3075" max="3075" width="16.28515625" style="10" customWidth="1"/>
    <col min="3076" max="3076" width="14.140625" style="10" customWidth="1"/>
    <col min="3077" max="3077" width="16" style="10" customWidth="1"/>
    <col min="3078" max="3078" width="12.140625" style="10" bestFit="1" customWidth="1"/>
    <col min="3079" max="3079" width="18" style="10" customWidth="1"/>
    <col min="3080" max="3080" width="11" style="10" bestFit="1" customWidth="1"/>
    <col min="3081" max="3081" width="11.5703125" style="10" customWidth="1"/>
    <col min="3082" max="3082" width="11.140625" style="10" bestFit="1" customWidth="1"/>
    <col min="3083" max="3083" width="3.5703125" style="10" bestFit="1" customWidth="1"/>
    <col min="3084" max="3328" width="9.140625" style="10"/>
    <col min="3329" max="3329" width="4" style="10" bestFit="1" customWidth="1"/>
    <col min="3330" max="3330" width="13" style="10" bestFit="1" customWidth="1"/>
    <col min="3331" max="3331" width="16.28515625" style="10" customWidth="1"/>
    <col min="3332" max="3332" width="14.140625" style="10" customWidth="1"/>
    <col min="3333" max="3333" width="16" style="10" customWidth="1"/>
    <col min="3334" max="3334" width="12.140625" style="10" bestFit="1" customWidth="1"/>
    <col min="3335" max="3335" width="18" style="10" customWidth="1"/>
    <col min="3336" max="3336" width="11" style="10" bestFit="1" customWidth="1"/>
    <col min="3337" max="3337" width="11.5703125" style="10" customWidth="1"/>
    <col min="3338" max="3338" width="11.140625" style="10" bestFit="1" customWidth="1"/>
    <col min="3339" max="3339" width="3.5703125" style="10" bestFit="1" customWidth="1"/>
    <col min="3340" max="3584" width="9.140625" style="10"/>
    <col min="3585" max="3585" width="4" style="10" bestFit="1" customWidth="1"/>
    <col min="3586" max="3586" width="13" style="10" bestFit="1" customWidth="1"/>
    <col min="3587" max="3587" width="16.28515625" style="10" customWidth="1"/>
    <col min="3588" max="3588" width="14.140625" style="10" customWidth="1"/>
    <col min="3589" max="3589" width="16" style="10" customWidth="1"/>
    <col min="3590" max="3590" width="12.140625" style="10" bestFit="1" customWidth="1"/>
    <col min="3591" max="3591" width="18" style="10" customWidth="1"/>
    <col min="3592" max="3592" width="11" style="10" bestFit="1" customWidth="1"/>
    <col min="3593" max="3593" width="11.5703125" style="10" customWidth="1"/>
    <col min="3594" max="3594" width="11.140625" style="10" bestFit="1" customWidth="1"/>
    <col min="3595" max="3595" width="3.5703125" style="10" bestFit="1" customWidth="1"/>
    <col min="3596" max="3840" width="9.140625" style="10"/>
    <col min="3841" max="3841" width="4" style="10" bestFit="1" customWidth="1"/>
    <col min="3842" max="3842" width="13" style="10" bestFit="1" customWidth="1"/>
    <col min="3843" max="3843" width="16.28515625" style="10" customWidth="1"/>
    <col min="3844" max="3844" width="14.140625" style="10" customWidth="1"/>
    <col min="3845" max="3845" width="16" style="10" customWidth="1"/>
    <col min="3846" max="3846" width="12.140625" style="10" bestFit="1" customWidth="1"/>
    <col min="3847" max="3847" width="18" style="10" customWidth="1"/>
    <col min="3848" max="3848" width="11" style="10" bestFit="1" customWidth="1"/>
    <col min="3849" max="3849" width="11.5703125" style="10" customWidth="1"/>
    <col min="3850" max="3850" width="11.140625" style="10" bestFit="1" customWidth="1"/>
    <col min="3851" max="3851" width="3.5703125" style="10" bestFit="1" customWidth="1"/>
    <col min="3852" max="4096" width="9.140625" style="10"/>
    <col min="4097" max="4097" width="4" style="10" bestFit="1" customWidth="1"/>
    <col min="4098" max="4098" width="13" style="10" bestFit="1" customWidth="1"/>
    <col min="4099" max="4099" width="16.28515625" style="10" customWidth="1"/>
    <col min="4100" max="4100" width="14.140625" style="10" customWidth="1"/>
    <col min="4101" max="4101" width="16" style="10" customWidth="1"/>
    <col min="4102" max="4102" width="12.140625" style="10" bestFit="1" customWidth="1"/>
    <col min="4103" max="4103" width="18" style="10" customWidth="1"/>
    <col min="4104" max="4104" width="11" style="10" bestFit="1" customWidth="1"/>
    <col min="4105" max="4105" width="11.5703125" style="10" customWidth="1"/>
    <col min="4106" max="4106" width="11.140625" style="10" bestFit="1" customWidth="1"/>
    <col min="4107" max="4107" width="3.5703125" style="10" bestFit="1" customWidth="1"/>
    <col min="4108" max="4352" width="9.140625" style="10"/>
    <col min="4353" max="4353" width="4" style="10" bestFit="1" customWidth="1"/>
    <col min="4354" max="4354" width="13" style="10" bestFit="1" customWidth="1"/>
    <col min="4355" max="4355" width="16.28515625" style="10" customWidth="1"/>
    <col min="4356" max="4356" width="14.140625" style="10" customWidth="1"/>
    <col min="4357" max="4357" width="16" style="10" customWidth="1"/>
    <col min="4358" max="4358" width="12.140625" style="10" bestFit="1" customWidth="1"/>
    <col min="4359" max="4359" width="18" style="10" customWidth="1"/>
    <col min="4360" max="4360" width="11" style="10" bestFit="1" customWidth="1"/>
    <col min="4361" max="4361" width="11.5703125" style="10" customWidth="1"/>
    <col min="4362" max="4362" width="11.140625" style="10" bestFit="1" customWidth="1"/>
    <col min="4363" max="4363" width="3.5703125" style="10" bestFit="1" customWidth="1"/>
    <col min="4364" max="4608" width="9.140625" style="10"/>
    <col min="4609" max="4609" width="4" style="10" bestFit="1" customWidth="1"/>
    <col min="4610" max="4610" width="13" style="10" bestFit="1" customWidth="1"/>
    <col min="4611" max="4611" width="16.28515625" style="10" customWidth="1"/>
    <col min="4612" max="4612" width="14.140625" style="10" customWidth="1"/>
    <col min="4613" max="4613" width="16" style="10" customWidth="1"/>
    <col min="4614" max="4614" width="12.140625" style="10" bestFit="1" customWidth="1"/>
    <col min="4615" max="4615" width="18" style="10" customWidth="1"/>
    <col min="4616" max="4616" width="11" style="10" bestFit="1" customWidth="1"/>
    <col min="4617" max="4617" width="11.5703125" style="10" customWidth="1"/>
    <col min="4618" max="4618" width="11.140625" style="10" bestFit="1" customWidth="1"/>
    <col min="4619" max="4619" width="3.5703125" style="10" bestFit="1" customWidth="1"/>
    <col min="4620" max="4864" width="9.140625" style="10"/>
    <col min="4865" max="4865" width="4" style="10" bestFit="1" customWidth="1"/>
    <col min="4866" max="4866" width="13" style="10" bestFit="1" customWidth="1"/>
    <col min="4867" max="4867" width="16.28515625" style="10" customWidth="1"/>
    <col min="4868" max="4868" width="14.140625" style="10" customWidth="1"/>
    <col min="4869" max="4869" width="16" style="10" customWidth="1"/>
    <col min="4870" max="4870" width="12.140625" style="10" bestFit="1" customWidth="1"/>
    <col min="4871" max="4871" width="18" style="10" customWidth="1"/>
    <col min="4872" max="4872" width="11" style="10" bestFit="1" customWidth="1"/>
    <col min="4873" max="4873" width="11.5703125" style="10" customWidth="1"/>
    <col min="4874" max="4874" width="11.140625" style="10" bestFit="1" customWidth="1"/>
    <col min="4875" max="4875" width="3.5703125" style="10" bestFit="1" customWidth="1"/>
    <col min="4876" max="5120" width="9.140625" style="10"/>
    <col min="5121" max="5121" width="4" style="10" bestFit="1" customWidth="1"/>
    <col min="5122" max="5122" width="13" style="10" bestFit="1" customWidth="1"/>
    <col min="5123" max="5123" width="16.28515625" style="10" customWidth="1"/>
    <col min="5124" max="5124" width="14.140625" style="10" customWidth="1"/>
    <col min="5125" max="5125" width="16" style="10" customWidth="1"/>
    <col min="5126" max="5126" width="12.140625" style="10" bestFit="1" customWidth="1"/>
    <col min="5127" max="5127" width="18" style="10" customWidth="1"/>
    <col min="5128" max="5128" width="11" style="10" bestFit="1" customWidth="1"/>
    <col min="5129" max="5129" width="11.5703125" style="10" customWidth="1"/>
    <col min="5130" max="5130" width="11.140625" style="10" bestFit="1" customWidth="1"/>
    <col min="5131" max="5131" width="3.5703125" style="10" bestFit="1" customWidth="1"/>
    <col min="5132" max="5376" width="9.140625" style="10"/>
    <col min="5377" max="5377" width="4" style="10" bestFit="1" customWidth="1"/>
    <col min="5378" max="5378" width="13" style="10" bestFit="1" customWidth="1"/>
    <col min="5379" max="5379" width="16.28515625" style="10" customWidth="1"/>
    <col min="5380" max="5380" width="14.140625" style="10" customWidth="1"/>
    <col min="5381" max="5381" width="16" style="10" customWidth="1"/>
    <col min="5382" max="5382" width="12.140625" style="10" bestFit="1" customWidth="1"/>
    <col min="5383" max="5383" width="18" style="10" customWidth="1"/>
    <col min="5384" max="5384" width="11" style="10" bestFit="1" customWidth="1"/>
    <col min="5385" max="5385" width="11.5703125" style="10" customWidth="1"/>
    <col min="5386" max="5386" width="11.140625" style="10" bestFit="1" customWidth="1"/>
    <col min="5387" max="5387" width="3.5703125" style="10" bestFit="1" customWidth="1"/>
    <col min="5388" max="5632" width="9.140625" style="10"/>
    <col min="5633" max="5633" width="4" style="10" bestFit="1" customWidth="1"/>
    <col min="5634" max="5634" width="13" style="10" bestFit="1" customWidth="1"/>
    <col min="5635" max="5635" width="16.28515625" style="10" customWidth="1"/>
    <col min="5636" max="5636" width="14.140625" style="10" customWidth="1"/>
    <col min="5637" max="5637" width="16" style="10" customWidth="1"/>
    <col min="5638" max="5638" width="12.140625" style="10" bestFit="1" customWidth="1"/>
    <col min="5639" max="5639" width="18" style="10" customWidth="1"/>
    <col min="5640" max="5640" width="11" style="10" bestFit="1" customWidth="1"/>
    <col min="5641" max="5641" width="11.5703125" style="10" customWidth="1"/>
    <col min="5642" max="5642" width="11.140625" style="10" bestFit="1" customWidth="1"/>
    <col min="5643" max="5643" width="3.5703125" style="10" bestFit="1" customWidth="1"/>
    <col min="5644" max="5888" width="9.140625" style="10"/>
    <col min="5889" max="5889" width="4" style="10" bestFit="1" customWidth="1"/>
    <col min="5890" max="5890" width="13" style="10" bestFit="1" customWidth="1"/>
    <col min="5891" max="5891" width="16.28515625" style="10" customWidth="1"/>
    <col min="5892" max="5892" width="14.140625" style="10" customWidth="1"/>
    <col min="5893" max="5893" width="16" style="10" customWidth="1"/>
    <col min="5894" max="5894" width="12.140625" style="10" bestFit="1" customWidth="1"/>
    <col min="5895" max="5895" width="18" style="10" customWidth="1"/>
    <col min="5896" max="5896" width="11" style="10" bestFit="1" customWidth="1"/>
    <col min="5897" max="5897" width="11.5703125" style="10" customWidth="1"/>
    <col min="5898" max="5898" width="11.140625" style="10" bestFit="1" customWidth="1"/>
    <col min="5899" max="5899" width="3.5703125" style="10" bestFit="1" customWidth="1"/>
    <col min="5900" max="6144" width="9.140625" style="10"/>
    <col min="6145" max="6145" width="4" style="10" bestFit="1" customWidth="1"/>
    <col min="6146" max="6146" width="13" style="10" bestFit="1" customWidth="1"/>
    <col min="6147" max="6147" width="16.28515625" style="10" customWidth="1"/>
    <col min="6148" max="6148" width="14.140625" style="10" customWidth="1"/>
    <col min="6149" max="6149" width="16" style="10" customWidth="1"/>
    <col min="6150" max="6150" width="12.140625" style="10" bestFit="1" customWidth="1"/>
    <col min="6151" max="6151" width="18" style="10" customWidth="1"/>
    <col min="6152" max="6152" width="11" style="10" bestFit="1" customWidth="1"/>
    <col min="6153" max="6153" width="11.5703125" style="10" customWidth="1"/>
    <col min="6154" max="6154" width="11.140625" style="10" bestFit="1" customWidth="1"/>
    <col min="6155" max="6155" width="3.5703125" style="10" bestFit="1" customWidth="1"/>
    <col min="6156" max="6400" width="9.140625" style="10"/>
    <col min="6401" max="6401" width="4" style="10" bestFit="1" customWidth="1"/>
    <col min="6402" max="6402" width="13" style="10" bestFit="1" customWidth="1"/>
    <col min="6403" max="6403" width="16.28515625" style="10" customWidth="1"/>
    <col min="6404" max="6404" width="14.140625" style="10" customWidth="1"/>
    <col min="6405" max="6405" width="16" style="10" customWidth="1"/>
    <col min="6406" max="6406" width="12.140625" style="10" bestFit="1" customWidth="1"/>
    <col min="6407" max="6407" width="18" style="10" customWidth="1"/>
    <col min="6408" max="6408" width="11" style="10" bestFit="1" customWidth="1"/>
    <col min="6409" max="6409" width="11.5703125" style="10" customWidth="1"/>
    <col min="6410" max="6410" width="11.140625" style="10" bestFit="1" customWidth="1"/>
    <col min="6411" max="6411" width="3.5703125" style="10" bestFit="1" customWidth="1"/>
    <col min="6412" max="6656" width="9.140625" style="10"/>
    <col min="6657" max="6657" width="4" style="10" bestFit="1" customWidth="1"/>
    <col min="6658" max="6658" width="13" style="10" bestFit="1" customWidth="1"/>
    <col min="6659" max="6659" width="16.28515625" style="10" customWidth="1"/>
    <col min="6660" max="6660" width="14.140625" style="10" customWidth="1"/>
    <col min="6661" max="6661" width="16" style="10" customWidth="1"/>
    <col min="6662" max="6662" width="12.140625" style="10" bestFit="1" customWidth="1"/>
    <col min="6663" max="6663" width="18" style="10" customWidth="1"/>
    <col min="6664" max="6664" width="11" style="10" bestFit="1" customWidth="1"/>
    <col min="6665" max="6665" width="11.5703125" style="10" customWidth="1"/>
    <col min="6666" max="6666" width="11.140625" style="10" bestFit="1" customWidth="1"/>
    <col min="6667" max="6667" width="3.5703125" style="10" bestFit="1" customWidth="1"/>
    <col min="6668" max="6912" width="9.140625" style="10"/>
    <col min="6913" max="6913" width="4" style="10" bestFit="1" customWidth="1"/>
    <col min="6914" max="6914" width="13" style="10" bestFit="1" customWidth="1"/>
    <col min="6915" max="6915" width="16.28515625" style="10" customWidth="1"/>
    <col min="6916" max="6916" width="14.140625" style="10" customWidth="1"/>
    <col min="6917" max="6917" width="16" style="10" customWidth="1"/>
    <col min="6918" max="6918" width="12.140625" style="10" bestFit="1" customWidth="1"/>
    <col min="6919" max="6919" width="18" style="10" customWidth="1"/>
    <col min="6920" max="6920" width="11" style="10" bestFit="1" customWidth="1"/>
    <col min="6921" max="6921" width="11.5703125" style="10" customWidth="1"/>
    <col min="6922" max="6922" width="11.140625" style="10" bestFit="1" customWidth="1"/>
    <col min="6923" max="6923" width="3.5703125" style="10" bestFit="1" customWidth="1"/>
    <col min="6924" max="7168" width="9.140625" style="10"/>
    <col min="7169" max="7169" width="4" style="10" bestFit="1" customWidth="1"/>
    <col min="7170" max="7170" width="13" style="10" bestFit="1" customWidth="1"/>
    <col min="7171" max="7171" width="16.28515625" style="10" customWidth="1"/>
    <col min="7172" max="7172" width="14.140625" style="10" customWidth="1"/>
    <col min="7173" max="7173" width="16" style="10" customWidth="1"/>
    <col min="7174" max="7174" width="12.140625" style="10" bestFit="1" customWidth="1"/>
    <col min="7175" max="7175" width="18" style="10" customWidth="1"/>
    <col min="7176" max="7176" width="11" style="10" bestFit="1" customWidth="1"/>
    <col min="7177" max="7177" width="11.5703125" style="10" customWidth="1"/>
    <col min="7178" max="7178" width="11.140625" style="10" bestFit="1" customWidth="1"/>
    <col min="7179" max="7179" width="3.5703125" style="10" bestFit="1" customWidth="1"/>
    <col min="7180" max="7424" width="9.140625" style="10"/>
    <col min="7425" max="7425" width="4" style="10" bestFit="1" customWidth="1"/>
    <col min="7426" max="7426" width="13" style="10" bestFit="1" customWidth="1"/>
    <col min="7427" max="7427" width="16.28515625" style="10" customWidth="1"/>
    <col min="7428" max="7428" width="14.140625" style="10" customWidth="1"/>
    <col min="7429" max="7429" width="16" style="10" customWidth="1"/>
    <col min="7430" max="7430" width="12.140625" style="10" bestFit="1" customWidth="1"/>
    <col min="7431" max="7431" width="18" style="10" customWidth="1"/>
    <col min="7432" max="7432" width="11" style="10" bestFit="1" customWidth="1"/>
    <col min="7433" max="7433" width="11.5703125" style="10" customWidth="1"/>
    <col min="7434" max="7434" width="11.140625" style="10" bestFit="1" customWidth="1"/>
    <col min="7435" max="7435" width="3.5703125" style="10" bestFit="1" customWidth="1"/>
    <col min="7436" max="7680" width="9.140625" style="10"/>
    <col min="7681" max="7681" width="4" style="10" bestFit="1" customWidth="1"/>
    <col min="7682" max="7682" width="13" style="10" bestFit="1" customWidth="1"/>
    <col min="7683" max="7683" width="16.28515625" style="10" customWidth="1"/>
    <col min="7684" max="7684" width="14.140625" style="10" customWidth="1"/>
    <col min="7685" max="7685" width="16" style="10" customWidth="1"/>
    <col min="7686" max="7686" width="12.140625" style="10" bestFit="1" customWidth="1"/>
    <col min="7687" max="7687" width="18" style="10" customWidth="1"/>
    <col min="7688" max="7688" width="11" style="10" bestFit="1" customWidth="1"/>
    <col min="7689" max="7689" width="11.5703125" style="10" customWidth="1"/>
    <col min="7690" max="7690" width="11.140625" style="10" bestFit="1" customWidth="1"/>
    <col min="7691" max="7691" width="3.5703125" style="10" bestFit="1" customWidth="1"/>
    <col min="7692" max="7936" width="9.140625" style="10"/>
    <col min="7937" max="7937" width="4" style="10" bestFit="1" customWidth="1"/>
    <col min="7938" max="7938" width="13" style="10" bestFit="1" customWidth="1"/>
    <col min="7939" max="7939" width="16.28515625" style="10" customWidth="1"/>
    <col min="7940" max="7940" width="14.140625" style="10" customWidth="1"/>
    <col min="7941" max="7941" width="16" style="10" customWidth="1"/>
    <col min="7942" max="7942" width="12.140625" style="10" bestFit="1" customWidth="1"/>
    <col min="7943" max="7943" width="18" style="10" customWidth="1"/>
    <col min="7944" max="7944" width="11" style="10" bestFit="1" customWidth="1"/>
    <col min="7945" max="7945" width="11.5703125" style="10" customWidth="1"/>
    <col min="7946" max="7946" width="11.140625" style="10" bestFit="1" customWidth="1"/>
    <col min="7947" max="7947" width="3.5703125" style="10" bestFit="1" customWidth="1"/>
    <col min="7948" max="8192" width="9.140625" style="10"/>
    <col min="8193" max="8193" width="4" style="10" bestFit="1" customWidth="1"/>
    <col min="8194" max="8194" width="13" style="10" bestFit="1" customWidth="1"/>
    <col min="8195" max="8195" width="16.28515625" style="10" customWidth="1"/>
    <col min="8196" max="8196" width="14.140625" style="10" customWidth="1"/>
    <col min="8197" max="8197" width="16" style="10" customWidth="1"/>
    <col min="8198" max="8198" width="12.140625" style="10" bestFit="1" customWidth="1"/>
    <col min="8199" max="8199" width="18" style="10" customWidth="1"/>
    <col min="8200" max="8200" width="11" style="10" bestFit="1" customWidth="1"/>
    <col min="8201" max="8201" width="11.5703125" style="10" customWidth="1"/>
    <col min="8202" max="8202" width="11.140625" style="10" bestFit="1" customWidth="1"/>
    <col min="8203" max="8203" width="3.5703125" style="10" bestFit="1" customWidth="1"/>
    <col min="8204" max="8448" width="9.140625" style="10"/>
    <col min="8449" max="8449" width="4" style="10" bestFit="1" customWidth="1"/>
    <col min="8450" max="8450" width="13" style="10" bestFit="1" customWidth="1"/>
    <col min="8451" max="8451" width="16.28515625" style="10" customWidth="1"/>
    <col min="8452" max="8452" width="14.140625" style="10" customWidth="1"/>
    <col min="8453" max="8453" width="16" style="10" customWidth="1"/>
    <col min="8454" max="8454" width="12.140625" style="10" bestFit="1" customWidth="1"/>
    <col min="8455" max="8455" width="18" style="10" customWidth="1"/>
    <col min="8456" max="8456" width="11" style="10" bestFit="1" customWidth="1"/>
    <col min="8457" max="8457" width="11.5703125" style="10" customWidth="1"/>
    <col min="8458" max="8458" width="11.140625" style="10" bestFit="1" customWidth="1"/>
    <col min="8459" max="8459" width="3.5703125" style="10" bestFit="1" customWidth="1"/>
    <col min="8460" max="8704" width="9.140625" style="10"/>
    <col min="8705" max="8705" width="4" style="10" bestFit="1" customWidth="1"/>
    <col min="8706" max="8706" width="13" style="10" bestFit="1" customWidth="1"/>
    <col min="8707" max="8707" width="16.28515625" style="10" customWidth="1"/>
    <col min="8708" max="8708" width="14.140625" style="10" customWidth="1"/>
    <col min="8709" max="8709" width="16" style="10" customWidth="1"/>
    <col min="8710" max="8710" width="12.140625" style="10" bestFit="1" customWidth="1"/>
    <col min="8711" max="8711" width="18" style="10" customWidth="1"/>
    <col min="8712" max="8712" width="11" style="10" bestFit="1" customWidth="1"/>
    <col min="8713" max="8713" width="11.5703125" style="10" customWidth="1"/>
    <col min="8714" max="8714" width="11.140625" style="10" bestFit="1" customWidth="1"/>
    <col min="8715" max="8715" width="3.5703125" style="10" bestFit="1" customWidth="1"/>
    <col min="8716" max="8960" width="9.140625" style="10"/>
    <col min="8961" max="8961" width="4" style="10" bestFit="1" customWidth="1"/>
    <col min="8962" max="8962" width="13" style="10" bestFit="1" customWidth="1"/>
    <col min="8963" max="8963" width="16.28515625" style="10" customWidth="1"/>
    <col min="8964" max="8964" width="14.140625" style="10" customWidth="1"/>
    <col min="8965" max="8965" width="16" style="10" customWidth="1"/>
    <col min="8966" max="8966" width="12.140625" style="10" bestFit="1" customWidth="1"/>
    <col min="8967" max="8967" width="18" style="10" customWidth="1"/>
    <col min="8968" max="8968" width="11" style="10" bestFit="1" customWidth="1"/>
    <col min="8969" max="8969" width="11.5703125" style="10" customWidth="1"/>
    <col min="8970" max="8970" width="11.140625" style="10" bestFit="1" customWidth="1"/>
    <col min="8971" max="8971" width="3.5703125" style="10" bestFit="1" customWidth="1"/>
    <col min="8972" max="9216" width="9.140625" style="10"/>
    <col min="9217" max="9217" width="4" style="10" bestFit="1" customWidth="1"/>
    <col min="9218" max="9218" width="13" style="10" bestFit="1" customWidth="1"/>
    <col min="9219" max="9219" width="16.28515625" style="10" customWidth="1"/>
    <col min="9220" max="9220" width="14.140625" style="10" customWidth="1"/>
    <col min="9221" max="9221" width="16" style="10" customWidth="1"/>
    <col min="9222" max="9222" width="12.140625" style="10" bestFit="1" customWidth="1"/>
    <col min="9223" max="9223" width="18" style="10" customWidth="1"/>
    <col min="9224" max="9224" width="11" style="10" bestFit="1" customWidth="1"/>
    <col min="9225" max="9225" width="11.5703125" style="10" customWidth="1"/>
    <col min="9226" max="9226" width="11.140625" style="10" bestFit="1" customWidth="1"/>
    <col min="9227" max="9227" width="3.5703125" style="10" bestFit="1" customWidth="1"/>
    <col min="9228" max="9472" width="9.140625" style="10"/>
    <col min="9473" max="9473" width="4" style="10" bestFit="1" customWidth="1"/>
    <col min="9474" max="9474" width="13" style="10" bestFit="1" customWidth="1"/>
    <col min="9475" max="9475" width="16.28515625" style="10" customWidth="1"/>
    <col min="9476" max="9476" width="14.140625" style="10" customWidth="1"/>
    <col min="9477" max="9477" width="16" style="10" customWidth="1"/>
    <col min="9478" max="9478" width="12.140625" style="10" bestFit="1" customWidth="1"/>
    <col min="9479" max="9479" width="18" style="10" customWidth="1"/>
    <col min="9480" max="9480" width="11" style="10" bestFit="1" customWidth="1"/>
    <col min="9481" max="9481" width="11.5703125" style="10" customWidth="1"/>
    <col min="9482" max="9482" width="11.140625" style="10" bestFit="1" customWidth="1"/>
    <col min="9483" max="9483" width="3.5703125" style="10" bestFit="1" customWidth="1"/>
    <col min="9484" max="9728" width="9.140625" style="10"/>
    <col min="9729" max="9729" width="4" style="10" bestFit="1" customWidth="1"/>
    <col min="9730" max="9730" width="13" style="10" bestFit="1" customWidth="1"/>
    <col min="9731" max="9731" width="16.28515625" style="10" customWidth="1"/>
    <col min="9732" max="9732" width="14.140625" style="10" customWidth="1"/>
    <col min="9733" max="9733" width="16" style="10" customWidth="1"/>
    <col min="9734" max="9734" width="12.140625" style="10" bestFit="1" customWidth="1"/>
    <col min="9735" max="9735" width="18" style="10" customWidth="1"/>
    <col min="9736" max="9736" width="11" style="10" bestFit="1" customWidth="1"/>
    <col min="9737" max="9737" width="11.5703125" style="10" customWidth="1"/>
    <col min="9738" max="9738" width="11.140625" style="10" bestFit="1" customWidth="1"/>
    <col min="9739" max="9739" width="3.5703125" style="10" bestFit="1" customWidth="1"/>
    <col min="9740" max="9984" width="9.140625" style="10"/>
    <col min="9985" max="9985" width="4" style="10" bestFit="1" customWidth="1"/>
    <col min="9986" max="9986" width="13" style="10" bestFit="1" customWidth="1"/>
    <col min="9987" max="9987" width="16.28515625" style="10" customWidth="1"/>
    <col min="9988" max="9988" width="14.140625" style="10" customWidth="1"/>
    <col min="9989" max="9989" width="16" style="10" customWidth="1"/>
    <col min="9990" max="9990" width="12.140625" style="10" bestFit="1" customWidth="1"/>
    <col min="9991" max="9991" width="18" style="10" customWidth="1"/>
    <col min="9992" max="9992" width="11" style="10" bestFit="1" customWidth="1"/>
    <col min="9993" max="9993" width="11.5703125" style="10" customWidth="1"/>
    <col min="9994" max="9994" width="11.140625" style="10" bestFit="1" customWidth="1"/>
    <col min="9995" max="9995" width="3.5703125" style="10" bestFit="1" customWidth="1"/>
    <col min="9996" max="10240" width="9.140625" style="10"/>
    <col min="10241" max="10241" width="4" style="10" bestFit="1" customWidth="1"/>
    <col min="10242" max="10242" width="13" style="10" bestFit="1" customWidth="1"/>
    <col min="10243" max="10243" width="16.28515625" style="10" customWidth="1"/>
    <col min="10244" max="10244" width="14.140625" style="10" customWidth="1"/>
    <col min="10245" max="10245" width="16" style="10" customWidth="1"/>
    <col min="10246" max="10246" width="12.140625" style="10" bestFit="1" customWidth="1"/>
    <col min="10247" max="10247" width="18" style="10" customWidth="1"/>
    <col min="10248" max="10248" width="11" style="10" bestFit="1" customWidth="1"/>
    <col min="10249" max="10249" width="11.5703125" style="10" customWidth="1"/>
    <col min="10250" max="10250" width="11.140625" style="10" bestFit="1" customWidth="1"/>
    <col min="10251" max="10251" width="3.5703125" style="10" bestFit="1" customWidth="1"/>
    <col min="10252" max="10496" width="9.140625" style="10"/>
    <col min="10497" max="10497" width="4" style="10" bestFit="1" customWidth="1"/>
    <col min="10498" max="10498" width="13" style="10" bestFit="1" customWidth="1"/>
    <col min="10499" max="10499" width="16.28515625" style="10" customWidth="1"/>
    <col min="10500" max="10500" width="14.140625" style="10" customWidth="1"/>
    <col min="10501" max="10501" width="16" style="10" customWidth="1"/>
    <col min="10502" max="10502" width="12.140625" style="10" bestFit="1" customWidth="1"/>
    <col min="10503" max="10503" width="18" style="10" customWidth="1"/>
    <col min="10504" max="10504" width="11" style="10" bestFit="1" customWidth="1"/>
    <col min="10505" max="10505" width="11.5703125" style="10" customWidth="1"/>
    <col min="10506" max="10506" width="11.140625" style="10" bestFit="1" customWidth="1"/>
    <col min="10507" max="10507" width="3.5703125" style="10" bestFit="1" customWidth="1"/>
    <col min="10508" max="10752" width="9.140625" style="10"/>
    <col min="10753" max="10753" width="4" style="10" bestFit="1" customWidth="1"/>
    <col min="10754" max="10754" width="13" style="10" bestFit="1" customWidth="1"/>
    <col min="10755" max="10755" width="16.28515625" style="10" customWidth="1"/>
    <col min="10756" max="10756" width="14.140625" style="10" customWidth="1"/>
    <col min="10757" max="10757" width="16" style="10" customWidth="1"/>
    <col min="10758" max="10758" width="12.140625" style="10" bestFit="1" customWidth="1"/>
    <col min="10759" max="10759" width="18" style="10" customWidth="1"/>
    <col min="10760" max="10760" width="11" style="10" bestFit="1" customWidth="1"/>
    <col min="10761" max="10761" width="11.5703125" style="10" customWidth="1"/>
    <col min="10762" max="10762" width="11.140625" style="10" bestFit="1" customWidth="1"/>
    <col min="10763" max="10763" width="3.5703125" style="10" bestFit="1" customWidth="1"/>
    <col min="10764" max="11008" width="9.140625" style="10"/>
    <col min="11009" max="11009" width="4" style="10" bestFit="1" customWidth="1"/>
    <col min="11010" max="11010" width="13" style="10" bestFit="1" customWidth="1"/>
    <col min="11011" max="11011" width="16.28515625" style="10" customWidth="1"/>
    <col min="11012" max="11012" width="14.140625" style="10" customWidth="1"/>
    <col min="11013" max="11013" width="16" style="10" customWidth="1"/>
    <col min="11014" max="11014" width="12.140625" style="10" bestFit="1" customWidth="1"/>
    <col min="11015" max="11015" width="18" style="10" customWidth="1"/>
    <col min="11016" max="11016" width="11" style="10" bestFit="1" customWidth="1"/>
    <col min="11017" max="11017" width="11.5703125" style="10" customWidth="1"/>
    <col min="11018" max="11018" width="11.140625" style="10" bestFit="1" customWidth="1"/>
    <col min="11019" max="11019" width="3.5703125" style="10" bestFit="1" customWidth="1"/>
    <col min="11020" max="11264" width="9.140625" style="10"/>
    <col min="11265" max="11265" width="4" style="10" bestFit="1" customWidth="1"/>
    <col min="11266" max="11266" width="13" style="10" bestFit="1" customWidth="1"/>
    <col min="11267" max="11267" width="16.28515625" style="10" customWidth="1"/>
    <col min="11268" max="11268" width="14.140625" style="10" customWidth="1"/>
    <col min="11269" max="11269" width="16" style="10" customWidth="1"/>
    <col min="11270" max="11270" width="12.140625" style="10" bestFit="1" customWidth="1"/>
    <col min="11271" max="11271" width="18" style="10" customWidth="1"/>
    <col min="11272" max="11272" width="11" style="10" bestFit="1" customWidth="1"/>
    <col min="11273" max="11273" width="11.5703125" style="10" customWidth="1"/>
    <col min="11274" max="11274" width="11.140625" style="10" bestFit="1" customWidth="1"/>
    <col min="11275" max="11275" width="3.5703125" style="10" bestFit="1" customWidth="1"/>
    <col min="11276" max="11520" width="9.140625" style="10"/>
    <col min="11521" max="11521" width="4" style="10" bestFit="1" customWidth="1"/>
    <col min="11522" max="11522" width="13" style="10" bestFit="1" customWidth="1"/>
    <col min="11523" max="11523" width="16.28515625" style="10" customWidth="1"/>
    <col min="11524" max="11524" width="14.140625" style="10" customWidth="1"/>
    <col min="11525" max="11525" width="16" style="10" customWidth="1"/>
    <col min="11526" max="11526" width="12.140625" style="10" bestFit="1" customWidth="1"/>
    <col min="11527" max="11527" width="18" style="10" customWidth="1"/>
    <col min="11528" max="11528" width="11" style="10" bestFit="1" customWidth="1"/>
    <col min="11529" max="11529" width="11.5703125" style="10" customWidth="1"/>
    <col min="11530" max="11530" width="11.140625" style="10" bestFit="1" customWidth="1"/>
    <col min="11531" max="11531" width="3.5703125" style="10" bestFit="1" customWidth="1"/>
    <col min="11532" max="11776" width="9.140625" style="10"/>
    <col min="11777" max="11777" width="4" style="10" bestFit="1" customWidth="1"/>
    <col min="11778" max="11778" width="13" style="10" bestFit="1" customWidth="1"/>
    <col min="11779" max="11779" width="16.28515625" style="10" customWidth="1"/>
    <col min="11780" max="11780" width="14.140625" style="10" customWidth="1"/>
    <col min="11781" max="11781" width="16" style="10" customWidth="1"/>
    <col min="11782" max="11782" width="12.140625" style="10" bestFit="1" customWidth="1"/>
    <col min="11783" max="11783" width="18" style="10" customWidth="1"/>
    <col min="11784" max="11784" width="11" style="10" bestFit="1" customWidth="1"/>
    <col min="11785" max="11785" width="11.5703125" style="10" customWidth="1"/>
    <col min="11786" max="11786" width="11.140625" style="10" bestFit="1" customWidth="1"/>
    <col min="11787" max="11787" width="3.5703125" style="10" bestFit="1" customWidth="1"/>
    <col min="11788" max="12032" width="9.140625" style="10"/>
    <col min="12033" max="12033" width="4" style="10" bestFit="1" customWidth="1"/>
    <col min="12034" max="12034" width="13" style="10" bestFit="1" customWidth="1"/>
    <col min="12035" max="12035" width="16.28515625" style="10" customWidth="1"/>
    <col min="12036" max="12036" width="14.140625" style="10" customWidth="1"/>
    <col min="12037" max="12037" width="16" style="10" customWidth="1"/>
    <col min="12038" max="12038" width="12.140625" style="10" bestFit="1" customWidth="1"/>
    <col min="12039" max="12039" width="18" style="10" customWidth="1"/>
    <col min="12040" max="12040" width="11" style="10" bestFit="1" customWidth="1"/>
    <col min="12041" max="12041" width="11.5703125" style="10" customWidth="1"/>
    <col min="12042" max="12042" width="11.140625" style="10" bestFit="1" customWidth="1"/>
    <col min="12043" max="12043" width="3.5703125" style="10" bestFit="1" customWidth="1"/>
    <col min="12044" max="12288" width="9.140625" style="10"/>
    <col min="12289" max="12289" width="4" style="10" bestFit="1" customWidth="1"/>
    <col min="12290" max="12290" width="13" style="10" bestFit="1" customWidth="1"/>
    <col min="12291" max="12291" width="16.28515625" style="10" customWidth="1"/>
    <col min="12292" max="12292" width="14.140625" style="10" customWidth="1"/>
    <col min="12293" max="12293" width="16" style="10" customWidth="1"/>
    <col min="12294" max="12294" width="12.140625" style="10" bestFit="1" customWidth="1"/>
    <col min="12295" max="12295" width="18" style="10" customWidth="1"/>
    <col min="12296" max="12296" width="11" style="10" bestFit="1" customWidth="1"/>
    <col min="12297" max="12297" width="11.5703125" style="10" customWidth="1"/>
    <col min="12298" max="12298" width="11.140625" style="10" bestFit="1" customWidth="1"/>
    <col min="12299" max="12299" width="3.5703125" style="10" bestFit="1" customWidth="1"/>
    <col min="12300" max="12544" width="9.140625" style="10"/>
    <col min="12545" max="12545" width="4" style="10" bestFit="1" customWidth="1"/>
    <col min="12546" max="12546" width="13" style="10" bestFit="1" customWidth="1"/>
    <col min="12547" max="12547" width="16.28515625" style="10" customWidth="1"/>
    <col min="12548" max="12548" width="14.140625" style="10" customWidth="1"/>
    <col min="12549" max="12549" width="16" style="10" customWidth="1"/>
    <col min="12550" max="12550" width="12.140625" style="10" bestFit="1" customWidth="1"/>
    <col min="12551" max="12551" width="18" style="10" customWidth="1"/>
    <col min="12552" max="12552" width="11" style="10" bestFit="1" customWidth="1"/>
    <col min="12553" max="12553" width="11.5703125" style="10" customWidth="1"/>
    <col min="12554" max="12554" width="11.140625" style="10" bestFit="1" customWidth="1"/>
    <col min="12555" max="12555" width="3.5703125" style="10" bestFit="1" customWidth="1"/>
    <col min="12556" max="12800" width="9.140625" style="10"/>
    <col min="12801" max="12801" width="4" style="10" bestFit="1" customWidth="1"/>
    <col min="12802" max="12802" width="13" style="10" bestFit="1" customWidth="1"/>
    <col min="12803" max="12803" width="16.28515625" style="10" customWidth="1"/>
    <col min="12804" max="12804" width="14.140625" style="10" customWidth="1"/>
    <col min="12805" max="12805" width="16" style="10" customWidth="1"/>
    <col min="12806" max="12806" width="12.140625" style="10" bestFit="1" customWidth="1"/>
    <col min="12807" max="12807" width="18" style="10" customWidth="1"/>
    <col min="12808" max="12808" width="11" style="10" bestFit="1" customWidth="1"/>
    <col min="12809" max="12809" width="11.5703125" style="10" customWidth="1"/>
    <col min="12810" max="12810" width="11.140625" style="10" bestFit="1" customWidth="1"/>
    <col min="12811" max="12811" width="3.5703125" style="10" bestFit="1" customWidth="1"/>
    <col min="12812" max="13056" width="9.140625" style="10"/>
    <col min="13057" max="13057" width="4" style="10" bestFit="1" customWidth="1"/>
    <col min="13058" max="13058" width="13" style="10" bestFit="1" customWidth="1"/>
    <col min="13059" max="13059" width="16.28515625" style="10" customWidth="1"/>
    <col min="13060" max="13060" width="14.140625" style="10" customWidth="1"/>
    <col min="13061" max="13061" width="16" style="10" customWidth="1"/>
    <col min="13062" max="13062" width="12.140625" style="10" bestFit="1" customWidth="1"/>
    <col min="13063" max="13063" width="18" style="10" customWidth="1"/>
    <col min="13064" max="13064" width="11" style="10" bestFit="1" customWidth="1"/>
    <col min="13065" max="13065" width="11.5703125" style="10" customWidth="1"/>
    <col min="13066" max="13066" width="11.140625" style="10" bestFit="1" customWidth="1"/>
    <col min="13067" max="13067" width="3.5703125" style="10" bestFit="1" customWidth="1"/>
    <col min="13068" max="13312" width="9.140625" style="10"/>
    <col min="13313" max="13313" width="4" style="10" bestFit="1" customWidth="1"/>
    <col min="13314" max="13314" width="13" style="10" bestFit="1" customWidth="1"/>
    <col min="13315" max="13315" width="16.28515625" style="10" customWidth="1"/>
    <col min="13316" max="13316" width="14.140625" style="10" customWidth="1"/>
    <col min="13317" max="13317" width="16" style="10" customWidth="1"/>
    <col min="13318" max="13318" width="12.140625" style="10" bestFit="1" customWidth="1"/>
    <col min="13319" max="13319" width="18" style="10" customWidth="1"/>
    <col min="13320" max="13320" width="11" style="10" bestFit="1" customWidth="1"/>
    <col min="13321" max="13321" width="11.5703125" style="10" customWidth="1"/>
    <col min="13322" max="13322" width="11.140625" style="10" bestFit="1" customWidth="1"/>
    <col min="13323" max="13323" width="3.5703125" style="10" bestFit="1" customWidth="1"/>
    <col min="13324" max="13568" width="9.140625" style="10"/>
    <col min="13569" max="13569" width="4" style="10" bestFit="1" customWidth="1"/>
    <col min="13570" max="13570" width="13" style="10" bestFit="1" customWidth="1"/>
    <col min="13571" max="13571" width="16.28515625" style="10" customWidth="1"/>
    <col min="13572" max="13572" width="14.140625" style="10" customWidth="1"/>
    <col min="13573" max="13573" width="16" style="10" customWidth="1"/>
    <col min="13574" max="13574" width="12.140625" style="10" bestFit="1" customWidth="1"/>
    <col min="13575" max="13575" width="18" style="10" customWidth="1"/>
    <col min="13576" max="13576" width="11" style="10" bestFit="1" customWidth="1"/>
    <col min="13577" max="13577" width="11.5703125" style="10" customWidth="1"/>
    <col min="13578" max="13578" width="11.140625" style="10" bestFit="1" customWidth="1"/>
    <col min="13579" max="13579" width="3.5703125" style="10" bestFit="1" customWidth="1"/>
    <col min="13580" max="13824" width="9.140625" style="10"/>
    <col min="13825" max="13825" width="4" style="10" bestFit="1" customWidth="1"/>
    <col min="13826" max="13826" width="13" style="10" bestFit="1" customWidth="1"/>
    <col min="13827" max="13827" width="16.28515625" style="10" customWidth="1"/>
    <col min="13828" max="13828" width="14.140625" style="10" customWidth="1"/>
    <col min="13829" max="13829" width="16" style="10" customWidth="1"/>
    <col min="13830" max="13830" width="12.140625" style="10" bestFit="1" customWidth="1"/>
    <col min="13831" max="13831" width="18" style="10" customWidth="1"/>
    <col min="13832" max="13832" width="11" style="10" bestFit="1" customWidth="1"/>
    <col min="13833" max="13833" width="11.5703125" style="10" customWidth="1"/>
    <col min="13834" max="13834" width="11.140625" style="10" bestFit="1" customWidth="1"/>
    <col min="13835" max="13835" width="3.5703125" style="10" bestFit="1" customWidth="1"/>
    <col min="13836" max="14080" width="9.140625" style="10"/>
    <col min="14081" max="14081" width="4" style="10" bestFit="1" customWidth="1"/>
    <col min="14082" max="14082" width="13" style="10" bestFit="1" customWidth="1"/>
    <col min="14083" max="14083" width="16.28515625" style="10" customWidth="1"/>
    <col min="14084" max="14084" width="14.140625" style="10" customWidth="1"/>
    <col min="14085" max="14085" width="16" style="10" customWidth="1"/>
    <col min="14086" max="14086" width="12.140625" style="10" bestFit="1" customWidth="1"/>
    <col min="14087" max="14087" width="18" style="10" customWidth="1"/>
    <col min="14088" max="14088" width="11" style="10" bestFit="1" customWidth="1"/>
    <col min="14089" max="14089" width="11.5703125" style="10" customWidth="1"/>
    <col min="14090" max="14090" width="11.140625" style="10" bestFit="1" customWidth="1"/>
    <col min="14091" max="14091" width="3.5703125" style="10" bestFit="1" customWidth="1"/>
    <col min="14092" max="14336" width="9.140625" style="10"/>
    <col min="14337" max="14337" width="4" style="10" bestFit="1" customWidth="1"/>
    <col min="14338" max="14338" width="13" style="10" bestFit="1" customWidth="1"/>
    <col min="14339" max="14339" width="16.28515625" style="10" customWidth="1"/>
    <col min="14340" max="14340" width="14.140625" style="10" customWidth="1"/>
    <col min="14341" max="14341" width="16" style="10" customWidth="1"/>
    <col min="14342" max="14342" width="12.140625" style="10" bestFit="1" customWidth="1"/>
    <col min="14343" max="14343" width="18" style="10" customWidth="1"/>
    <col min="14344" max="14344" width="11" style="10" bestFit="1" customWidth="1"/>
    <col min="14345" max="14345" width="11.5703125" style="10" customWidth="1"/>
    <col min="14346" max="14346" width="11.140625" style="10" bestFit="1" customWidth="1"/>
    <col min="14347" max="14347" width="3.5703125" style="10" bestFit="1" customWidth="1"/>
    <col min="14348" max="14592" width="9.140625" style="10"/>
    <col min="14593" max="14593" width="4" style="10" bestFit="1" customWidth="1"/>
    <col min="14594" max="14594" width="13" style="10" bestFit="1" customWidth="1"/>
    <col min="14595" max="14595" width="16.28515625" style="10" customWidth="1"/>
    <col min="14596" max="14596" width="14.140625" style="10" customWidth="1"/>
    <col min="14597" max="14597" width="16" style="10" customWidth="1"/>
    <col min="14598" max="14598" width="12.140625" style="10" bestFit="1" customWidth="1"/>
    <col min="14599" max="14599" width="18" style="10" customWidth="1"/>
    <col min="14600" max="14600" width="11" style="10" bestFit="1" customWidth="1"/>
    <col min="14601" max="14601" width="11.5703125" style="10" customWidth="1"/>
    <col min="14602" max="14602" width="11.140625" style="10" bestFit="1" customWidth="1"/>
    <col min="14603" max="14603" width="3.5703125" style="10" bestFit="1" customWidth="1"/>
    <col min="14604" max="14848" width="9.140625" style="10"/>
    <col min="14849" max="14849" width="4" style="10" bestFit="1" customWidth="1"/>
    <col min="14850" max="14850" width="13" style="10" bestFit="1" customWidth="1"/>
    <col min="14851" max="14851" width="16.28515625" style="10" customWidth="1"/>
    <col min="14852" max="14852" width="14.140625" style="10" customWidth="1"/>
    <col min="14853" max="14853" width="16" style="10" customWidth="1"/>
    <col min="14854" max="14854" width="12.140625" style="10" bestFit="1" customWidth="1"/>
    <col min="14855" max="14855" width="18" style="10" customWidth="1"/>
    <col min="14856" max="14856" width="11" style="10" bestFit="1" customWidth="1"/>
    <col min="14857" max="14857" width="11.5703125" style="10" customWidth="1"/>
    <col min="14858" max="14858" width="11.140625" style="10" bestFit="1" customWidth="1"/>
    <col min="14859" max="14859" width="3.5703125" style="10" bestFit="1" customWidth="1"/>
    <col min="14860" max="15104" width="9.140625" style="10"/>
    <col min="15105" max="15105" width="4" style="10" bestFit="1" customWidth="1"/>
    <col min="15106" max="15106" width="13" style="10" bestFit="1" customWidth="1"/>
    <col min="15107" max="15107" width="16.28515625" style="10" customWidth="1"/>
    <col min="15108" max="15108" width="14.140625" style="10" customWidth="1"/>
    <col min="15109" max="15109" width="16" style="10" customWidth="1"/>
    <col min="15110" max="15110" width="12.140625" style="10" bestFit="1" customWidth="1"/>
    <col min="15111" max="15111" width="18" style="10" customWidth="1"/>
    <col min="15112" max="15112" width="11" style="10" bestFit="1" customWidth="1"/>
    <col min="15113" max="15113" width="11.5703125" style="10" customWidth="1"/>
    <col min="15114" max="15114" width="11.140625" style="10" bestFit="1" customWidth="1"/>
    <col min="15115" max="15115" width="3.5703125" style="10" bestFit="1" customWidth="1"/>
    <col min="15116" max="15360" width="9.140625" style="10"/>
    <col min="15361" max="15361" width="4" style="10" bestFit="1" customWidth="1"/>
    <col min="15362" max="15362" width="13" style="10" bestFit="1" customWidth="1"/>
    <col min="15363" max="15363" width="16.28515625" style="10" customWidth="1"/>
    <col min="15364" max="15364" width="14.140625" style="10" customWidth="1"/>
    <col min="15365" max="15365" width="16" style="10" customWidth="1"/>
    <col min="15366" max="15366" width="12.140625" style="10" bestFit="1" customWidth="1"/>
    <col min="15367" max="15367" width="18" style="10" customWidth="1"/>
    <col min="15368" max="15368" width="11" style="10" bestFit="1" customWidth="1"/>
    <col min="15369" max="15369" width="11.5703125" style="10" customWidth="1"/>
    <col min="15370" max="15370" width="11.140625" style="10" bestFit="1" customWidth="1"/>
    <col min="15371" max="15371" width="3.5703125" style="10" bestFit="1" customWidth="1"/>
    <col min="15372" max="15616" width="9.140625" style="10"/>
    <col min="15617" max="15617" width="4" style="10" bestFit="1" customWidth="1"/>
    <col min="15618" max="15618" width="13" style="10" bestFit="1" customWidth="1"/>
    <col min="15619" max="15619" width="16.28515625" style="10" customWidth="1"/>
    <col min="15620" max="15620" width="14.140625" style="10" customWidth="1"/>
    <col min="15621" max="15621" width="16" style="10" customWidth="1"/>
    <col min="15622" max="15622" width="12.140625" style="10" bestFit="1" customWidth="1"/>
    <col min="15623" max="15623" width="18" style="10" customWidth="1"/>
    <col min="15624" max="15624" width="11" style="10" bestFit="1" customWidth="1"/>
    <col min="15625" max="15625" width="11.5703125" style="10" customWidth="1"/>
    <col min="15626" max="15626" width="11.140625" style="10" bestFit="1" customWidth="1"/>
    <col min="15627" max="15627" width="3.5703125" style="10" bestFit="1" customWidth="1"/>
    <col min="15628" max="15872" width="9.140625" style="10"/>
    <col min="15873" max="15873" width="4" style="10" bestFit="1" customWidth="1"/>
    <col min="15874" max="15874" width="13" style="10" bestFit="1" customWidth="1"/>
    <col min="15875" max="15875" width="16.28515625" style="10" customWidth="1"/>
    <col min="15876" max="15876" width="14.140625" style="10" customWidth="1"/>
    <col min="15877" max="15877" width="16" style="10" customWidth="1"/>
    <col min="15878" max="15878" width="12.140625" style="10" bestFit="1" customWidth="1"/>
    <col min="15879" max="15879" width="18" style="10" customWidth="1"/>
    <col min="15880" max="15880" width="11" style="10" bestFit="1" customWidth="1"/>
    <col min="15881" max="15881" width="11.5703125" style="10" customWidth="1"/>
    <col min="15882" max="15882" width="11.140625" style="10" bestFit="1" customWidth="1"/>
    <col min="15883" max="15883" width="3.5703125" style="10" bestFit="1" customWidth="1"/>
    <col min="15884" max="16128" width="9.140625" style="10"/>
    <col min="16129" max="16129" width="4" style="10" bestFit="1" customWidth="1"/>
    <col min="16130" max="16130" width="13" style="10" bestFit="1" customWidth="1"/>
    <col min="16131" max="16131" width="16.28515625" style="10" customWidth="1"/>
    <col min="16132" max="16132" width="14.140625" style="10" customWidth="1"/>
    <col min="16133" max="16133" width="16" style="10" customWidth="1"/>
    <col min="16134" max="16134" width="12.140625" style="10" bestFit="1" customWidth="1"/>
    <col min="16135" max="16135" width="18" style="10" customWidth="1"/>
    <col min="16136" max="16136" width="11" style="10" bestFit="1" customWidth="1"/>
    <col min="16137" max="16137" width="11.5703125" style="10" customWidth="1"/>
    <col min="16138" max="16138" width="11.140625" style="10" bestFit="1" customWidth="1"/>
    <col min="16139" max="16139" width="3.5703125" style="10" bestFit="1" customWidth="1"/>
    <col min="16140" max="16384" width="9.140625" style="10"/>
  </cols>
  <sheetData>
    <row r="1" spans="1:11" x14ac:dyDescent="0.2">
      <c r="A1" s="11" t="s">
        <v>42</v>
      </c>
      <c r="B1" s="78"/>
      <c r="C1" s="11"/>
      <c r="D1" s="11"/>
      <c r="E1" s="11"/>
      <c r="F1" s="11"/>
      <c r="G1" s="11"/>
      <c r="H1" s="11"/>
      <c r="I1" s="11"/>
      <c r="J1" s="11"/>
      <c r="K1" s="11"/>
    </row>
    <row r="2" spans="1:11" x14ac:dyDescent="0.2">
      <c r="A2" s="109" t="s">
        <v>516</v>
      </c>
      <c r="B2" s="11"/>
      <c r="C2" s="11"/>
      <c r="D2" s="11"/>
      <c r="E2" s="11"/>
      <c r="F2" s="12"/>
      <c r="G2" s="112"/>
      <c r="H2" s="11"/>
      <c r="I2" s="11"/>
      <c r="J2" s="79"/>
      <c r="K2" s="12"/>
    </row>
    <row r="3" spans="1:11" x14ac:dyDescent="0.2">
      <c r="A3" s="111" t="s">
        <v>496</v>
      </c>
      <c r="B3" s="11"/>
      <c r="C3" s="11"/>
      <c r="D3" s="11"/>
      <c r="E3" s="11"/>
      <c r="F3" s="12"/>
      <c r="G3" s="112"/>
      <c r="H3" s="11"/>
      <c r="I3" s="11"/>
      <c r="J3" s="79"/>
      <c r="K3" s="12"/>
    </row>
    <row r="4" spans="1:11" x14ac:dyDescent="0.2">
      <c r="A4" s="111"/>
      <c r="B4" s="11"/>
      <c r="C4" s="11"/>
      <c r="D4" s="11"/>
      <c r="E4" s="11"/>
      <c r="F4" s="12"/>
      <c r="G4" s="112"/>
      <c r="H4" s="11"/>
      <c r="I4" s="11"/>
      <c r="J4" s="79"/>
      <c r="K4" s="12"/>
    </row>
    <row r="5" spans="1:11" x14ac:dyDescent="0.2">
      <c r="A5" s="11"/>
      <c r="B5" s="11"/>
      <c r="C5" s="11"/>
      <c r="D5" s="11"/>
      <c r="E5" s="11"/>
      <c r="F5" s="11"/>
      <c r="K5" s="11"/>
    </row>
    <row r="6" spans="1:11" x14ac:dyDescent="0.2">
      <c r="A6" s="11"/>
      <c r="B6" s="11"/>
      <c r="C6" s="11"/>
      <c r="D6" s="11"/>
      <c r="E6" s="11"/>
      <c r="F6" s="11"/>
      <c r="G6" s="16" t="s">
        <v>282</v>
      </c>
      <c r="H6" s="16"/>
      <c r="I6" s="16"/>
      <c r="J6" s="16"/>
      <c r="K6" s="11"/>
    </row>
    <row r="7" spans="1:11" s="89" customFormat="1" ht="38.25" x14ac:dyDescent="0.2">
      <c r="A7" s="188" t="s">
        <v>49</v>
      </c>
      <c r="B7" s="188" t="s">
        <v>51</v>
      </c>
      <c r="C7" s="20" t="s">
        <v>324</v>
      </c>
      <c r="D7" s="20" t="s">
        <v>325</v>
      </c>
      <c r="E7" s="20" t="s">
        <v>326</v>
      </c>
      <c r="F7" s="188" t="s">
        <v>102</v>
      </c>
      <c r="G7" s="20" t="s">
        <v>293</v>
      </c>
      <c r="H7" s="20" t="s">
        <v>53</v>
      </c>
      <c r="I7" s="20" t="s">
        <v>54</v>
      </c>
      <c r="J7" s="20" t="s">
        <v>294</v>
      </c>
      <c r="K7" s="188" t="s">
        <v>49</v>
      </c>
    </row>
    <row r="8" spans="1:11" x14ac:dyDescent="0.2">
      <c r="A8" s="11">
        <v>1</v>
      </c>
      <c r="B8" s="11" t="s">
        <v>194</v>
      </c>
      <c r="C8" s="113">
        <v>1259209</v>
      </c>
      <c r="D8" s="113">
        <v>0</v>
      </c>
      <c r="E8" s="113">
        <v>0</v>
      </c>
      <c r="F8" s="113">
        <f t="shared" ref="F8:F45" si="0">(C8+D8+E8)</f>
        <v>1259209</v>
      </c>
      <c r="G8" s="113">
        <v>48083</v>
      </c>
      <c r="H8" s="113">
        <v>0</v>
      </c>
      <c r="I8" s="113">
        <v>0</v>
      </c>
      <c r="J8" s="113">
        <v>9537</v>
      </c>
      <c r="K8" s="78">
        <v>1</v>
      </c>
    </row>
    <row r="9" spans="1:11" x14ac:dyDescent="0.2">
      <c r="A9" s="11">
        <v>2</v>
      </c>
      <c r="B9" s="11" t="s">
        <v>195</v>
      </c>
      <c r="C9" s="113">
        <v>755417</v>
      </c>
      <c r="D9" s="113">
        <v>0</v>
      </c>
      <c r="E9" s="113">
        <v>0</v>
      </c>
      <c r="F9" s="113">
        <f t="shared" si="0"/>
        <v>755417</v>
      </c>
      <c r="G9" s="113">
        <v>3359</v>
      </c>
      <c r="H9" s="113">
        <v>0</v>
      </c>
      <c r="I9" s="113">
        <v>0</v>
      </c>
      <c r="J9" s="113">
        <v>0</v>
      </c>
      <c r="K9" s="78">
        <v>2</v>
      </c>
    </row>
    <row r="10" spans="1:11" x14ac:dyDescent="0.2">
      <c r="A10" s="11">
        <v>3</v>
      </c>
      <c r="B10" s="11" t="s">
        <v>112</v>
      </c>
      <c r="C10" s="113">
        <v>160923</v>
      </c>
      <c r="D10" s="113">
        <v>0</v>
      </c>
      <c r="E10" s="113">
        <v>0</v>
      </c>
      <c r="F10" s="113">
        <f t="shared" si="0"/>
        <v>160923</v>
      </c>
      <c r="G10" s="113">
        <v>0</v>
      </c>
      <c r="H10" s="113">
        <v>0</v>
      </c>
      <c r="I10" s="113">
        <v>0</v>
      </c>
      <c r="J10" s="113">
        <v>0</v>
      </c>
      <c r="K10" s="78">
        <v>3</v>
      </c>
    </row>
    <row r="11" spans="1:11" x14ac:dyDescent="0.2">
      <c r="A11" s="11">
        <v>4</v>
      </c>
      <c r="B11" s="11" t="s">
        <v>196</v>
      </c>
      <c r="C11" s="113">
        <v>119360</v>
      </c>
      <c r="D11" s="113">
        <v>0</v>
      </c>
      <c r="E11" s="113">
        <v>0</v>
      </c>
      <c r="F11" s="113">
        <f t="shared" si="0"/>
        <v>119360</v>
      </c>
      <c r="G11" s="113">
        <v>0</v>
      </c>
      <c r="H11" s="113">
        <v>0</v>
      </c>
      <c r="I11" s="113">
        <v>0</v>
      </c>
      <c r="J11" s="113">
        <v>37945</v>
      </c>
      <c r="K11" s="78">
        <v>4</v>
      </c>
    </row>
    <row r="12" spans="1:11" x14ac:dyDescent="0.2">
      <c r="A12" s="11">
        <v>5</v>
      </c>
      <c r="B12" s="11" t="s">
        <v>197</v>
      </c>
      <c r="C12" s="113">
        <v>915920</v>
      </c>
      <c r="D12" s="113">
        <v>0</v>
      </c>
      <c r="E12" s="113">
        <v>0</v>
      </c>
      <c r="F12" s="113">
        <f t="shared" si="0"/>
        <v>915920</v>
      </c>
      <c r="G12" s="113">
        <v>0</v>
      </c>
      <c r="H12" s="113">
        <v>0</v>
      </c>
      <c r="I12" s="113">
        <v>897425</v>
      </c>
      <c r="J12" s="113">
        <v>0</v>
      </c>
      <c r="K12" s="78">
        <v>5</v>
      </c>
    </row>
    <row r="13" spans="1:11" x14ac:dyDescent="0.2">
      <c r="A13" s="11">
        <v>6</v>
      </c>
      <c r="B13" s="11" t="s">
        <v>198</v>
      </c>
      <c r="C13" s="113">
        <v>3575701</v>
      </c>
      <c r="D13" s="113">
        <v>0</v>
      </c>
      <c r="E13" s="113">
        <v>0</v>
      </c>
      <c r="F13" s="113">
        <f t="shared" si="0"/>
        <v>3575701</v>
      </c>
      <c r="G13" s="113">
        <v>0</v>
      </c>
      <c r="H13" s="113">
        <v>0</v>
      </c>
      <c r="I13" s="113">
        <v>690770</v>
      </c>
      <c r="J13" s="113">
        <v>10207</v>
      </c>
      <c r="K13" s="78">
        <v>6</v>
      </c>
    </row>
    <row r="14" spans="1:11" x14ac:dyDescent="0.2">
      <c r="A14" s="11">
        <v>7</v>
      </c>
      <c r="B14" s="11" t="s">
        <v>199</v>
      </c>
      <c r="C14" s="113">
        <v>561014</v>
      </c>
      <c r="D14" s="113">
        <v>0</v>
      </c>
      <c r="E14" s="113">
        <v>0</v>
      </c>
      <c r="F14" s="113">
        <f t="shared" si="0"/>
        <v>561014</v>
      </c>
      <c r="G14" s="113">
        <v>108614</v>
      </c>
      <c r="H14" s="113">
        <v>413875</v>
      </c>
      <c r="I14" s="113">
        <v>0</v>
      </c>
      <c r="J14" s="113">
        <v>33752</v>
      </c>
      <c r="K14" s="78">
        <v>7</v>
      </c>
    </row>
    <row r="15" spans="1:11" x14ac:dyDescent="0.2">
      <c r="A15" s="11">
        <v>8</v>
      </c>
      <c r="B15" s="11" t="s">
        <v>200</v>
      </c>
      <c r="C15" s="113">
        <v>405638</v>
      </c>
      <c r="D15" s="113">
        <v>0</v>
      </c>
      <c r="E15" s="113">
        <v>0</v>
      </c>
      <c r="F15" s="113">
        <f t="shared" si="0"/>
        <v>405638</v>
      </c>
      <c r="G15" s="113">
        <v>42500</v>
      </c>
      <c r="H15" s="113">
        <v>0</v>
      </c>
      <c r="I15" s="113">
        <v>0</v>
      </c>
      <c r="J15" s="113">
        <v>0</v>
      </c>
      <c r="K15" s="78">
        <v>8</v>
      </c>
    </row>
    <row r="16" spans="1:11" x14ac:dyDescent="0.2">
      <c r="A16" s="11">
        <v>9</v>
      </c>
      <c r="B16" s="11" t="s">
        <v>201</v>
      </c>
      <c r="C16" s="113">
        <v>246493</v>
      </c>
      <c r="D16" s="113">
        <v>0</v>
      </c>
      <c r="E16" s="113">
        <v>0</v>
      </c>
      <c r="F16" s="113">
        <f t="shared" si="0"/>
        <v>246493</v>
      </c>
      <c r="G16" s="113">
        <v>0</v>
      </c>
      <c r="H16" s="113">
        <v>0</v>
      </c>
      <c r="I16" s="113">
        <v>0</v>
      </c>
      <c r="J16" s="113">
        <v>6000</v>
      </c>
      <c r="K16" s="78">
        <v>9</v>
      </c>
    </row>
    <row r="17" spans="1:11" x14ac:dyDescent="0.2">
      <c r="A17" s="11">
        <v>10</v>
      </c>
      <c r="B17" s="11" t="s">
        <v>202</v>
      </c>
      <c r="C17" s="113">
        <v>31318</v>
      </c>
      <c r="D17" s="113">
        <v>0</v>
      </c>
      <c r="E17" s="113">
        <v>0</v>
      </c>
      <c r="F17" s="113">
        <f t="shared" si="0"/>
        <v>31318</v>
      </c>
      <c r="G17" s="113">
        <v>0</v>
      </c>
      <c r="H17" s="113">
        <v>0</v>
      </c>
      <c r="I17" s="113">
        <v>0</v>
      </c>
      <c r="J17" s="113">
        <v>0</v>
      </c>
      <c r="K17" s="78">
        <v>10</v>
      </c>
    </row>
    <row r="18" spans="1:11" x14ac:dyDescent="0.2">
      <c r="A18" s="11">
        <v>11</v>
      </c>
      <c r="B18" s="11" t="s">
        <v>203</v>
      </c>
      <c r="C18" s="113">
        <v>1248305</v>
      </c>
      <c r="D18" s="113">
        <v>0</v>
      </c>
      <c r="E18" s="113">
        <v>0</v>
      </c>
      <c r="F18" s="113">
        <f t="shared" si="0"/>
        <v>1248305</v>
      </c>
      <c r="G18" s="113">
        <v>3812</v>
      </c>
      <c r="H18" s="113">
        <v>117</v>
      </c>
      <c r="I18" s="113">
        <v>9994</v>
      </c>
      <c r="J18" s="113">
        <v>0</v>
      </c>
      <c r="K18" s="78">
        <v>11</v>
      </c>
    </row>
    <row r="19" spans="1:11" x14ac:dyDescent="0.2">
      <c r="A19" s="11">
        <v>12</v>
      </c>
      <c r="B19" s="10" t="s">
        <v>204</v>
      </c>
      <c r="C19" s="113">
        <v>112197</v>
      </c>
      <c r="D19" s="113">
        <v>0</v>
      </c>
      <c r="E19" s="113">
        <v>0</v>
      </c>
      <c r="F19" s="113">
        <f t="shared" si="0"/>
        <v>112197</v>
      </c>
      <c r="G19" s="113">
        <v>0</v>
      </c>
      <c r="H19" s="113">
        <v>422939</v>
      </c>
      <c r="I19" s="113">
        <v>0</v>
      </c>
      <c r="J19" s="113">
        <v>0</v>
      </c>
      <c r="K19" s="78">
        <v>12</v>
      </c>
    </row>
    <row r="20" spans="1:11" x14ac:dyDescent="0.2">
      <c r="A20" s="11">
        <v>13</v>
      </c>
      <c r="B20" s="11" t="s">
        <v>205</v>
      </c>
      <c r="C20" s="113">
        <v>235908</v>
      </c>
      <c r="D20" s="113">
        <v>3692</v>
      </c>
      <c r="E20" s="113">
        <v>0</v>
      </c>
      <c r="F20" s="113">
        <f t="shared" si="0"/>
        <v>239600</v>
      </c>
      <c r="G20" s="113">
        <v>12073</v>
      </c>
      <c r="H20" s="113">
        <v>0</v>
      </c>
      <c r="I20" s="113">
        <v>0</v>
      </c>
      <c r="J20" s="113">
        <v>0</v>
      </c>
      <c r="K20" s="78">
        <v>13</v>
      </c>
    </row>
    <row r="21" spans="1:11" x14ac:dyDescent="0.2">
      <c r="A21" s="11">
        <v>14</v>
      </c>
      <c r="B21" s="11" t="s">
        <v>126</v>
      </c>
      <c r="C21" s="113">
        <v>1449099</v>
      </c>
      <c r="D21" s="113">
        <v>0</v>
      </c>
      <c r="E21" s="113">
        <v>0</v>
      </c>
      <c r="F21" s="113">
        <f t="shared" si="0"/>
        <v>1449099</v>
      </c>
      <c r="G21" s="113">
        <v>162646</v>
      </c>
      <c r="H21" s="113">
        <v>0</v>
      </c>
      <c r="I21" s="113">
        <v>0</v>
      </c>
      <c r="J21" s="113">
        <v>0</v>
      </c>
      <c r="K21" s="78">
        <v>14</v>
      </c>
    </row>
    <row r="22" spans="1:11" x14ac:dyDescent="0.2">
      <c r="A22" s="11">
        <v>15</v>
      </c>
      <c r="B22" s="11" t="s">
        <v>206</v>
      </c>
      <c r="C22" s="113">
        <v>305150</v>
      </c>
      <c r="D22" s="113">
        <v>0</v>
      </c>
      <c r="E22" s="113">
        <v>0</v>
      </c>
      <c r="F22" s="113">
        <f t="shared" si="0"/>
        <v>305150</v>
      </c>
      <c r="G22" s="113">
        <v>0</v>
      </c>
      <c r="H22" s="113">
        <v>0</v>
      </c>
      <c r="I22" s="113">
        <v>0</v>
      </c>
      <c r="J22" s="113">
        <v>0</v>
      </c>
      <c r="K22" s="78">
        <v>15</v>
      </c>
    </row>
    <row r="23" spans="1:11" x14ac:dyDescent="0.2">
      <c r="A23" s="11">
        <v>16</v>
      </c>
      <c r="B23" s="11" t="s">
        <v>207</v>
      </c>
      <c r="C23" s="113">
        <v>255330</v>
      </c>
      <c r="D23" s="113">
        <v>0</v>
      </c>
      <c r="E23" s="113">
        <v>0</v>
      </c>
      <c r="F23" s="113">
        <f t="shared" si="0"/>
        <v>255330</v>
      </c>
      <c r="G23" s="113">
        <v>5591</v>
      </c>
      <c r="H23" s="113">
        <v>0</v>
      </c>
      <c r="I23" s="113">
        <v>0</v>
      </c>
      <c r="J23" s="113">
        <v>328742</v>
      </c>
      <c r="K23" s="78">
        <v>16</v>
      </c>
    </row>
    <row r="24" spans="1:11" x14ac:dyDescent="0.2">
      <c r="A24" s="11">
        <v>17</v>
      </c>
      <c r="B24" s="11" t="s">
        <v>208</v>
      </c>
      <c r="C24" s="113">
        <v>1770988</v>
      </c>
      <c r="D24" s="113">
        <v>0</v>
      </c>
      <c r="E24" s="113">
        <v>0</v>
      </c>
      <c r="F24" s="113">
        <f t="shared" si="0"/>
        <v>1770988</v>
      </c>
      <c r="G24" s="113">
        <v>0</v>
      </c>
      <c r="H24" s="113">
        <v>0</v>
      </c>
      <c r="I24" s="113">
        <v>0</v>
      </c>
      <c r="J24" s="113">
        <v>52077</v>
      </c>
      <c r="K24" s="78">
        <v>17</v>
      </c>
    </row>
    <row r="25" spans="1:11" x14ac:dyDescent="0.2">
      <c r="A25" s="11">
        <v>18</v>
      </c>
      <c r="B25" s="11" t="s">
        <v>209</v>
      </c>
      <c r="C25" s="113">
        <v>2043224</v>
      </c>
      <c r="D25" s="113">
        <v>0</v>
      </c>
      <c r="E25" s="113">
        <v>0</v>
      </c>
      <c r="F25" s="113">
        <f t="shared" si="0"/>
        <v>2043224</v>
      </c>
      <c r="G25" s="113">
        <v>0</v>
      </c>
      <c r="H25" s="113">
        <v>0</v>
      </c>
      <c r="I25" s="113">
        <v>40000</v>
      </c>
      <c r="J25" s="113">
        <v>0</v>
      </c>
      <c r="K25" s="78">
        <v>18</v>
      </c>
    </row>
    <row r="26" spans="1:11" x14ac:dyDescent="0.2">
      <c r="A26" s="11">
        <v>19</v>
      </c>
      <c r="B26" s="11" t="s">
        <v>210</v>
      </c>
      <c r="C26" s="113">
        <v>4212863</v>
      </c>
      <c r="D26" s="113">
        <v>0</v>
      </c>
      <c r="E26" s="113">
        <v>0</v>
      </c>
      <c r="F26" s="113">
        <f t="shared" si="0"/>
        <v>4212863</v>
      </c>
      <c r="G26" s="113">
        <v>23502</v>
      </c>
      <c r="H26" s="113">
        <v>0</v>
      </c>
      <c r="I26" s="113">
        <v>0</v>
      </c>
      <c r="J26" s="113">
        <v>162</v>
      </c>
      <c r="K26" s="78">
        <v>19</v>
      </c>
    </row>
    <row r="27" spans="1:11" x14ac:dyDescent="0.2">
      <c r="A27" s="11">
        <v>20</v>
      </c>
      <c r="B27" s="11" t="s">
        <v>211</v>
      </c>
      <c r="C27" s="113">
        <v>32541</v>
      </c>
      <c r="D27" s="113">
        <v>0</v>
      </c>
      <c r="E27" s="113">
        <v>0</v>
      </c>
      <c r="F27" s="113">
        <f t="shared" si="0"/>
        <v>32541</v>
      </c>
      <c r="G27" s="113">
        <v>4500</v>
      </c>
      <c r="H27" s="113">
        <v>0</v>
      </c>
      <c r="I27" s="113">
        <v>0</v>
      </c>
      <c r="J27" s="113">
        <v>0</v>
      </c>
      <c r="K27" s="78">
        <v>20</v>
      </c>
    </row>
    <row r="28" spans="1:11" x14ac:dyDescent="0.2">
      <c r="A28" s="11">
        <v>21</v>
      </c>
      <c r="B28" s="11" t="s">
        <v>212</v>
      </c>
      <c r="C28" s="113">
        <v>736334</v>
      </c>
      <c r="D28" s="113">
        <v>0</v>
      </c>
      <c r="E28" s="113">
        <v>0</v>
      </c>
      <c r="F28" s="113">
        <f t="shared" si="0"/>
        <v>736334</v>
      </c>
      <c r="G28" s="113">
        <v>121103</v>
      </c>
      <c r="H28" s="113">
        <v>4214</v>
      </c>
      <c r="I28" s="113">
        <v>0</v>
      </c>
      <c r="J28" s="113">
        <v>0</v>
      </c>
      <c r="K28" s="78">
        <v>21</v>
      </c>
    </row>
    <row r="29" spans="1:11" x14ac:dyDescent="0.2">
      <c r="A29" s="11">
        <v>22</v>
      </c>
      <c r="B29" s="10" t="s">
        <v>166</v>
      </c>
      <c r="C29" s="113">
        <v>133296</v>
      </c>
      <c r="D29" s="113">
        <v>0</v>
      </c>
      <c r="E29" s="113">
        <v>0</v>
      </c>
      <c r="F29" s="113">
        <f t="shared" si="0"/>
        <v>133296</v>
      </c>
      <c r="G29" s="113">
        <v>0</v>
      </c>
      <c r="H29" s="113">
        <v>0</v>
      </c>
      <c r="I29" s="113">
        <v>0</v>
      </c>
      <c r="J29" s="113">
        <v>0</v>
      </c>
      <c r="K29" s="78">
        <v>22</v>
      </c>
    </row>
    <row r="30" spans="1:11" x14ac:dyDescent="0.2">
      <c r="A30" s="11">
        <v>23</v>
      </c>
      <c r="B30" s="11" t="s">
        <v>174</v>
      </c>
      <c r="C30" s="113">
        <v>959639</v>
      </c>
      <c r="D30" s="113">
        <v>0</v>
      </c>
      <c r="E30" s="113">
        <v>0</v>
      </c>
      <c r="F30" s="113">
        <f t="shared" si="0"/>
        <v>959639</v>
      </c>
      <c r="G30" s="113">
        <v>40550</v>
      </c>
      <c r="H30" s="113">
        <v>292253</v>
      </c>
      <c r="I30" s="113">
        <v>0</v>
      </c>
      <c r="J30" s="113">
        <v>7500</v>
      </c>
      <c r="K30" s="78">
        <v>23</v>
      </c>
    </row>
    <row r="31" spans="1:11" x14ac:dyDescent="0.2">
      <c r="A31" s="11">
        <v>24</v>
      </c>
      <c r="B31" s="13" t="s">
        <v>213</v>
      </c>
      <c r="C31" s="113">
        <v>436435</v>
      </c>
      <c r="D31" s="113">
        <v>3265</v>
      </c>
      <c r="E31" s="113">
        <v>0</v>
      </c>
      <c r="F31" s="113">
        <f t="shared" si="0"/>
        <v>439700</v>
      </c>
      <c r="G31" s="113">
        <v>0</v>
      </c>
      <c r="H31" s="113">
        <v>0</v>
      </c>
      <c r="I31" s="113">
        <v>0</v>
      </c>
      <c r="J31" s="113">
        <v>0</v>
      </c>
      <c r="K31" s="78">
        <v>24</v>
      </c>
    </row>
    <row r="32" spans="1:11" x14ac:dyDescent="0.2">
      <c r="A32" s="11">
        <v>25</v>
      </c>
      <c r="B32" s="11" t="s">
        <v>214</v>
      </c>
      <c r="C32" s="113">
        <v>54309</v>
      </c>
      <c r="D32" s="113">
        <v>0</v>
      </c>
      <c r="E32" s="113">
        <v>0</v>
      </c>
      <c r="F32" s="113">
        <f t="shared" si="0"/>
        <v>54309</v>
      </c>
      <c r="G32" s="113">
        <v>0</v>
      </c>
      <c r="H32" s="113">
        <v>0</v>
      </c>
      <c r="I32" s="113">
        <v>0</v>
      </c>
      <c r="J32" s="113">
        <v>0</v>
      </c>
      <c r="K32" s="78">
        <v>25</v>
      </c>
    </row>
    <row r="33" spans="1:11" x14ac:dyDescent="0.2">
      <c r="A33" s="11">
        <v>26</v>
      </c>
      <c r="B33" s="11" t="s">
        <v>215</v>
      </c>
      <c r="C33" s="113">
        <v>502039</v>
      </c>
      <c r="D33" s="113">
        <v>0</v>
      </c>
      <c r="E33" s="113">
        <v>0</v>
      </c>
      <c r="F33" s="113">
        <f t="shared" si="0"/>
        <v>502039</v>
      </c>
      <c r="G33" s="113">
        <v>0</v>
      </c>
      <c r="H33" s="113">
        <v>0</v>
      </c>
      <c r="I33" s="113">
        <v>0</v>
      </c>
      <c r="J33" s="113">
        <v>0</v>
      </c>
      <c r="K33" s="78">
        <v>26</v>
      </c>
    </row>
    <row r="34" spans="1:11" x14ac:dyDescent="0.2">
      <c r="A34" s="11">
        <v>27</v>
      </c>
      <c r="B34" s="11" t="s">
        <v>216</v>
      </c>
      <c r="C34" s="113">
        <v>640005</v>
      </c>
      <c r="D34" s="113">
        <v>0</v>
      </c>
      <c r="E34" s="113">
        <v>0</v>
      </c>
      <c r="F34" s="113">
        <f t="shared" si="0"/>
        <v>640005</v>
      </c>
      <c r="G34" s="113">
        <v>0</v>
      </c>
      <c r="H34" s="113">
        <v>41000</v>
      </c>
      <c r="I34" s="113">
        <v>0</v>
      </c>
      <c r="J34" s="113">
        <v>0</v>
      </c>
      <c r="K34" s="78">
        <v>27</v>
      </c>
    </row>
    <row r="35" spans="1:11" x14ac:dyDescent="0.2">
      <c r="A35" s="11">
        <v>28</v>
      </c>
      <c r="B35" s="11" t="s">
        <v>217</v>
      </c>
      <c r="C35" s="113">
        <v>445831</v>
      </c>
      <c r="D35" s="113">
        <v>0</v>
      </c>
      <c r="E35" s="113">
        <v>0</v>
      </c>
      <c r="F35" s="113">
        <f t="shared" si="0"/>
        <v>445831</v>
      </c>
      <c r="G35" s="113">
        <v>24500</v>
      </c>
      <c r="H35" s="113">
        <v>0</v>
      </c>
      <c r="I35" s="113">
        <v>0</v>
      </c>
      <c r="J35" s="113">
        <v>0</v>
      </c>
      <c r="K35" s="78">
        <v>28</v>
      </c>
    </row>
    <row r="36" spans="1:11" x14ac:dyDescent="0.2">
      <c r="A36" s="11">
        <v>29</v>
      </c>
      <c r="B36" s="11" t="s">
        <v>218</v>
      </c>
      <c r="C36" s="113">
        <v>894964</v>
      </c>
      <c r="D36" s="113">
        <v>0</v>
      </c>
      <c r="E36" s="113">
        <v>0</v>
      </c>
      <c r="F36" s="113">
        <f t="shared" si="0"/>
        <v>894964</v>
      </c>
      <c r="G36" s="113">
        <v>5400</v>
      </c>
      <c r="H36" s="113">
        <v>139912</v>
      </c>
      <c r="I36" s="113">
        <v>0</v>
      </c>
      <c r="J36" s="113">
        <v>0</v>
      </c>
      <c r="K36" s="78">
        <v>29</v>
      </c>
    </row>
    <row r="37" spans="1:11" x14ac:dyDescent="0.2">
      <c r="A37" s="11">
        <v>30</v>
      </c>
      <c r="B37" s="11" t="s">
        <v>219</v>
      </c>
      <c r="C37" s="113">
        <v>173773</v>
      </c>
      <c r="D37" s="113">
        <v>0</v>
      </c>
      <c r="E37" s="113">
        <v>0</v>
      </c>
      <c r="F37" s="113">
        <f t="shared" si="0"/>
        <v>173773</v>
      </c>
      <c r="G37" s="113">
        <v>0</v>
      </c>
      <c r="H37" s="113">
        <v>79980</v>
      </c>
      <c r="I37" s="113">
        <v>0</v>
      </c>
      <c r="J37" s="113">
        <v>0</v>
      </c>
      <c r="K37" s="78">
        <v>30</v>
      </c>
    </row>
    <row r="38" spans="1:11" x14ac:dyDescent="0.2">
      <c r="A38" s="11">
        <v>31</v>
      </c>
      <c r="B38" s="11" t="s">
        <v>187</v>
      </c>
      <c r="C38" s="113">
        <v>397942</v>
      </c>
      <c r="D38" s="113">
        <v>0</v>
      </c>
      <c r="E38" s="113">
        <v>0</v>
      </c>
      <c r="F38" s="113">
        <f t="shared" si="0"/>
        <v>397942</v>
      </c>
      <c r="G38" s="113">
        <v>0</v>
      </c>
      <c r="H38" s="113">
        <v>0</v>
      </c>
      <c r="I38" s="113">
        <v>0</v>
      </c>
      <c r="J38" s="113">
        <v>0</v>
      </c>
      <c r="K38" s="78">
        <v>31</v>
      </c>
    </row>
    <row r="39" spans="1:11" x14ac:dyDescent="0.2">
      <c r="A39" s="11">
        <v>32</v>
      </c>
      <c r="B39" s="11" t="s">
        <v>220</v>
      </c>
      <c r="C39" s="113">
        <v>977784</v>
      </c>
      <c r="D39" s="113">
        <v>0</v>
      </c>
      <c r="E39" s="113">
        <v>0</v>
      </c>
      <c r="F39" s="113">
        <f t="shared" si="0"/>
        <v>977784</v>
      </c>
      <c r="G39" s="113">
        <v>0</v>
      </c>
      <c r="H39" s="113">
        <v>0</v>
      </c>
      <c r="I39" s="113">
        <v>0</v>
      </c>
      <c r="J39" s="113">
        <v>0</v>
      </c>
      <c r="K39" s="78">
        <v>32</v>
      </c>
    </row>
    <row r="40" spans="1:11" x14ac:dyDescent="0.2">
      <c r="A40" s="11">
        <v>33</v>
      </c>
      <c r="B40" s="11" t="s">
        <v>221</v>
      </c>
      <c r="C40" s="113">
        <v>524822</v>
      </c>
      <c r="D40" s="113">
        <v>0</v>
      </c>
      <c r="E40" s="113">
        <v>0</v>
      </c>
      <c r="F40" s="113">
        <f t="shared" si="0"/>
        <v>524822</v>
      </c>
      <c r="G40" s="113">
        <v>0</v>
      </c>
      <c r="H40" s="113">
        <v>18639</v>
      </c>
      <c r="I40" s="113">
        <v>0</v>
      </c>
      <c r="J40" s="113">
        <v>0</v>
      </c>
      <c r="K40" s="78">
        <v>33</v>
      </c>
    </row>
    <row r="41" spans="1:11" x14ac:dyDescent="0.2">
      <c r="A41" s="11">
        <v>34</v>
      </c>
      <c r="B41" s="11" t="s">
        <v>222</v>
      </c>
      <c r="C41" s="113">
        <v>1097412</v>
      </c>
      <c r="D41" s="113">
        <v>0</v>
      </c>
      <c r="E41" s="113">
        <v>0</v>
      </c>
      <c r="F41" s="113">
        <f t="shared" si="0"/>
        <v>1097412</v>
      </c>
      <c r="G41" s="113">
        <v>0</v>
      </c>
      <c r="H41" s="113">
        <v>0</v>
      </c>
      <c r="I41" s="113">
        <v>0</v>
      </c>
      <c r="J41" s="113">
        <v>0</v>
      </c>
      <c r="K41" s="78">
        <v>34</v>
      </c>
    </row>
    <row r="42" spans="1:11" x14ac:dyDescent="0.2">
      <c r="A42" s="11">
        <v>35</v>
      </c>
      <c r="B42" s="11" t="s">
        <v>223</v>
      </c>
      <c r="C42" s="113">
        <v>332238</v>
      </c>
      <c r="D42" s="113">
        <v>0</v>
      </c>
      <c r="E42" s="113">
        <v>0</v>
      </c>
      <c r="F42" s="113">
        <f t="shared" si="0"/>
        <v>332238</v>
      </c>
      <c r="G42" s="113">
        <v>0</v>
      </c>
      <c r="H42" s="113">
        <v>0</v>
      </c>
      <c r="I42" s="113">
        <v>0</v>
      </c>
      <c r="J42" s="113">
        <v>0</v>
      </c>
      <c r="K42" s="78">
        <v>35</v>
      </c>
    </row>
    <row r="43" spans="1:11" x14ac:dyDescent="0.2">
      <c r="A43" s="11">
        <v>36</v>
      </c>
      <c r="B43" s="11" t="s">
        <v>191</v>
      </c>
      <c r="C43" s="113">
        <v>146487</v>
      </c>
      <c r="D43" s="113">
        <v>0</v>
      </c>
      <c r="E43" s="113">
        <v>0</v>
      </c>
      <c r="F43" s="113">
        <f>(C43+D43+E43)</f>
        <v>146487</v>
      </c>
      <c r="G43" s="113">
        <v>0</v>
      </c>
      <c r="H43" s="113">
        <v>0</v>
      </c>
      <c r="I43" s="113">
        <v>0</v>
      </c>
      <c r="J43" s="113">
        <v>0</v>
      </c>
      <c r="K43" s="78">
        <v>36</v>
      </c>
    </row>
    <row r="44" spans="1:11" x14ac:dyDescent="0.2">
      <c r="A44" s="11">
        <v>37</v>
      </c>
      <c r="B44" s="11" t="s">
        <v>224</v>
      </c>
      <c r="C44" s="113">
        <v>407786</v>
      </c>
      <c r="D44" s="113">
        <v>0</v>
      </c>
      <c r="E44" s="113">
        <v>0</v>
      </c>
      <c r="F44" s="113">
        <f>(C44+D44+E44)</f>
        <v>407786</v>
      </c>
      <c r="G44" s="113">
        <v>0</v>
      </c>
      <c r="H44" s="113">
        <v>0</v>
      </c>
      <c r="I44" s="113">
        <v>0</v>
      </c>
      <c r="J44" s="113">
        <v>0</v>
      </c>
      <c r="K44" s="78">
        <v>37</v>
      </c>
    </row>
    <row r="45" spans="1:11" x14ac:dyDescent="0.2">
      <c r="A45" s="24">
        <v>38</v>
      </c>
      <c r="B45" s="10" t="s">
        <v>225</v>
      </c>
      <c r="C45" s="114">
        <v>2844740</v>
      </c>
      <c r="D45" s="114">
        <v>0</v>
      </c>
      <c r="E45" s="114">
        <v>0</v>
      </c>
      <c r="F45" s="114">
        <f t="shared" si="0"/>
        <v>2844740</v>
      </c>
      <c r="G45" s="114">
        <v>692</v>
      </c>
      <c r="H45" s="114">
        <v>0</v>
      </c>
      <c r="I45" s="114">
        <v>0</v>
      </c>
      <c r="J45" s="114">
        <v>1477</v>
      </c>
      <c r="K45" s="90">
        <v>38</v>
      </c>
    </row>
    <row r="46" spans="1:11" x14ac:dyDescent="0.2">
      <c r="A46" s="90">
        <f>A45</f>
        <v>38</v>
      </c>
      <c r="B46" s="91" t="s">
        <v>102</v>
      </c>
      <c r="C46" s="115">
        <f t="shared" ref="C46:J46" si="1">SUM(C8:C45)</f>
        <v>31402434</v>
      </c>
      <c r="D46" s="115">
        <f t="shared" si="1"/>
        <v>6957</v>
      </c>
      <c r="E46" s="115">
        <f t="shared" si="1"/>
        <v>0</v>
      </c>
      <c r="F46" s="115">
        <f t="shared" si="1"/>
        <v>31409391</v>
      </c>
      <c r="G46" s="115">
        <f t="shared" si="1"/>
        <v>606925</v>
      </c>
      <c r="H46" s="115">
        <f t="shared" si="1"/>
        <v>1412929</v>
      </c>
      <c r="I46" s="115">
        <f t="shared" si="1"/>
        <v>1638189</v>
      </c>
      <c r="J46" s="115">
        <f t="shared" si="1"/>
        <v>487399</v>
      </c>
      <c r="K46" s="90">
        <f>K45</f>
        <v>38</v>
      </c>
    </row>
    <row r="47" spans="1:11" x14ac:dyDescent="0.2">
      <c r="A47" s="85"/>
      <c r="B47" s="91"/>
      <c r="C47" s="118"/>
      <c r="D47" s="118"/>
      <c r="E47" s="118"/>
      <c r="F47" s="118"/>
      <c r="G47" s="118"/>
      <c r="H47" s="118"/>
      <c r="I47" s="118"/>
      <c r="J47" s="118"/>
      <c r="K47" s="85"/>
    </row>
    <row r="48" spans="1:11" x14ac:dyDescent="0.2">
      <c r="A48" s="85"/>
      <c r="B48" s="91"/>
      <c r="C48" s="118"/>
      <c r="D48" s="118"/>
      <c r="E48" s="118"/>
      <c r="F48" s="118"/>
      <c r="G48" s="118"/>
      <c r="H48" s="118"/>
      <c r="I48" s="118"/>
      <c r="J48" s="118"/>
      <c r="K48" s="85"/>
    </row>
    <row r="49" spans="1:11" x14ac:dyDescent="0.2">
      <c r="A49" s="85"/>
      <c r="B49" s="91"/>
      <c r="C49" s="118"/>
      <c r="D49" s="118"/>
      <c r="E49" s="118"/>
      <c r="F49" s="118"/>
      <c r="G49" s="118"/>
      <c r="H49" s="118"/>
      <c r="I49" s="118"/>
      <c r="J49" s="118"/>
      <c r="K49" s="85"/>
    </row>
  </sheetData>
  <printOptions gridLines="1"/>
  <pageMargins left="0.75" right="0.75" top="0.25" bottom="0.25" header="0.3" footer="0.3"/>
  <pageSetup paperSize="5" scale="97" fitToWidth="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48"/>
  <sheetViews>
    <sheetView zoomScaleNormal="100" workbookViewId="0"/>
  </sheetViews>
  <sheetFormatPr defaultColWidth="12.7109375" defaultRowHeight="9.75" customHeight="1" x14ac:dyDescent="0.2"/>
  <cols>
    <col min="1" max="1" width="5" style="10" customWidth="1"/>
    <col min="2" max="2" width="14.140625" style="10" bestFit="1" customWidth="1"/>
    <col min="3" max="3" width="12.140625" style="10" bestFit="1" customWidth="1"/>
    <col min="4" max="5" width="13.140625" style="10" bestFit="1" customWidth="1"/>
    <col min="6" max="6" width="12.140625" style="10" bestFit="1" customWidth="1"/>
    <col min="7" max="7" width="11" style="10" bestFit="1" customWidth="1"/>
    <col min="8" max="8" width="13.5703125" style="10" customWidth="1"/>
    <col min="9" max="9" width="12" style="10" bestFit="1" customWidth="1"/>
    <col min="10" max="10" width="13.140625" style="10" bestFit="1" customWidth="1"/>
    <col min="11" max="11" width="14.5703125" style="10" bestFit="1" customWidth="1"/>
    <col min="12" max="14" width="13.140625" style="10" bestFit="1" customWidth="1"/>
    <col min="15" max="15" width="12.140625" style="10" bestFit="1" customWidth="1"/>
    <col min="16" max="16" width="11" style="10" bestFit="1" customWidth="1"/>
    <col min="17" max="17" width="14.5703125" style="10" bestFit="1" customWidth="1"/>
    <col min="18" max="18" width="16" style="10" customWidth="1"/>
    <col min="19" max="19" width="3.5703125" style="10" bestFit="1" customWidth="1"/>
    <col min="20" max="20" width="8.42578125" style="10" customWidth="1"/>
    <col min="21" max="21" width="1.5703125" style="10" customWidth="1"/>
    <col min="22" max="22" width="12.7109375" style="10" customWidth="1"/>
    <col min="23" max="256" width="12.7109375" style="10"/>
    <col min="257" max="257" width="5" style="10" customWidth="1"/>
    <col min="258" max="258" width="14.140625" style="10" bestFit="1" customWidth="1"/>
    <col min="259" max="259" width="12.140625" style="10" bestFit="1" customWidth="1"/>
    <col min="260" max="261" width="13.140625" style="10" bestFit="1" customWidth="1"/>
    <col min="262" max="262" width="12.140625" style="10" bestFit="1" customWidth="1"/>
    <col min="263" max="263" width="11" style="10" bestFit="1" customWidth="1"/>
    <col min="264" max="264" width="13.5703125" style="10" customWidth="1"/>
    <col min="265" max="265" width="12" style="10" bestFit="1" customWidth="1"/>
    <col min="266" max="266" width="13.140625" style="10" bestFit="1" customWidth="1"/>
    <col min="267" max="267" width="14.5703125" style="10" bestFit="1" customWidth="1"/>
    <col min="268" max="270" width="13.140625" style="10" bestFit="1" customWidth="1"/>
    <col min="271" max="271" width="12.140625" style="10" bestFit="1" customWidth="1"/>
    <col min="272" max="272" width="11" style="10" bestFit="1" customWidth="1"/>
    <col min="273" max="274" width="14.5703125" style="10" bestFit="1" customWidth="1"/>
    <col min="275" max="275" width="3.5703125" style="10" bestFit="1" customWidth="1"/>
    <col min="276" max="276" width="8.42578125" style="10" customWidth="1"/>
    <col min="277" max="277" width="1.5703125" style="10" customWidth="1"/>
    <col min="278" max="278" width="12.7109375" style="10" customWidth="1"/>
    <col min="279" max="512" width="12.7109375" style="10"/>
    <col min="513" max="513" width="5" style="10" customWidth="1"/>
    <col min="514" max="514" width="14.140625" style="10" bestFit="1" customWidth="1"/>
    <col min="515" max="515" width="12.140625" style="10" bestFit="1" customWidth="1"/>
    <col min="516" max="517" width="13.140625" style="10" bestFit="1" customWidth="1"/>
    <col min="518" max="518" width="12.140625" style="10" bestFit="1" customWidth="1"/>
    <col min="519" max="519" width="11" style="10" bestFit="1" customWidth="1"/>
    <col min="520" max="520" width="13.5703125" style="10" customWidth="1"/>
    <col min="521" max="521" width="12" style="10" bestFit="1" customWidth="1"/>
    <col min="522" max="522" width="13.140625" style="10" bestFit="1" customWidth="1"/>
    <col min="523" max="523" width="14.5703125" style="10" bestFit="1" customWidth="1"/>
    <col min="524" max="526" width="13.140625" style="10" bestFit="1" customWidth="1"/>
    <col min="527" max="527" width="12.140625" style="10" bestFit="1" customWidth="1"/>
    <col min="528" max="528" width="11" style="10" bestFit="1" customWidth="1"/>
    <col min="529" max="530" width="14.5703125" style="10" bestFit="1" customWidth="1"/>
    <col min="531" max="531" width="3.5703125" style="10" bestFit="1" customWidth="1"/>
    <col min="532" max="532" width="8.42578125" style="10" customWidth="1"/>
    <col min="533" max="533" width="1.5703125" style="10" customWidth="1"/>
    <col min="534" max="534" width="12.7109375" style="10" customWidth="1"/>
    <col min="535" max="768" width="12.7109375" style="10"/>
    <col min="769" max="769" width="5" style="10" customWidth="1"/>
    <col min="770" max="770" width="14.140625" style="10" bestFit="1" customWidth="1"/>
    <col min="771" max="771" width="12.140625" style="10" bestFit="1" customWidth="1"/>
    <col min="772" max="773" width="13.140625" style="10" bestFit="1" customWidth="1"/>
    <col min="774" max="774" width="12.140625" style="10" bestFit="1" customWidth="1"/>
    <col min="775" max="775" width="11" style="10" bestFit="1" customWidth="1"/>
    <col min="776" max="776" width="13.5703125" style="10" customWidth="1"/>
    <col min="777" max="777" width="12" style="10" bestFit="1" customWidth="1"/>
    <col min="778" max="778" width="13.140625" style="10" bestFit="1" customWidth="1"/>
    <col min="779" max="779" width="14.5703125" style="10" bestFit="1" customWidth="1"/>
    <col min="780" max="782" width="13.140625" style="10" bestFit="1" customWidth="1"/>
    <col min="783" max="783" width="12.140625" style="10" bestFit="1" customWidth="1"/>
    <col min="784" max="784" width="11" style="10" bestFit="1" customWidth="1"/>
    <col min="785" max="786" width="14.5703125" style="10" bestFit="1" customWidth="1"/>
    <col min="787" max="787" width="3.5703125" style="10" bestFit="1" customWidth="1"/>
    <col min="788" max="788" width="8.42578125" style="10" customWidth="1"/>
    <col min="789" max="789" width="1.5703125" style="10" customWidth="1"/>
    <col min="790" max="790" width="12.7109375" style="10" customWidth="1"/>
    <col min="791" max="1024" width="12.7109375" style="10"/>
    <col min="1025" max="1025" width="5" style="10" customWidth="1"/>
    <col min="1026" max="1026" width="14.140625" style="10" bestFit="1" customWidth="1"/>
    <col min="1027" max="1027" width="12.140625" style="10" bestFit="1" customWidth="1"/>
    <col min="1028" max="1029" width="13.140625" style="10" bestFit="1" customWidth="1"/>
    <col min="1030" max="1030" width="12.140625" style="10" bestFit="1" customWidth="1"/>
    <col min="1031" max="1031" width="11" style="10" bestFit="1" customWidth="1"/>
    <col min="1032" max="1032" width="13.5703125" style="10" customWidth="1"/>
    <col min="1033" max="1033" width="12" style="10" bestFit="1" customWidth="1"/>
    <col min="1034" max="1034" width="13.140625" style="10" bestFit="1" customWidth="1"/>
    <col min="1035" max="1035" width="14.5703125" style="10" bestFit="1" customWidth="1"/>
    <col min="1036" max="1038" width="13.140625" style="10" bestFit="1" customWidth="1"/>
    <col min="1039" max="1039" width="12.140625" style="10" bestFit="1" customWidth="1"/>
    <col min="1040" max="1040" width="11" style="10" bestFit="1" customWidth="1"/>
    <col min="1041" max="1042" width="14.5703125" style="10" bestFit="1" customWidth="1"/>
    <col min="1043" max="1043" width="3.5703125" style="10" bestFit="1" customWidth="1"/>
    <col min="1044" max="1044" width="8.42578125" style="10" customWidth="1"/>
    <col min="1045" max="1045" width="1.5703125" style="10" customWidth="1"/>
    <col min="1046" max="1046" width="12.7109375" style="10" customWidth="1"/>
    <col min="1047" max="1280" width="12.7109375" style="10"/>
    <col min="1281" max="1281" width="5" style="10" customWidth="1"/>
    <col min="1282" max="1282" width="14.140625" style="10" bestFit="1" customWidth="1"/>
    <col min="1283" max="1283" width="12.140625" style="10" bestFit="1" customWidth="1"/>
    <col min="1284" max="1285" width="13.140625" style="10" bestFit="1" customWidth="1"/>
    <col min="1286" max="1286" width="12.140625" style="10" bestFit="1" customWidth="1"/>
    <col min="1287" max="1287" width="11" style="10" bestFit="1" customWidth="1"/>
    <col min="1288" max="1288" width="13.5703125" style="10" customWidth="1"/>
    <col min="1289" max="1289" width="12" style="10" bestFit="1" customWidth="1"/>
    <col min="1290" max="1290" width="13.140625" style="10" bestFit="1" customWidth="1"/>
    <col min="1291" max="1291" width="14.5703125" style="10" bestFit="1" customWidth="1"/>
    <col min="1292" max="1294" width="13.140625" style="10" bestFit="1" customWidth="1"/>
    <col min="1295" max="1295" width="12.140625" style="10" bestFit="1" customWidth="1"/>
    <col min="1296" max="1296" width="11" style="10" bestFit="1" customWidth="1"/>
    <col min="1297" max="1298" width="14.5703125" style="10" bestFit="1" customWidth="1"/>
    <col min="1299" max="1299" width="3.5703125" style="10" bestFit="1" customWidth="1"/>
    <col min="1300" max="1300" width="8.42578125" style="10" customWidth="1"/>
    <col min="1301" max="1301" width="1.5703125" style="10" customWidth="1"/>
    <col min="1302" max="1302" width="12.7109375" style="10" customWidth="1"/>
    <col min="1303" max="1536" width="12.7109375" style="10"/>
    <col min="1537" max="1537" width="5" style="10" customWidth="1"/>
    <col min="1538" max="1538" width="14.140625" style="10" bestFit="1" customWidth="1"/>
    <col min="1539" max="1539" width="12.140625" style="10" bestFit="1" customWidth="1"/>
    <col min="1540" max="1541" width="13.140625" style="10" bestFit="1" customWidth="1"/>
    <col min="1542" max="1542" width="12.140625" style="10" bestFit="1" customWidth="1"/>
    <col min="1543" max="1543" width="11" style="10" bestFit="1" customWidth="1"/>
    <col min="1544" max="1544" width="13.5703125" style="10" customWidth="1"/>
    <col min="1545" max="1545" width="12" style="10" bestFit="1" customWidth="1"/>
    <col min="1546" max="1546" width="13.140625" style="10" bestFit="1" customWidth="1"/>
    <col min="1547" max="1547" width="14.5703125" style="10" bestFit="1" customWidth="1"/>
    <col min="1548" max="1550" width="13.140625" style="10" bestFit="1" customWidth="1"/>
    <col min="1551" max="1551" width="12.140625" style="10" bestFit="1" customWidth="1"/>
    <col min="1552" max="1552" width="11" style="10" bestFit="1" customWidth="1"/>
    <col min="1553" max="1554" width="14.5703125" style="10" bestFit="1" customWidth="1"/>
    <col min="1555" max="1555" width="3.5703125" style="10" bestFit="1" customWidth="1"/>
    <col min="1556" max="1556" width="8.42578125" style="10" customWidth="1"/>
    <col min="1557" max="1557" width="1.5703125" style="10" customWidth="1"/>
    <col min="1558" max="1558" width="12.7109375" style="10" customWidth="1"/>
    <col min="1559" max="1792" width="12.7109375" style="10"/>
    <col min="1793" max="1793" width="5" style="10" customWidth="1"/>
    <col min="1794" max="1794" width="14.140625" style="10" bestFit="1" customWidth="1"/>
    <col min="1795" max="1795" width="12.140625" style="10" bestFit="1" customWidth="1"/>
    <col min="1796" max="1797" width="13.140625" style="10" bestFit="1" customWidth="1"/>
    <col min="1798" max="1798" width="12.140625" style="10" bestFit="1" customWidth="1"/>
    <col min="1799" max="1799" width="11" style="10" bestFit="1" customWidth="1"/>
    <col min="1800" max="1800" width="13.5703125" style="10" customWidth="1"/>
    <col min="1801" max="1801" width="12" style="10" bestFit="1" customWidth="1"/>
    <col min="1802" max="1802" width="13.140625" style="10" bestFit="1" customWidth="1"/>
    <col min="1803" max="1803" width="14.5703125" style="10" bestFit="1" customWidth="1"/>
    <col min="1804" max="1806" width="13.140625" style="10" bestFit="1" customWidth="1"/>
    <col min="1807" max="1807" width="12.140625" style="10" bestFit="1" customWidth="1"/>
    <col min="1808" max="1808" width="11" style="10" bestFit="1" customWidth="1"/>
    <col min="1809" max="1810" width="14.5703125" style="10" bestFit="1" customWidth="1"/>
    <col min="1811" max="1811" width="3.5703125" style="10" bestFit="1" customWidth="1"/>
    <col min="1812" max="1812" width="8.42578125" style="10" customWidth="1"/>
    <col min="1813" max="1813" width="1.5703125" style="10" customWidth="1"/>
    <col min="1814" max="1814" width="12.7109375" style="10" customWidth="1"/>
    <col min="1815" max="2048" width="12.7109375" style="10"/>
    <col min="2049" max="2049" width="5" style="10" customWidth="1"/>
    <col min="2050" max="2050" width="14.140625" style="10" bestFit="1" customWidth="1"/>
    <col min="2051" max="2051" width="12.140625" style="10" bestFit="1" customWidth="1"/>
    <col min="2052" max="2053" width="13.140625" style="10" bestFit="1" customWidth="1"/>
    <col min="2054" max="2054" width="12.140625" style="10" bestFit="1" customWidth="1"/>
    <col min="2055" max="2055" width="11" style="10" bestFit="1" customWidth="1"/>
    <col min="2056" max="2056" width="13.5703125" style="10" customWidth="1"/>
    <col min="2057" max="2057" width="12" style="10" bestFit="1" customWidth="1"/>
    <col min="2058" max="2058" width="13.140625" style="10" bestFit="1" customWidth="1"/>
    <col min="2059" max="2059" width="14.5703125" style="10" bestFit="1" customWidth="1"/>
    <col min="2060" max="2062" width="13.140625" style="10" bestFit="1" customWidth="1"/>
    <col min="2063" max="2063" width="12.140625" style="10" bestFit="1" customWidth="1"/>
    <col min="2064" max="2064" width="11" style="10" bestFit="1" customWidth="1"/>
    <col min="2065" max="2066" width="14.5703125" style="10" bestFit="1" customWidth="1"/>
    <col min="2067" max="2067" width="3.5703125" style="10" bestFit="1" customWidth="1"/>
    <col min="2068" max="2068" width="8.42578125" style="10" customWidth="1"/>
    <col min="2069" max="2069" width="1.5703125" style="10" customWidth="1"/>
    <col min="2070" max="2070" width="12.7109375" style="10" customWidth="1"/>
    <col min="2071" max="2304" width="12.7109375" style="10"/>
    <col min="2305" max="2305" width="5" style="10" customWidth="1"/>
    <col min="2306" max="2306" width="14.140625" style="10" bestFit="1" customWidth="1"/>
    <col min="2307" max="2307" width="12.140625" style="10" bestFit="1" customWidth="1"/>
    <col min="2308" max="2309" width="13.140625" style="10" bestFit="1" customWidth="1"/>
    <col min="2310" max="2310" width="12.140625" style="10" bestFit="1" customWidth="1"/>
    <col min="2311" max="2311" width="11" style="10" bestFit="1" customWidth="1"/>
    <col min="2312" max="2312" width="13.5703125" style="10" customWidth="1"/>
    <col min="2313" max="2313" width="12" style="10" bestFit="1" customWidth="1"/>
    <col min="2314" max="2314" width="13.140625" style="10" bestFit="1" customWidth="1"/>
    <col min="2315" max="2315" width="14.5703125" style="10" bestFit="1" customWidth="1"/>
    <col min="2316" max="2318" width="13.140625" style="10" bestFit="1" customWidth="1"/>
    <col min="2319" max="2319" width="12.140625" style="10" bestFit="1" customWidth="1"/>
    <col min="2320" max="2320" width="11" style="10" bestFit="1" customWidth="1"/>
    <col min="2321" max="2322" width="14.5703125" style="10" bestFit="1" customWidth="1"/>
    <col min="2323" max="2323" width="3.5703125" style="10" bestFit="1" customWidth="1"/>
    <col min="2324" max="2324" width="8.42578125" style="10" customWidth="1"/>
    <col min="2325" max="2325" width="1.5703125" style="10" customWidth="1"/>
    <col min="2326" max="2326" width="12.7109375" style="10" customWidth="1"/>
    <col min="2327" max="2560" width="12.7109375" style="10"/>
    <col min="2561" max="2561" width="5" style="10" customWidth="1"/>
    <col min="2562" max="2562" width="14.140625" style="10" bestFit="1" customWidth="1"/>
    <col min="2563" max="2563" width="12.140625" style="10" bestFit="1" customWidth="1"/>
    <col min="2564" max="2565" width="13.140625" style="10" bestFit="1" customWidth="1"/>
    <col min="2566" max="2566" width="12.140625" style="10" bestFit="1" customWidth="1"/>
    <col min="2567" max="2567" width="11" style="10" bestFit="1" customWidth="1"/>
    <col min="2568" max="2568" width="13.5703125" style="10" customWidth="1"/>
    <col min="2569" max="2569" width="12" style="10" bestFit="1" customWidth="1"/>
    <col min="2570" max="2570" width="13.140625" style="10" bestFit="1" customWidth="1"/>
    <col min="2571" max="2571" width="14.5703125" style="10" bestFit="1" customWidth="1"/>
    <col min="2572" max="2574" width="13.140625" style="10" bestFit="1" customWidth="1"/>
    <col min="2575" max="2575" width="12.140625" style="10" bestFit="1" customWidth="1"/>
    <col min="2576" max="2576" width="11" style="10" bestFit="1" customWidth="1"/>
    <col min="2577" max="2578" width="14.5703125" style="10" bestFit="1" customWidth="1"/>
    <col min="2579" max="2579" width="3.5703125" style="10" bestFit="1" customWidth="1"/>
    <col min="2580" max="2580" width="8.42578125" style="10" customWidth="1"/>
    <col min="2581" max="2581" width="1.5703125" style="10" customWidth="1"/>
    <col min="2582" max="2582" width="12.7109375" style="10" customWidth="1"/>
    <col min="2583" max="2816" width="12.7109375" style="10"/>
    <col min="2817" max="2817" width="5" style="10" customWidth="1"/>
    <col min="2818" max="2818" width="14.140625" style="10" bestFit="1" customWidth="1"/>
    <col min="2819" max="2819" width="12.140625" style="10" bestFit="1" customWidth="1"/>
    <col min="2820" max="2821" width="13.140625" style="10" bestFit="1" customWidth="1"/>
    <col min="2822" max="2822" width="12.140625" style="10" bestFit="1" customWidth="1"/>
    <col min="2823" max="2823" width="11" style="10" bestFit="1" customWidth="1"/>
    <col min="2824" max="2824" width="13.5703125" style="10" customWidth="1"/>
    <col min="2825" max="2825" width="12" style="10" bestFit="1" customWidth="1"/>
    <col min="2826" max="2826" width="13.140625" style="10" bestFit="1" customWidth="1"/>
    <col min="2827" max="2827" width="14.5703125" style="10" bestFit="1" customWidth="1"/>
    <col min="2828" max="2830" width="13.140625" style="10" bestFit="1" customWidth="1"/>
    <col min="2831" max="2831" width="12.140625" style="10" bestFit="1" customWidth="1"/>
    <col min="2832" max="2832" width="11" style="10" bestFit="1" customWidth="1"/>
    <col min="2833" max="2834" width="14.5703125" style="10" bestFit="1" customWidth="1"/>
    <col min="2835" max="2835" width="3.5703125" style="10" bestFit="1" customWidth="1"/>
    <col min="2836" max="2836" width="8.42578125" style="10" customWidth="1"/>
    <col min="2837" max="2837" width="1.5703125" style="10" customWidth="1"/>
    <col min="2838" max="2838" width="12.7109375" style="10" customWidth="1"/>
    <col min="2839" max="3072" width="12.7109375" style="10"/>
    <col min="3073" max="3073" width="5" style="10" customWidth="1"/>
    <col min="3074" max="3074" width="14.140625" style="10" bestFit="1" customWidth="1"/>
    <col min="3075" max="3075" width="12.140625" style="10" bestFit="1" customWidth="1"/>
    <col min="3076" max="3077" width="13.140625" style="10" bestFit="1" customWidth="1"/>
    <col min="3078" max="3078" width="12.140625" style="10" bestFit="1" customWidth="1"/>
    <col min="3079" max="3079" width="11" style="10" bestFit="1" customWidth="1"/>
    <col min="3080" max="3080" width="13.5703125" style="10" customWidth="1"/>
    <col min="3081" max="3081" width="12" style="10" bestFit="1" customWidth="1"/>
    <col min="3082" max="3082" width="13.140625" style="10" bestFit="1" customWidth="1"/>
    <col min="3083" max="3083" width="14.5703125" style="10" bestFit="1" customWidth="1"/>
    <col min="3084" max="3086" width="13.140625" style="10" bestFit="1" customWidth="1"/>
    <col min="3087" max="3087" width="12.140625" style="10" bestFit="1" customWidth="1"/>
    <col min="3088" max="3088" width="11" style="10" bestFit="1" customWidth="1"/>
    <col min="3089" max="3090" width="14.5703125" style="10" bestFit="1" customWidth="1"/>
    <col min="3091" max="3091" width="3.5703125" style="10" bestFit="1" customWidth="1"/>
    <col min="3092" max="3092" width="8.42578125" style="10" customWidth="1"/>
    <col min="3093" max="3093" width="1.5703125" style="10" customWidth="1"/>
    <col min="3094" max="3094" width="12.7109375" style="10" customWidth="1"/>
    <col min="3095" max="3328" width="12.7109375" style="10"/>
    <col min="3329" max="3329" width="5" style="10" customWidth="1"/>
    <col min="3330" max="3330" width="14.140625" style="10" bestFit="1" customWidth="1"/>
    <col min="3331" max="3331" width="12.140625" style="10" bestFit="1" customWidth="1"/>
    <col min="3332" max="3333" width="13.140625" style="10" bestFit="1" customWidth="1"/>
    <col min="3334" max="3334" width="12.140625" style="10" bestFit="1" customWidth="1"/>
    <col min="3335" max="3335" width="11" style="10" bestFit="1" customWidth="1"/>
    <col min="3336" max="3336" width="13.5703125" style="10" customWidth="1"/>
    <col min="3337" max="3337" width="12" style="10" bestFit="1" customWidth="1"/>
    <col min="3338" max="3338" width="13.140625" style="10" bestFit="1" customWidth="1"/>
    <col min="3339" max="3339" width="14.5703125" style="10" bestFit="1" customWidth="1"/>
    <col min="3340" max="3342" width="13.140625" style="10" bestFit="1" customWidth="1"/>
    <col min="3343" max="3343" width="12.140625" style="10" bestFit="1" customWidth="1"/>
    <col min="3344" max="3344" width="11" style="10" bestFit="1" customWidth="1"/>
    <col min="3345" max="3346" width="14.5703125" style="10" bestFit="1" customWidth="1"/>
    <col min="3347" max="3347" width="3.5703125" style="10" bestFit="1" customWidth="1"/>
    <col min="3348" max="3348" width="8.42578125" style="10" customWidth="1"/>
    <col min="3349" max="3349" width="1.5703125" style="10" customWidth="1"/>
    <col min="3350" max="3350" width="12.7109375" style="10" customWidth="1"/>
    <col min="3351" max="3584" width="12.7109375" style="10"/>
    <col min="3585" max="3585" width="5" style="10" customWidth="1"/>
    <col min="3586" max="3586" width="14.140625" style="10" bestFit="1" customWidth="1"/>
    <col min="3587" max="3587" width="12.140625" style="10" bestFit="1" customWidth="1"/>
    <col min="3588" max="3589" width="13.140625" style="10" bestFit="1" customWidth="1"/>
    <col min="3590" max="3590" width="12.140625" style="10" bestFit="1" customWidth="1"/>
    <col min="3591" max="3591" width="11" style="10" bestFit="1" customWidth="1"/>
    <col min="3592" max="3592" width="13.5703125" style="10" customWidth="1"/>
    <col min="3593" max="3593" width="12" style="10" bestFit="1" customWidth="1"/>
    <col min="3594" max="3594" width="13.140625" style="10" bestFit="1" customWidth="1"/>
    <col min="3595" max="3595" width="14.5703125" style="10" bestFit="1" customWidth="1"/>
    <col min="3596" max="3598" width="13.140625" style="10" bestFit="1" customWidth="1"/>
    <col min="3599" max="3599" width="12.140625" style="10" bestFit="1" customWidth="1"/>
    <col min="3600" max="3600" width="11" style="10" bestFit="1" customWidth="1"/>
    <col min="3601" max="3602" width="14.5703125" style="10" bestFit="1" customWidth="1"/>
    <col min="3603" max="3603" width="3.5703125" style="10" bestFit="1" customWidth="1"/>
    <col min="3604" max="3604" width="8.42578125" style="10" customWidth="1"/>
    <col min="3605" max="3605" width="1.5703125" style="10" customWidth="1"/>
    <col min="3606" max="3606" width="12.7109375" style="10" customWidth="1"/>
    <col min="3607" max="3840" width="12.7109375" style="10"/>
    <col min="3841" max="3841" width="5" style="10" customWidth="1"/>
    <col min="3842" max="3842" width="14.140625" style="10" bestFit="1" customWidth="1"/>
    <col min="3843" max="3843" width="12.140625" style="10" bestFit="1" customWidth="1"/>
    <col min="3844" max="3845" width="13.140625" style="10" bestFit="1" customWidth="1"/>
    <col min="3846" max="3846" width="12.140625" style="10" bestFit="1" customWidth="1"/>
    <col min="3847" max="3847" width="11" style="10" bestFit="1" customWidth="1"/>
    <col min="3848" max="3848" width="13.5703125" style="10" customWidth="1"/>
    <col min="3849" max="3849" width="12" style="10" bestFit="1" customWidth="1"/>
    <col min="3850" max="3850" width="13.140625" style="10" bestFit="1" customWidth="1"/>
    <col min="3851" max="3851" width="14.5703125" style="10" bestFit="1" customWidth="1"/>
    <col min="3852" max="3854" width="13.140625" style="10" bestFit="1" customWidth="1"/>
    <col min="3855" max="3855" width="12.140625" style="10" bestFit="1" customWidth="1"/>
    <col min="3856" max="3856" width="11" style="10" bestFit="1" customWidth="1"/>
    <col min="3857" max="3858" width="14.5703125" style="10" bestFit="1" customWidth="1"/>
    <col min="3859" max="3859" width="3.5703125" style="10" bestFit="1" customWidth="1"/>
    <col min="3860" max="3860" width="8.42578125" style="10" customWidth="1"/>
    <col min="3861" max="3861" width="1.5703125" style="10" customWidth="1"/>
    <col min="3862" max="3862" width="12.7109375" style="10" customWidth="1"/>
    <col min="3863" max="4096" width="12.7109375" style="10"/>
    <col min="4097" max="4097" width="5" style="10" customWidth="1"/>
    <col min="4098" max="4098" width="14.140625" style="10" bestFit="1" customWidth="1"/>
    <col min="4099" max="4099" width="12.140625" style="10" bestFit="1" customWidth="1"/>
    <col min="4100" max="4101" width="13.140625" style="10" bestFit="1" customWidth="1"/>
    <col min="4102" max="4102" width="12.140625" style="10" bestFit="1" customWidth="1"/>
    <col min="4103" max="4103" width="11" style="10" bestFit="1" customWidth="1"/>
    <col min="4104" max="4104" width="13.5703125" style="10" customWidth="1"/>
    <col min="4105" max="4105" width="12" style="10" bestFit="1" customWidth="1"/>
    <col min="4106" max="4106" width="13.140625" style="10" bestFit="1" customWidth="1"/>
    <col min="4107" max="4107" width="14.5703125" style="10" bestFit="1" customWidth="1"/>
    <col min="4108" max="4110" width="13.140625" style="10" bestFit="1" customWidth="1"/>
    <col min="4111" max="4111" width="12.140625" style="10" bestFit="1" customWidth="1"/>
    <col min="4112" max="4112" width="11" style="10" bestFit="1" customWidth="1"/>
    <col min="4113" max="4114" width="14.5703125" style="10" bestFit="1" customWidth="1"/>
    <col min="4115" max="4115" width="3.5703125" style="10" bestFit="1" customWidth="1"/>
    <col min="4116" max="4116" width="8.42578125" style="10" customWidth="1"/>
    <col min="4117" max="4117" width="1.5703125" style="10" customWidth="1"/>
    <col min="4118" max="4118" width="12.7109375" style="10" customWidth="1"/>
    <col min="4119" max="4352" width="12.7109375" style="10"/>
    <col min="4353" max="4353" width="5" style="10" customWidth="1"/>
    <col min="4354" max="4354" width="14.140625" style="10" bestFit="1" customWidth="1"/>
    <col min="4355" max="4355" width="12.140625" style="10" bestFit="1" customWidth="1"/>
    <col min="4356" max="4357" width="13.140625" style="10" bestFit="1" customWidth="1"/>
    <col min="4358" max="4358" width="12.140625" style="10" bestFit="1" customWidth="1"/>
    <col min="4359" max="4359" width="11" style="10" bestFit="1" customWidth="1"/>
    <col min="4360" max="4360" width="13.5703125" style="10" customWidth="1"/>
    <col min="4361" max="4361" width="12" style="10" bestFit="1" customWidth="1"/>
    <col min="4362" max="4362" width="13.140625" style="10" bestFit="1" customWidth="1"/>
    <col min="4363" max="4363" width="14.5703125" style="10" bestFit="1" customWidth="1"/>
    <col min="4364" max="4366" width="13.140625" style="10" bestFit="1" customWidth="1"/>
    <col min="4367" max="4367" width="12.140625" style="10" bestFit="1" customWidth="1"/>
    <col min="4368" max="4368" width="11" style="10" bestFit="1" customWidth="1"/>
    <col min="4369" max="4370" width="14.5703125" style="10" bestFit="1" customWidth="1"/>
    <col min="4371" max="4371" width="3.5703125" style="10" bestFit="1" customWidth="1"/>
    <col min="4372" max="4372" width="8.42578125" style="10" customWidth="1"/>
    <col min="4373" max="4373" width="1.5703125" style="10" customWidth="1"/>
    <col min="4374" max="4374" width="12.7109375" style="10" customWidth="1"/>
    <col min="4375" max="4608" width="12.7109375" style="10"/>
    <col min="4609" max="4609" width="5" style="10" customWidth="1"/>
    <col min="4610" max="4610" width="14.140625" style="10" bestFit="1" customWidth="1"/>
    <col min="4611" max="4611" width="12.140625" style="10" bestFit="1" customWidth="1"/>
    <col min="4612" max="4613" width="13.140625" style="10" bestFit="1" customWidth="1"/>
    <col min="4614" max="4614" width="12.140625" style="10" bestFit="1" customWidth="1"/>
    <col min="4615" max="4615" width="11" style="10" bestFit="1" customWidth="1"/>
    <col min="4616" max="4616" width="13.5703125" style="10" customWidth="1"/>
    <col min="4617" max="4617" width="12" style="10" bestFit="1" customWidth="1"/>
    <col min="4618" max="4618" width="13.140625" style="10" bestFit="1" customWidth="1"/>
    <col min="4619" max="4619" width="14.5703125" style="10" bestFit="1" customWidth="1"/>
    <col min="4620" max="4622" width="13.140625" style="10" bestFit="1" customWidth="1"/>
    <col min="4623" max="4623" width="12.140625" style="10" bestFit="1" customWidth="1"/>
    <col min="4624" max="4624" width="11" style="10" bestFit="1" customWidth="1"/>
    <col min="4625" max="4626" width="14.5703125" style="10" bestFit="1" customWidth="1"/>
    <col min="4627" max="4627" width="3.5703125" style="10" bestFit="1" customWidth="1"/>
    <col min="4628" max="4628" width="8.42578125" style="10" customWidth="1"/>
    <col min="4629" max="4629" width="1.5703125" style="10" customWidth="1"/>
    <col min="4630" max="4630" width="12.7109375" style="10" customWidth="1"/>
    <col min="4631" max="4864" width="12.7109375" style="10"/>
    <col min="4865" max="4865" width="5" style="10" customWidth="1"/>
    <col min="4866" max="4866" width="14.140625" style="10" bestFit="1" customWidth="1"/>
    <col min="4867" max="4867" width="12.140625" style="10" bestFit="1" customWidth="1"/>
    <col min="4868" max="4869" width="13.140625" style="10" bestFit="1" customWidth="1"/>
    <col min="4870" max="4870" width="12.140625" style="10" bestFit="1" customWidth="1"/>
    <col min="4871" max="4871" width="11" style="10" bestFit="1" customWidth="1"/>
    <col min="4872" max="4872" width="13.5703125" style="10" customWidth="1"/>
    <col min="4873" max="4873" width="12" style="10" bestFit="1" customWidth="1"/>
    <col min="4874" max="4874" width="13.140625" style="10" bestFit="1" customWidth="1"/>
    <col min="4875" max="4875" width="14.5703125" style="10" bestFit="1" customWidth="1"/>
    <col min="4876" max="4878" width="13.140625" style="10" bestFit="1" customWidth="1"/>
    <col min="4879" max="4879" width="12.140625" style="10" bestFit="1" customWidth="1"/>
    <col min="4880" max="4880" width="11" style="10" bestFit="1" customWidth="1"/>
    <col min="4881" max="4882" width="14.5703125" style="10" bestFit="1" customWidth="1"/>
    <col min="4883" max="4883" width="3.5703125" style="10" bestFit="1" customWidth="1"/>
    <col min="4884" max="4884" width="8.42578125" style="10" customWidth="1"/>
    <col min="4885" max="4885" width="1.5703125" style="10" customWidth="1"/>
    <col min="4886" max="4886" width="12.7109375" style="10" customWidth="1"/>
    <col min="4887" max="5120" width="12.7109375" style="10"/>
    <col min="5121" max="5121" width="5" style="10" customWidth="1"/>
    <col min="5122" max="5122" width="14.140625" style="10" bestFit="1" customWidth="1"/>
    <col min="5123" max="5123" width="12.140625" style="10" bestFit="1" customWidth="1"/>
    <col min="5124" max="5125" width="13.140625" style="10" bestFit="1" customWidth="1"/>
    <col min="5126" max="5126" width="12.140625" style="10" bestFit="1" customWidth="1"/>
    <col min="5127" max="5127" width="11" style="10" bestFit="1" customWidth="1"/>
    <col min="5128" max="5128" width="13.5703125" style="10" customWidth="1"/>
    <col min="5129" max="5129" width="12" style="10" bestFit="1" customWidth="1"/>
    <col min="5130" max="5130" width="13.140625" style="10" bestFit="1" customWidth="1"/>
    <col min="5131" max="5131" width="14.5703125" style="10" bestFit="1" customWidth="1"/>
    <col min="5132" max="5134" width="13.140625" style="10" bestFit="1" customWidth="1"/>
    <col min="5135" max="5135" width="12.140625" style="10" bestFit="1" customWidth="1"/>
    <col min="5136" max="5136" width="11" style="10" bestFit="1" customWidth="1"/>
    <col min="5137" max="5138" width="14.5703125" style="10" bestFit="1" customWidth="1"/>
    <col min="5139" max="5139" width="3.5703125" style="10" bestFit="1" customWidth="1"/>
    <col min="5140" max="5140" width="8.42578125" style="10" customWidth="1"/>
    <col min="5141" max="5141" width="1.5703125" style="10" customWidth="1"/>
    <col min="5142" max="5142" width="12.7109375" style="10" customWidth="1"/>
    <col min="5143" max="5376" width="12.7109375" style="10"/>
    <col min="5377" max="5377" width="5" style="10" customWidth="1"/>
    <col min="5378" max="5378" width="14.140625" style="10" bestFit="1" customWidth="1"/>
    <col min="5379" max="5379" width="12.140625" style="10" bestFit="1" customWidth="1"/>
    <col min="5380" max="5381" width="13.140625" style="10" bestFit="1" customWidth="1"/>
    <col min="5382" max="5382" width="12.140625" style="10" bestFit="1" customWidth="1"/>
    <col min="5383" max="5383" width="11" style="10" bestFit="1" customWidth="1"/>
    <col min="5384" max="5384" width="13.5703125" style="10" customWidth="1"/>
    <col min="5385" max="5385" width="12" style="10" bestFit="1" customWidth="1"/>
    <col min="5386" max="5386" width="13.140625" style="10" bestFit="1" customWidth="1"/>
    <col min="5387" max="5387" width="14.5703125" style="10" bestFit="1" customWidth="1"/>
    <col min="5388" max="5390" width="13.140625" style="10" bestFit="1" customWidth="1"/>
    <col min="5391" max="5391" width="12.140625" style="10" bestFit="1" customWidth="1"/>
    <col min="5392" max="5392" width="11" style="10" bestFit="1" customWidth="1"/>
    <col min="5393" max="5394" width="14.5703125" style="10" bestFit="1" customWidth="1"/>
    <col min="5395" max="5395" width="3.5703125" style="10" bestFit="1" customWidth="1"/>
    <col min="5396" max="5396" width="8.42578125" style="10" customWidth="1"/>
    <col min="5397" max="5397" width="1.5703125" style="10" customWidth="1"/>
    <col min="5398" max="5398" width="12.7109375" style="10" customWidth="1"/>
    <col min="5399" max="5632" width="12.7109375" style="10"/>
    <col min="5633" max="5633" width="5" style="10" customWidth="1"/>
    <col min="5634" max="5634" width="14.140625" style="10" bestFit="1" customWidth="1"/>
    <col min="5635" max="5635" width="12.140625" style="10" bestFit="1" customWidth="1"/>
    <col min="5636" max="5637" width="13.140625" style="10" bestFit="1" customWidth="1"/>
    <col min="5638" max="5638" width="12.140625" style="10" bestFit="1" customWidth="1"/>
    <col min="5639" max="5639" width="11" style="10" bestFit="1" customWidth="1"/>
    <col min="5640" max="5640" width="13.5703125" style="10" customWidth="1"/>
    <col min="5641" max="5641" width="12" style="10" bestFit="1" customWidth="1"/>
    <col min="5642" max="5642" width="13.140625" style="10" bestFit="1" customWidth="1"/>
    <col min="5643" max="5643" width="14.5703125" style="10" bestFit="1" customWidth="1"/>
    <col min="5644" max="5646" width="13.140625" style="10" bestFit="1" customWidth="1"/>
    <col min="5647" max="5647" width="12.140625" style="10" bestFit="1" customWidth="1"/>
    <col min="5648" max="5648" width="11" style="10" bestFit="1" customWidth="1"/>
    <col min="5649" max="5650" width="14.5703125" style="10" bestFit="1" customWidth="1"/>
    <col min="5651" max="5651" width="3.5703125" style="10" bestFit="1" customWidth="1"/>
    <col min="5652" max="5652" width="8.42578125" style="10" customWidth="1"/>
    <col min="5653" max="5653" width="1.5703125" style="10" customWidth="1"/>
    <col min="5654" max="5654" width="12.7109375" style="10" customWidth="1"/>
    <col min="5655" max="5888" width="12.7109375" style="10"/>
    <col min="5889" max="5889" width="5" style="10" customWidth="1"/>
    <col min="5890" max="5890" width="14.140625" style="10" bestFit="1" customWidth="1"/>
    <col min="5891" max="5891" width="12.140625" style="10" bestFit="1" customWidth="1"/>
    <col min="5892" max="5893" width="13.140625" style="10" bestFit="1" customWidth="1"/>
    <col min="5894" max="5894" width="12.140625" style="10" bestFit="1" customWidth="1"/>
    <col min="5895" max="5895" width="11" style="10" bestFit="1" customWidth="1"/>
    <col min="5896" max="5896" width="13.5703125" style="10" customWidth="1"/>
    <col min="5897" max="5897" width="12" style="10" bestFit="1" customWidth="1"/>
    <col min="5898" max="5898" width="13.140625" style="10" bestFit="1" customWidth="1"/>
    <col min="5899" max="5899" width="14.5703125" style="10" bestFit="1" customWidth="1"/>
    <col min="5900" max="5902" width="13.140625" style="10" bestFit="1" customWidth="1"/>
    <col min="5903" max="5903" width="12.140625" style="10" bestFit="1" customWidth="1"/>
    <col min="5904" max="5904" width="11" style="10" bestFit="1" customWidth="1"/>
    <col min="5905" max="5906" width="14.5703125" style="10" bestFit="1" customWidth="1"/>
    <col min="5907" max="5907" width="3.5703125" style="10" bestFit="1" customWidth="1"/>
    <col min="5908" max="5908" width="8.42578125" style="10" customWidth="1"/>
    <col min="5909" max="5909" width="1.5703125" style="10" customWidth="1"/>
    <col min="5910" max="5910" width="12.7109375" style="10" customWidth="1"/>
    <col min="5911" max="6144" width="12.7109375" style="10"/>
    <col min="6145" max="6145" width="5" style="10" customWidth="1"/>
    <col min="6146" max="6146" width="14.140625" style="10" bestFit="1" customWidth="1"/>
    <col min="6147" max="6147" width="12.140625" style="10" bestFit="1" customWidth="1"/>
    <col min="6148" max="6149" width="13.140625" style="10" bestFit="1" customWidth="1"/>
    <col min="6150" max="6150" width="12.140625" style="10" bestFit="1" customWidth="1"/>
    <col min="6151" max="6151" width="11" style="10" bestFit="1" customWidth="1"/>
    <col min="6152" max="6152" width="13.5703125" style="10" customWidth="1"/>
    <col min="6153" max="6153" width="12" style="10" bestFit="1" customWidth="1"/>
    <col min="6154" max="6154" width="13.140625" style="10" bestFit="1" customWidth="1"/>
    <col min="6155" max="6155" width="14.5703125" style="10" bestFit="1" customWidth="1"/>
    <col min="6156" max="6158" width="13.140625" style="10" bestFit="1" customWidth="1"/>
    <col min="6159" max="6159" width="12.140625" style="10" bestFit="1" customWidth="1"/>
    <col min="6160" max="6160" width="11" style="10" bestFit="1" customWidth="1"/>
    <col min="6161" max="6162" width="14.5703125" style="10" bestFit="1" customWidth="1"/>
    <col min="6163" max="6163" width="3.5703125" style="10" bestFit="1" customWidth="1"/>
    <col min="6164" max="6164" width="8.42578125" style="10" customWidth="1"/>
    <col min="6165" max="6165" width="1.5703125" style="10" customWidth="1"/>
    <col min="6166" max="6166" width="12.7109375" style="10" customWidth="1"/>
    <col min="6167" max="6400" width="12.7109375" style="10"/>
    <col min="6401" max="6401" width="5" style="10" customWidth="1"/>
    <col min="6402" max="6402" width="14.140625" style="10" bestFit="1" customWidth="1"/>
    <col min="6403" max="6403" width="12.140625" style="10" bestFit="1" customWidth="1"/>
    <col min="6404" max="6405" width="13.140625" style="10" bestFit="1" customWidth="1"/>
    <col min="6406" max="6406" width="12.140625" style="10" bestFit="1" customWidth="1"/>
    <col min="6407" max="6407" width="11" style="10" bestFit="1" customWidth="1"/>
    <col min="6408" max="6408" width="13.5703125" style="10" customWidth="1"/>
    <col min="6409" max="6409" width="12" style="10" bestFit="1" customWidth="1"/>
    <col min="6410" max="6410" width="13.140625" style="10" bestFit="1" customWidth="1"/>
    <col min="6411" max="6411" width="14.5703125" style="10" bestFit="1" customWidth="1"/>
    <col min="6412" max="6414" width="13.140625" style="10" bestFit="1" customWidth="1"/>
    <col min="6415" max="6415" width="12.140625" style="10" bestFit="1" customWidth="1"/>
    <col min="6416" max="6416" width="11" style="10" bestFit="1" customWidth="1"/>
    <col min="6417" max="6418" width="14.5703125" style="10" bestFit="1" customWidth="1"/>
    <col min="6419" max="6419" width="3.5703125" style="10" bestFit="1" customWidth="1"/>
    <col min="6420" max="6420" width="8.42578125" style="10" customWidth="1"/>
    <col min="6421" max="6421" width="1.5703125" style="10" customWidth="1"/>
    <col min="6422" max="6422" width="12.7109375" style="10" customWidth="1"/>
    <col min="6423" max="6656" width="12.7109375" style="10"/>
    <col min="6657" max="6657" width="5" style="10" customWidth="1"/>
    <col min="6658" max="6658" width="14.140625" style="10" bestFit="1" customWidth="1"/>
    <col min="6659" max="6659" width="12.140625" style="10" bestFit="1" customWidth="1"/>
    <col min="6660" max="6661" width="13.140625" style="10" bestFit="1" customWidth="1"/>
    <col min="6662" max="6662" width="12.140625" style="10" bestFit="1" customWidth="1"/>
    <col min="6663" max="6663" width="11" style="10" bestFit="1" customWidth="1"/>
    <col min="6664" max="6664" width="13.5703125" style="10" customWidth="1"/>
    <col min="6665" max="6665" width="12" style="10" bestFit="1" customWidth="1"/>
    <col min="6666" max="6666" width="13.140625" style="10" bestFit="1" customWidth="1"/>
    <col min="6667" max="6667" width="14.5703125" style="10" bestFit="1" customWidth="1"/>
    <col min="6668" max="6670" width="13.140625" style="10" bestFit="1" customWidth="1"/>
    <col min="6671" max="6671" width="12.140625" style="10" bestFit="1" customWidth="1"/>
    <col min="6672" max="6672" width="11" style="10" bestFit="1" customWidth="1"/>
    <col min="6673" max="6674" width="14.5703125" style="10" bestFit="1" customWidth="1"/>
    <col min="6675" max="6675" width="3.5703125" style="10" bestFit="1" customWidth="1"/>
    <col min="6676" max="6676" width="8.42578125" style="10" customWidth="1"/>
    <col min="6677" max="6677" width="1.5703125" style="10" customWidth="1"/>
    <col min="6678" max="6678" width="12.7109375" style="10" customWidth="1"/>
    <col min="6679" max="6912" width="12.7109375" style="10"/>
    <col min="6913" max="6913" width="5" style="10" customWidth="1"/>
    <col min="6914" max="6914" width="14.140625" style="10" bestFit="1" customWidth="1"/>
    <col min="6915" max="6915" width="12.140625" style="10" bestFit="1" customWidth="1"/>
    <col min="6916" max="6917" width="13.140625" style="10" bestFit="1" customWidth="1"/>
    <col min="6918" max="6918" width="12.140625" style="10" bestFit="1" customWidth="1"/>
    <col min="6919" max="6919" width="11" style="10" bestFit="1" customWidth="1"/>
    <col min="6920" max="6920" width="13.5703125" style="10" customWidth="1"/>
    <col min="6921" max="6921" width="12" style="10" bestFit="1" customWidth="1"/>
    <col min="6922" max="6922" width="13.140625" style="10" bestFit="1" customWidth="1"/>
    <col min="6923" max="6923" width="14.5703125" style="10" bestFit="1" customWidth="1"/>
    <col min="6924" max="6926" width="13.140625" style="10" bestFit="1" customWidth="1"/>
    <col min="6927" max="6927" width="12.140625" style="10" bestFit="1" customWidth="1"/>
    <col min="6928" max="6928" width="11" style="10" bestFit="1" customWidth="1"/>
    <col min="6929" max="6930" width="14.5703125" style="10" bestFit="1" customWidth="1"/>
    <col min="6931" max="6931" width="3.5703125" style="10" bestFit="1" customWidth="1"/>
    <col min="6932" max="6932" width="8.42578125" style="10" customWidth="1"/>
    <col min="6933" max="6933" width="1.5703125" style="10" customWidth="1"/>
    <col min="6934" max="6934" width="12.7109375" style="10" customWidth="1"/>
    <col min="6935" max="7168" width="12.7109375" style="10"/>
    <col min="7169" max="7169" width="5" style="10" customWidth="1"/>
    <col min="7170" max="7170" width="14.140625" style="10" bestFit="1" customWidth="1"/>
    <col min="7171" max="7171" width="12.140625" style="10" bestFit="1" customWidth="1"/>
    <col min="7172" max="7173" width="13.140625" style="10" bestFit="1" customWidth="1"/>
    <col min="7174" max="7174" width="12.140625" style="10" bestFit="1" customWidth="1"/>
    <col min="7175" max="7175" width="11" style="10" bestFit="1" customWidth="1"/>
    <col min="7176" max="7176" width="13.5703125" style="10" customWidth="1"/>
    <col min="7177" max="7177" width="12" style="10" bestFit="1" customWidth="1"/>
    <col min="7178" max="7178" width="13.140625" style="10" bestFit="1" customWidth="1"/>
    <col min="7179" max="7179" width="14.5703125" style="10" bestFit="1" customWidth="1"/>
    <col min="7180" max="7182" width="13.140625" style="10" bestFit="1" customWidth="1"/>
    <col min="7183" max="7183" width="12.140625" style="10" bestFit="1" customWidth="1"/>
    <col min="7184" max="7184" width="11" style="10" bestFit="1" customWidth="1"/>
    <col min="7185" max="7186" width="14.5703125" style="10" bestFit="1" customWidth="1"/>
    <col min="7187" max="7187" width="3.5703125" style="10" bestFit="1" customWidth="1"/>
    <col min="7188" max="7188" width="8.42578125" style="10" customWidth="1"/>
    <col min="7189" max="7189" width="1.5703125" style="10" customWidth="1"/>
    <col min="7190" max="7190" width="12.7109375" style="10" customWidth="1"/>
    <col min="7191" max="7424" width="12.7109375" style="10"/>
    <col min="7425" max="7425" width="5" style="10" customWidth="1"/>
    <col min="7426" max="7426" width="14.140625" style="10" bestFit="1" customWidth="1"/>
    <col min="7427" max="7427" width="12.140625" style="10" bestFit="1" customWidth="1"/>
    <col min="7428" max="7429" width="13.140625" style="10" bestFit="1" customWidth="1"/>
    <col min="7430" max="7430" width="12.140625" style="10" bestFit="1" customWidth="1"/>
    <col min="7431" max="7431" width="11" style="10" bestFit="1" customWidth="1"/>
    <col min="7432" max="7432" width="13.5703125" style="10" customWidth="1"/>
    <col min="7433" max="7433" width="12" style="10" bestFit="1" customWidth="1"/>
    <col min="7434" max="7434" width="13.140625" style="10" bestFit="1" customWidth="1"/>
    <col min="7435" max="7435" width="14.5703125" style="10" bestFit="1" customWidth="1"/>
    <col min="7436" max="7438" width="13.140625" style="10" bestFit="1" customWidth="1"/>
    <col min="7439" max="7439" width="12.140625" style="10" bestFit="1" customWidth="1"/>
    <col min="7440" max="7440" width="11" style="10" bestFit="1" customWidth="1"/>
    <col min="7441" max="7442" width="14.5703125" style="10" bestFit="1" customWidth="1"/>
    <col min="7443" max="7443" width="3.5703125" style="10" bestFit="1" customWidth="1"/>
    <col min="7444" max="7444" width="8.42578125" style="10" customWidth="1"/>
    <col min="7445" max="7445" width="1.5703125" style="10" customWidth="1"/>
    <col min="7446" max="7446" width="12.7109375" style="10" customWidth="1"/>
    <col min="7447" max="7680" width="12.7109375" style="10"/>
    <col min="7681" max="7681" width="5" style="10" customWidth="1"/>
    <col min="7682" max="7682" width="14.140625" style="10" bestFit="1" customWidth="1"/>
    <col min="7683" max="7683" width="12.140625" style="10" bestFit="1" customWidth="1"/>
    <col min="7684" max="7685" width="13.140625" style="10" bestFit="1" customWidth="1"/>
    <col min="7686" max="7686" width="12.140625" style="10" bestFit="1" customWidth="1"/>
    <col min="7687" max="7687" width="11" style="10" bestFit="1" customWidth="1"/>
    <col min="7688" max="7688" width="13.5703125" style="10" customWidth="1"/>
    <col min="7689" max="7689" width="12" style="10" bestFit="1" customWidth="1"/>
    <col min="7690" max="7690" width="13.140625" style="10" bestFit="1" customWidth="1"/>
    <col min="7691" max="7691" width="14.5703125" style="10" bestFit="1" customWidth="1"/>
    <col min="7692" max="7694" width="13.140625" style="10" bestFit="1" customWidth="1"/>
    <col min="7695" max="7695" width="12.140625" style="10" bestFit="1" customWidth="1"/>
    <col min="7696" max="7696" width="11" style="10" bestFit="1" customWidth="1"/>
    <col min="7697" max="7698" width="14.5703125" style="10" bestFit="1" customWidth="1"/>
    <col min="7699" max="7699" width="3.5703125" style="10" bestFit="1" customWidth="1"/>
    <col min="7700" max="7700" width="8.42578125" style="10" customWidth="1"/>
    <col min="7701" max="7701" width="1.5703125" style="10" customWidth="1"/>
    <col min="7702" max="7702" width="12.7109375" style="10" customWidth="1"/>
    <col min="7703" max="7936" width="12.7109375" style="10"/>
    <col min="7937" max="7937" width="5" style="10" customWidth="1"/>
    <col min="7938" max="7938" width="14.140625" style="10" bestFit="1" customWidth="1"/>
    <col min="7939" max="7939" width="12.140625" style="10" bestFit="1" customWidth="1"/>
    <col min="7940" max="7941" width="13.140625" style="10" bestFit="1" customWidth="1"/>
    <col min="7942" max="7942" width="12.140625" style="10" bestFit="1" customWidth="1"/>
    <col min="7943" max="7943" width="11" style="10" bestFit="1" customWidth="1"/>
    <col min="7944" max="7944" width="13.5703125" style="10" customWidth="1"/>
    <col min="7945" max="7945" width="12" style="10" bestFit="1" customWidth="1"/>
    <col min="7946" max="7946" width="13.140625" style="10" bestFit="1" customWidth="1"/>
    <col min="7947" max="7947" width="14.5703125" style="10" bestFit="1" customWidth="1"/>
    <col min="7948" max="7950" width="13.140625" style="10" bestFit="1" customWidth="1"/>
    <col min="7951" max="7951" width="12.140625" style="10" bestFit="1" customWidth="1"/>
    <col min="7952" max="7952" width="11" style="10" bestFit="1" customWidth="1"/>
    <col min="7953" max="7954" width="14.5703125" style="10" bestFit="1" customWidth="1"/>
    <col min="7955" max="7955" width="3.5703125" style="10" bestFit="1" customWidth="1"/>
    <col min="7956" max="7956" width="8.42578125" style="10" customWidth="1"/>
    <col min="7957" max="7957" width="1.5703125" style="10" customWidth="1"/>
    <col min="7958" max="7958" width="12.7109375" style="10" customWidth="1"/>
    <col min="7959" max="8192" width="12.7109375" style="10"/>
    <col min="8193" max="8193" width="5" style="10" customWidth="1"/>
    <col min="8194" max="8194" width="14.140625" style="10" bestFit="1" customWidth="1"/>
    <col min="8195" max="8195" width="12.140625" style="10" bestFit="1" customWidth="1"/>
    <col min="8196" max="8197" width="13.140625" style="10" bestFit="1" customWidth="1"/>
    <col min="8198" max="8198" width="12.140625" style="10" bestFit="1" customWidth="1"/>
    <col min="8199" max="8199" width="11" style="10" bestFit="1" customWidth="1"/>
    <col min="8200" max="8200" width="13.5703125" style="10" customWidth="1"/>
    <col min="8201" max="8201" width="12" style="10" bestFit="1" customWidth="1"/>
    <col min="8202" max="8202" width="13.140625" style="10" bestFit="1" customWidth="1"/>
    <col min="8203" max="8203" width="14.5703125" style="10" bestFit="1" customWidth="1"/>
    <col min="8204" max="8206" width="13.140625" style="10" bestFit="1" customWidth="1"/>
    <col min="8207" max="8207" width="12.140625" style="10" bestFit="1" customWidth="1"/>
    <col min="8208" max="8208" width="11" style="10" bestFit="1" customWidth="1"/>
    <col min="8209" max="8210" width="14.5703125" style="10" bestFit="1" customWidth="1"/>
    <col min="8211" max="8211" width="3.5703125" style="10" bestFit="1" customWidth="1"/>
    <col min="8212" max="8212" width="8.42578125" style="10" customWidth="1"/>
    <col min="8213" max="8213" width="1.5703125" style="10" customWidth="1"/>
    <col min="8214" max="8214" width="12.7109375" style="10" customWidth="1"/>
    <col min="8215" max="8448" width="12.7109375" style="10"/>
    <col min="8449" max="8449" width="5" style="10" customWidth="1"/>
    <col min="8450" max="8450" width="14.140625" style="10" bestFit="1" customWidth="1"/>
    <col min="8451" max="8451" width="12.140625" style="10" bestFit="1" customWidth="1"/>
    <col min="8452" max="8453" width="13.140625" style="10" bestFit="1" customWidth="1"/>
    <col min="8454" max="8454" width="12.140625" style="10" bestFit="1" customWidth="1"/>
    <col min="8455" max="8455" width="11" style="10" bestFit="1" customWidth="1"/>
    <col min="8456" max="8456" width="13.5703125" style="10" customWidth="1"/>
    <col min="8457" max="8457" width="12" style="10" bestFit="1" customWidth="1"/>
    <col min="8458" max="8458" width="13.140625" style="10" bestFit="1" customWidth="1"/>
    <col min="8459" max="8459" width="14.5703125" style="10" bestFit="1" customWidth="1"/>
    <col min="8460" max="8462" width="13.140625" style="10" bestFit="1" customWidth="1"/>
    <col min="8463" max="8463" width="12.140625" style="10" bestFit="1" customWidth="1"/>
    <col min="8464" max="8464" width="11" style="10" bestFit="1" customWidth="1"/>
    <col min="8465" max="8466" width="14.5703125" style="10" bestFit="1" customWidth="1"/>
    <col min="8467" max="8467" width="3.5703125" style="10" bestFit="1" customWidth="1"/>
    <col min="8468" max="8468" width="8.42578125" style="10" customWidth="1"/>
    <col min="8469" max="8469" width="1.5703125" style="10" customWidth="1"/>
    <col min="8470" max="8470" width="12.7109375" style="10" customWidth="1"/>
    <col min="8471" max="8704" width="12.7109375" style="10"/>
    <col min="8705" max="8705" width="5" style="10" customWidth="1"/>
    <col min="8706" max="8706" width="14.140625" style="10" bestFit="1" customWidth="1"/>
    <col min="8707" max="8707" width="12.140625" style="10" bestFit="1" customWidth="1"/>
    <col min="8708" max="8709" width="13.140625" style="10" bestFit="1" customWidth="1"/>
    <col min="8710" max="8710" width="12.140625" style="10" bestFit="1" customWidth="1"/>
    <col min="8711" max="8711" width="11" style="10" bestFit="1" customWidth="1"/>
    <col min="8712" max="8712" width="13.5703125" style="10" customWidth="1"/>
    <col min="8713" max="8713" width="12" style="10" bestFit="1" customWidth="1"/>
    <col min="8714" max="8714" width="13.140625" style="10" bestFit="1" customWidth="1"/>
    <col min="8715" max="8715" width="14.5703125" style="10" bestFit="1" customWidth="1"/>
    <col min="8716" max="8718" width="13.140625" style="10" bestFit="1" customWidth="1"/>
    <col min="8719" max="8719" width="12.140625" style="10" bestFit="1" customWidth="1"/>
    <col min="8720" max="8720" width="11" style="10" bestFit="1" customWidth="1"/>
    <col min="8721" max="8722" width="14.5703125" style="10" bestFit="1" customWidth="1"/>
    <col min="8723" max="8723" width="3.5703125" style="10" bestFit="1" customWidth="1"/>
    <col min="8724" max="8724" width="8.42578125" style="10" customWidth="1"/>
    <col min="8725" max="8725" width="1.5703125" style="10" customWidth="1"/>
    <col min="8726" max="8726" width="12.7109375" style="10" customWidth="1"/>
    <col min="8727" max="8960" width="12.7109375" style="10"/>
    <col min="8961" max="8961" width="5" style="10" customWidth="1"/>
    <col min="8962" max="8962" width="14.140625" style="10" bestFit="1" customWidth="1"/>
    <col min="8963" max="8963" width="12.140625" style="10" bestFit="1" customWidth="1"/>
    <col min="8964" max="8965" width="13.140625" style="10" bestFit="1" customWidth="1"/>
    <col min="8966" max="8966" width="12.140625" style="10" bestFit="1" customWidth="1"/>
    <col min="8967" max="8967" width="11" style="10" bestFit="1" customWidth="1"/>
    <col min="8968" max="8968" width="13.5703125" style="10" customWidth="1"/>
    <col min="8969" max="8969" width="12" style="10" bestFit="1" customWidth="1"/>
    <col min="8970" max="8970" width="13.140625" style="10" bestFit="1" customWidth="1"/>
    <col min="8971" max="8971" width="14.5703125" style="10" bestFit="1" customWidth="1"/>
    <col min="8972" max="8974" width="13.140625" style="10" bestFit="1" customWidth="1"/>
    <col min="8975" max="8975" width="12.140625" style="10" bestFit="1" customWidth="1"/>
    <col min="8976" max="8976" width="11" style="10" bestFit="1" customWidth="1"/>
    <col min="8977" max="8978" width="14.5703125" style="10" bestFit="1" customWidth="1"/>
    <col min="8979" max="8979" width="3.5703125" style="10" bestFit="1" customWidth="1"/>
    <col min="8980" max="8980" width="8.42578125" style="10" customWidth="1"/>
    <col min="8981" max="8981" width="1.5703125" style="10" customWidth="1"/>
    <col min="8982" max="8982" width="12.7109375" style="10" customWidth="1"/>
    <col min="8983" max="9216" width="12.7109375" style="10"/>
    <col min="9217" max="9217" width="5" style="10" customWidth="1"/>
    <col min="9218" max="9218" width="14.140625" style="10" bestFit="1" customWidth="1"/>
    <col min="9219" max="9219" width="12.140625" style="10" bestFit="1" customWidth="1"/>
    <col min="9220" max="9221" width="13.140625" style="10" bestFit="1" customWidth="1"/>
    <col min="9222" max="9222" width="12.140625" style="10" bestFit="1" customWidth="1"/>
    <col min="9223" max="9223" width="11" style="10" bestFit="1" customWidth="1"/>
    <col min="9224" max="9224" width="13.5703125" style="10" customWidth="1"/>
    <col min="9225" max="9225" width="12" style="10" bestFit="1" customWidth="1"/>
    <col min="9226" max="9226" width="13.140625" style="10" bestFit="1" customWidth="1"/>
    <col min="9227" max="9227" width="14.5703125" style="10" bestFit="1" customWidth="1"/>
    <col min="9228" max="9230" width="13.140625" style="10" bestFit="1" customWidth="1"/>
    <col min="9231" max="9231" width="12.140625" style="10" bestFit="1" customWidth="1"/>
    <col min="9232" max="9232" width="11" style="10" bestFit="1" customWidth="1"/>
    <col min="9233" max="9234" width="14.5703125" style="10" bestFit="1" customWidth="1"/>
    <col min="9235" max="9235" width="3.5703125" style="10" bestFit="1" customWidth="1"/>
    <col min="9236" max="9236" width="8.42578125" style="10" customWidth="1"/>
    <col min="9237" max="9237" width="1.5703125" style="10" customWidth="1"/>
    <col min="9238" max="9238" width="12.7109375" style="10" customWidth="1"/>
    <col min="9239" max="9472" width="12.7109375" style="10"/>
    <col min="9473" max="9473" width="5" style="10" customWidth="1"/>
    <col min="9474" max="9474" width="14.140625" style="10" bestFit="1" customWidth="1"/>
    <col min="9475" max="9475" width="12.140625" style="10" bestFit="1" customWidth="1"/>
    <col min="9476" max="9477" width="13.140625" style="10" bestFit="1" customWidth="1"/>
    <col min="9478" max="9478" width="12.140625" style="10" bestFit="1" customWidth="1"/>
    <col min="9479" max="9479" width="11" style="10" bestFit="1" customWidth="1"/>
    <col min="9480" max="9480" width="13.5703125" style="10" customWidth="1"/>
    <col min="9481" max="9481" width="12" style="10" bestFit="1" customWidth="1"/>
    <col min="9482" max="9482" width="13.140625" style="10" bestFit="1" customWidth="1"/>
    <col min="9483" max="9483" width="14.5703125" style="10" bestFit="1" customWidth="1"/>
    <col min="9484" max="9486" width="13.140625" style="10" bestFit="1" customWidth="1"/>
    <col min="9487" max="9487" width="12.140625" style="10" bestFit="1" customWidth="1"/>
    <col min="9488" max="9488" width="11" style="10" bestFit="1" customWidth="1"/>
    <col min="9489" max="9490" width="14.5703125" style="10" bestFit="1" customWidth="1"/>
    <col min="9491" max="9491" width="3.5703125" style="10" bestFit="1" customWidth="1"/>
    <col min="9492" max="9492" width="8.42578125" style="10" customWidth="1"/>
    <col min="9493" max="9493" width="1.5703125" style="10" customWidth="1"/>
    <col min="9494" max="9494" width="12.7109375" style="10" customWidth="1"/>
    <col min="9495" max="9728" width="12.7109375" style="10"/>
    <col min="9729" max="9729" width="5" style="10" customWidth="1"/>
    <col min="9730" max="9730" width="14.140625" style="10" bestFit="1" customWidth="1"/>
    <col min="9731" max="9731" width="12.140625" style="10" bestFit="1" customWidth="1"/>
    <col min="9732" max="9733" width="13.140625" style="10" bestFit="1" customWidth="1"/>
    <col min="9734" max="9734" width="12.140625" style="10" bestFit="1" customWidth="1"/>
    <col min="9735" max="9735" width="11" style="10" bestFit="1" customWidth="1"/>
    <col min="9736" max="9736" width="13.5703125" style="10" customWidth="1"/>
    <col min="9737" max="9737" width="12" style="10" bestFit="1" customWidth="1"/>
    <col min="9738" max="9738" width="13.140625" style="10" bestFit="1" customWidth="1"/>
    <col min="9739" max="9739" width="14.5703125" style="10" bestFit="1" customWidth="1"/>
    <col min="9740" max="9742" width="13.140625" style="10" bestFit="1" customWidth="1"/>
    <col min="9743" max="9743" width="12.140625" style="10" bestFit="1" customWidth="1"/>
    <col min="9744" max="9744" width="11" style="10" bestFit="1" customWidth="1"/>
    <col min="9745" max="9746" width="14.5703125" style="10" bestFit="1" customWidth="1"/>
    <col min="9747" max="9747" width="3.5703125" style="10" bestFit="1" customWidth="1"/>
    <col min="9748" max="9748" width="8.42578125" style="10" customWidth="1"/>
    <col min="9749" max="9749" width="1.5703125" style="10" customWidth="1"/>
    <col min="9750" max="9750" width="12.7109375" style="10" customWidth="1"/>
    <col min="9751" max="9984" width="12.7109375" style="10"/>
    <col min="9985" max="9985" width="5" style="10" customWidth="1"/>
    <col min="9986" max="9986" width="14.140625" style="10" bestFit="1" customWidth="1"/>
    <col min="9987" max="9987" width="12.140625" style="10" bestFit="1" customWidth="1"/>
    <col min="9988" max="9989" width="13.140625" style="10" bestFit="1" customWidth="1"/>
    <col min="9990" max="9990" width="12.140625" style="10" bestFit="1" customWidth="1"/>
    <col min="9991" max="9991" width="11" style="10" bestFit="1" customWidth="1"/>
    <col min="9992" max="9992" width="13.5703125" style="10" customWidth="1"/>
    <col min="9993" max="9993" width="12" style="10" bestFit="1" customWidth="1"/>
    <col min="9994" max="9994" width="13.140625" style="10" bestFit="1" customWidth="1"/>
    <col min="9995" max="9995" width="14.5703125" style="10" bestFit="1" customWidth="1"/>
    <col min="9996" max="9998" width="13.140625" style="10" bestFit="1" customWidth="1"/>
    <col min="9999" max="9999" width="12.140625" style="10" bestFit="1" customWidth="1"/>
    <col min="10000" max="10000" width="11" style="10" bestFit="1" customWidth="1"/>
    <col min="10001" max="10002" width="14.5703125" style="10" bestFit="1" customWidth="1"/>
    <col min="10003" max="10003" width="3.5703125" style="10" bestFit="1" customWidth="1"/>
    <col min="10004" max="10004" width="8.42578125" style="10" customWidth="1"/>
    <col min="10005" max="10005" width="1.5703125" style="10" customWidth="1"/>
    <col min="10006" max="10006" width="12.7109375" style="10" customWidth="1"/>
    <col min="10007" max="10240" width="12.7109375" style="10"/>
    <col min="10241" max="10241" width="5" style="10" customWidth="1"/>
    <col min="10242" max="10242" width="14.140625" style="10" bestFit="1" customWidth="1"/>
    <col min="10243" max="10243" width="12.140625" style="10" bestFit="1" customWidth="1"/>
    <col min="10244" max="10245" width="13.140625" style="10" bestFit="1" customWidth="1"/>
    <col min="10246" max="10246" width="12.140625" style="10" bestFit="1" customWidth="1"/>
    <col min="10247" max="10247" width="11" style="10" bestFit="1" customWidth="1"/>
    <col min="10248" max="10248" width="13.5703125" style="10" customWidth="1"/>
    <col min="10249" max="10249" width="12" style="10" bestFit="1" customWidth="1"/>
    <col min="10250" max="10250" width="13.140625" style="10" bestFit="1" customWidth="1"/>
    <col min="10251" max="10251" width="14.5703125" style="10" bestFit="1" customWidth="1"/>
    <col min="10252" max="10254" width="13.140625" style="10" bestFit="1" customWidth="1"/>
    <col min="10255" max="10255" width="12.140625" style="10" bestFit="1" customWidth="1"/>
    <col min="10256" max="10256" width="11" style="10" bestFit="1" customWidth="1"/>
    <col min="10257" max="10258" width="14.5703125" style="10" bestFit="1" customWidth="1"/>
    <col min="10259" max="10259" width="3.5703125" style="10" bestFit="1" customWidth="1"/>
    <col min="10260" max="10260" width="8.42578125" style="10" customWidth="1"/>
    <col min="10261" max="10261" width="1.5703125" style="10" customWidth="1"/>
    <col min="10262" max="10262" width="12.7109375" style="10" customWidth="1"/>
    <col min="10263" max="10496" width="12.7109375" style="10"/>
    <col min="10497" max="10497" width="5" style="10" customWidth="1"/>
    <col min="10498" max="10498" width="14.140625" style="10" bestFit="1" customWidth="1"/>
    <col min="10499" max="10499" width="12.140625" style="10" bestFit="1" customWidth="1"/>
    <col min="10500" max="10501" width="13.140625" style="10" bestFit="1" customWidth="1"/>
    <col min="10502" max="10502" width="12.140625" style="10" bestFit="1" customWidth="1"/>
    <col min="10503" max="10503" width="11" style="10" bestFit="1" customWidth="1"/>
    <col min="10504" max="10504" width="13.5703125" style="10" customWidth="1"/>
    <col min="10505" max="10505" width="12" style="10" bestFit="1" customWidth="1"/>
    <col min="10506" max="10506" width="13.140625" style="10" bestFit="1" customWidth="1"/>
    <col min="10507" max="10507" width="14.5703125" style="10" bestFit="1" customWidth="1"/>
    <col min="10508" max="10510" width="13.140625" style="10" bestFit="1" customWidth="1"/>
    <col min="10511" max="10511" width="12.140625" style="10" bestFit="1" customWidth="1"/>
    <col min="10512" max="10512" width="11" style="10" bestFit="1" customWidth="1"/>
    <col min="10513" max="10514" width="14.5703125" style="10" bestFit="1" customWidth="1"/>
    <col min="10515" max="10515" width="3.5703125" style="10" bestFit="1" customWidth="1"/>
    <col min="10516" max="10516" width="8.42578125" style="10" customWidth="1"/>
    <col min="10517" max="10517" width="1.5703125" style="10" customWidth="1"/>
    <col min="10518" max="10518" width="12.7109375" style="10" customWidth="1"/>
    <col min="10519" max="10752" width="12.7109375" style="10"/>
    <col min="10753" max="10753" width="5" style="10" customWidth="1"/>
    <col min="10754" max="10754" width="14.140625" style="10" bestFit="1" customWidth="1"/>
    <col min="10755" max="10755" width="12.140625" style="10" bestFit="1" customWidth="1"/>
    <col min="10756" max="10757" width="13.140625" style="10" bestFit="1" customWidth="1"/>
    <col min="10758" max="10758" width="12.140625" style="10" bestFit="1" customWidth="1"/>
    <col min="10759" max="10759" width="11" style="10" bestFit="1" customWidth="1"/>
    <col min="10760" max="10760" width="13.5703125" style="10" customWidth="1"/>
    <col min="10761" max="10761" width="12" style="10" bestFit="1" customWidth="1"/>
    <col min="10762" max="10762" width="13.140625" style="10" bestFit="1" customWidth="1"/>
    <col min="10763" max="10763" width="14.5703125" style="10" bestFit="1" customWidth="1"/>
    <col min="10764" max="10766" width="13.140625" style="10" bestFit="1" customWidth="1"/>
    <col min="10767" max="10767" width="12.140625" style="10" bestFit="1" customWidth="1"/>
    <col min="10768" max="10768" width="11" style="10" bestFit="1" customWidth="1"/>
    <col min="10769" max="10770" width="14.5703125" style="10" bestFit="1" customWidth="1"/>
    <col min="10771" max="10771" width="3.5703125" style="10" bestFit="1" customWidth="1"/>
    <col min="10772" max="10772" width="8.42578125" style="10" customWidth="1"/>
    <col min="10773" max="10773" width="1.5703125" style="10" customWidth="1"/>
    <col min="10774" max="10774" width="12.7109375" style="10" customWidth="1"/>
    <col min="10775" max="11008" width="12.7109375" style="10"/>
    <col min="11009" max="11009" width="5" style="10" customWidth="1"/>
    <col min="11010" max="11010" width="14.140625" style="10" bestFit="1" customWidth="1"/>
    <col min="11011" max="11011" width="12.140625" style="10" bestFit="1" customWidth="1"/>
    <col min="11012" max="11013" width="13.140625" style="10" bestFit="1" customWidth="1"/>
    <col min="11014" max="11014" width="12.140625" style="10" bestFit="1" customWidth="1"/>
    <col min="11015" max="11015" width="11" style="10" bestFit="1" customWidth="1"/>
    <col min="11016" max="11016" width="13.5703125" style="10" customWidth="1"/>
    <col min="11017" max="11017" width="12" style="10" bestFit="1" customWidth="1"/>
    <col min="11018" max="11018" width="13.140625" style="10" bestFit="1" customWidth="1"/>
    <col min="11019" max="11019" width="14.5703125" style="10" bestFit="1" customWidth="1"/>
    <col min="11020" max="11022" width="13.140625" style="10" bestFit="1" customWidth="1"/>
    <col min="11023" max="11023" width="12.140625" style="10" bestFit="1" customWidth="1"/>
    <col min="11024" max="11024" width="11" style="10" bestFit="1" customWidth="1"/>
    <col min="11025" max="11026" width="14.5703125" style="10" bestFit="1" customWidth="1"/>
    <col min="11027" max="11027" width="3.5703125" style="10" bestFit="1" customWidth="1"/>
    <col min="11028" max="11028" width="8.42578125" style="10" customWidth="1"/>
    <col min="11029" max="11029" width="1.5703125" style="10" customWidth="1"/>
    <col min="11030" max="11030" width="12.7109375" style="10" customWidth="1"/>
    <col min="11031" max="11264" width="12.7109375" style="10"/>
    <col min="11265" max="11265" width="5" style="10" customWidth="1"/>
    <col min="11266" max="11266" width="14.140625" style="10" bestFit="1" customWidth="1"/>
    <col min="11267" max="11267" width="12.140625" style="10" bestFit="1" customWidth="1"/>
    <col min="11268" max="11269" width="13.140625" style="10" bestFit="1" customWidth="1"/>
    <col min="11270" max="11270" width="12.140625" style="10" bestFit="1" customWidth="1"/>
    <col min="11271" max="11271" width="11" style="10" bestFit="1" customWidth="1"/>
    <col min="11272" max="11272" width="13.5703125" style="10" customWidth="1"/>
    <col min="11273" max="11273" width="12" style="10" bestFit="1" customWidth="1"/>
    <col min="11274" max="11274" width="13.140625" style="10" bestFit="1" customWidth="1"/>
    <col min="11275" max="11275" width="14.5703125" style="10" bestFit="1" customWidth="1"/>
    <col min="11276" max="11278" width="13.140625" style="10" bestFit="1" customWidth="1"/>
    <col min="11279" max="11279" width="12.140625" style="10" bestFit="1" customWidth="1"/>
    <col min="11280" max="11280" width="11" style="10" bestFit="1" customWidth="1"/>
    <col min="11281" max="11282" width="14.5703125" style="10" bestFit="1" customWidth="1"/>
    <col min="11283" max="11283" width="3.5703125" style="10" bestFit="1" customWidth="1"/>
    <col min="11284" max="11284" width="8.42578125" style="10" customWidth="1"/>
    <col min="11285" max="11285" width="1.5703125" style="10" customWidth="1"/>
    <col min="11286" max="11286" width="12.7109375" style="10" customWidth="1"/>
    <col min="11287" max="11520" width="12.7109375" style="10"/>
    <col min="11521" max="11521" width="5" style="10" customWidth="1"/>
    <col min="11522" max="11522" width="14.140625" style="10" bestFit="1" customWidth="1"/>
    <col min="11523" max="11523" width="12.140625" style="10" bestFit="1" customWidth="1"/>
    <col min="11524" max="11525" width="13.140625" style="10" bestFit="1" customWidth="1"/>
    <col min="11526" max="11526" width="12.140625" style="10" bestFit="1" customWidth="1"/>
    <col min="11527" max="11527" width="11" style="10" bestFit="1" customWidth="1"/>
    <col min="11528" max="11528" width="13.5703125" style="10" customWidth="1"/>
    <col min="11529" max="11529" width="12" style="10" bestFit="1" customWidth="1"/>
    <col min="11530" max="11530" width="13.140625" style="10" bestFit="1" customWidth="1"/>
    <col min="11531" max="11531" width="14.5703125" style="10" bestFit="1" customWidth="1"/>
    <col min="11532" max="11534" width="13.140625" style="10" bestFit="1" customWidth="1"/>
    <col min="11535" max="11535" width="12.140625" style="10" bestFit="1" customWidth="1"/>
    <col min="11536" max="11536" width="11" style="10" bestFit="1" customWidth="1"/>
    <col min="11537" max="11538" width="14.5703125" style="10" bestFit="1" customWidth="1"/>
    <col min="11539" max="11539" width="3.5703125" style="10" bestFit="1" customWidth="1"/>
    <col min="11540" max="11540" width="8.42578125" style="10" customWidth="1"/>
    <col min="11541" max="11541" width="1.5703125" style="10" customWidth="1"/>
    <col min="11542" max="11542" width="12.7109375" style="10" customWidth="1"/>
    <col min="11543" max="11776" width="12.7109375" style="10"/>
    <col min="11777" max="11777" width="5" style="10" customWidth="1"/>
    <col min="11778" max="11778" width="14.140625" style="10" bestFit="1" customWidth="1"/>
    <col min="11779" max="11779" width="12.140625" style="10" bestFit="1" customWidth="1"/>
    <col min="11780" max="11781" width="13.140625" style="10" bestFit="1" customWidth="1"/>
    <col min="11782" max="11782" width="12.140625" style="10" bestFit="1" customWidth="1"/>
    <col min="11783" max="11783" width="11" style="10" bestFit="1" customWidth="1"/>
    <col min="11784" max="11784" width="13.5703125" style="10" customWidth="1"/>
    <col min="11785" max="11785" width="12" style="10" bestFit="1" customWidth="1"/>
    <col min="11786" max="11786" width="13.140625" style="10" bestFit="1" customWidth="1"/>
    <col min="11787" max="11787" width="14.5703125" style="10" bestFit="1" customWidth="1"/>
    <col min="11788" max="11790" width="13.140625" style="10" bestFit="1" customWidth="1"/>
    <col min="11791" max="11791" width="12.140625" style="10" bestFit="1" customWidth="1"/>
    <col min="11792" max="11792" width="11" style="10" bestFit="1" customWidth="1"/>
    <col min="11793" max="11794" width="14.5703125" style="10" bestFit="1" customWidth="1"/>
    <col min="11795" max="11795" width="3.5703125" style="10" bestFit="1" customWidth="1"/>
    <col min="11796" max="11796" width="8.42578125" style="10" customWidth="1"/>
    <col min="11797" max="11797" width="1.5703125" style="10" customWidth="1"/>
    <col min="11798" max="11798" width="12.7109375" style="10" customWidth="1"/>
    <col min="11799" max="12032" width="12.7109375" style="10"/>
    <col min="12033" max="12033" width="5" style="10" customWidth="1"/>
    <col min="12034" max="12034" width="14.140625" style="10" bestFit="1" customWidth="1"/>
    <col min="12035" max="12035" width="12.140625" style="10" bestFit="1" customWidth="1"/>
    <col min="12036" max="12037" width="13.140625" style="10" bestFit="1" customWidth="1"/>
    <col min="12038" max="12038" width="12.140625" style="10" bestFit="1" customWidth="1"/>
    <col min="12039" max="12039" width="11" style="10" bestFit="1" customWidth="1"/>
    <col min="12040" max="12040" width="13.5703125" style="10" customWidth="1"/>
    <col min="12041" max="12041" width="12" style="10" bestFit="1" customWidth="1"/>
    <col min="12042" max="12042" width="13.140625" style="10" bestFit="1" customWidth="1"/>
    <col min="12043" max="12043" width="14.5703125" style="10" bestFit="1" customWidth="1"/>
    <col min="12044" max="12046" width="13.140625" style="10" bestFit="1" customWidth="1"/>
    <col min="12047" max="12047" width="12.140625" style="10" bestFit="1" customWidth="1"/>
    <col min="12048" max="12048" width="11" style="10" bestFit="1" customWidth="1"/>
    <col min="12049" max="12050" width="14.5703125" style="10" bestFit="1" customWidth="1"/>
    <col min="12051" max="12051" width="3.5703125" style="10" bestFit="1" customWidth="1"/>
    <col min="12052" max="12052" width="8.42578125" style="10" customWidth="1"/>
    <col min="12053" max="12053" width="1.5703125" style="10" customWidth="1"/>
    <col min="12054" max="12054" width="12.7109375" style="10" customWidth="1"/>
    <col min="12055" max="12288" width="12.7109375" style="10"/>
    <col min="12289" max="12289" width="5" style="10" customWidth="1"/>
    <col min="12290" max="12290" width="14.140625" style="10" bestFit="1" customWidth="1"/>
    <col min="12291" max="12291" width="12.140625" style="10" bestFit="1" customWidth="1"/>
    <col min="12292" max="12293" width="13.140625" style="10" bestFit="1" customWidth="1"/>
    <col min="12294" max="12294" width="12.140625" style="10" bestFit="1" customWidth="1"/>
    <col min="12295" max="12295" width="11" style="10" bestFit="1" customWidth="1"/>
    <col min="12296" max="12296" width="13.5703125" style="10" customWidth="1"/>
    <col min="12297" max="12297" width="12" style="10" bestFit="1" customWidth="1"/>
    <col min="12298" max="12298" width="13.140625" style="10" bestFit="1" customWidth="1"/>
    <col min="12299" max="12299" width="14.5703125" style="10" bestFit="1" customWidth="1"/>
    <col min="12300" max="12302" width="13.140625" style="10" bestFit="1" customWidth="1"/>
    <col min="12303" max="12303" width="12.140625" style="10" bestFit="1" customWidth="1"/>
    <col min="12304" max="12304" width="11" style="10" bestFit="1" customWidth="1"/>
    <col min="12305" max="12306" width="14.5703125" style="10" bestFit="1" customWidth="1"/>
    <col min="12307" max="12307" width="3.5703125" style="10" bestFit="1" customWidth="1"/>
    <col min="12308" max="12308" width="8.42578125" style="10" customWidth="1"/>
    <col min="12309" max="12309" width="1.5703125" style="10" customWidth="1"/>
    <col min="12310" max="12310" width="12.7109375" style="10" customWidth="1"/>
    <col min="12311" max="12544" width="12.7109375" style="10"/>
    <col min="12545" max="12545" width="5" style="10" customWidth="1"/>
    <col min="12546" max="12546" width="14.140625" style="10" bestFit="1" customWidth="1"/>
    <col min="12547" max="12547" width="12.140625" style="10" bestFit="1" customWidth="1"/>
    <col min="12548" max="12549" width="13.140625" style="10" bestFit="1" customWidth="1"/>
    <col min="12550" max="12550" width="12.140625" style="10" bestFit="1" customWidth="1"/>
    <col min="12551" max="12551" width="11" style="10" bestFit="1" customWidth="1"/>
    <col min="12552" max="12552" width="13.5703125" style="10" customWidth="1"/>
    <col min="12553" max="12553" width="12" style="10" bestFit="1" customWidth="1"/>
    <col min="12554" max="12554" width="13.140625" style="10" bestFit="1" customWidth="1"/>
    <col min="12555" max="12555" width="14.5703125" style="10" bestFit="1" customWidth="1"/>
    <col min="12556" max="12558" width="13.140625" style="10" bestFit="1" customWidth="1"/>
    <col min="12559" max="12559" width="12.140625" style="10" bestFit="1" customWidth="1"/>
    <col min="12560" max="12560" width="11" style="10" bestFit="1" customWidth="1"/>
    <col min="12561" max="12562" width="14.5703125" style="10" bestFit="1" customWidth="1"/>
    <col min="12563" max="12563" width="3.5703125" style="10" bestFit="1" customWidth="1"/>
    <col min="12564" max="12564" width="8.42578125" style="10" customWidth="1"/>
    <col min="12565" max="12565" width="1.5703125" style="10" customWidth="1"/>
    <col min="12566" max="12566" width="12.7109375" style="10" customWidth="1"/>
    <col min="12567" max="12800" width="12.7109375" style="10"/>
    <col min="12801" max="12801" width="5" style="10" customWidth="1"/>
    <col min="12802" max="12802" width="14.140625" style="10" bestFit="1" customWidth="1"/>
    <col min="12803" max="12803" width="12.140625" style="10" bestFit="1" customWidth="1"/>
    <col min="12804" max="12805" width="13.140625" style="10" bestFit="1" customWidth="1"/>
    <col min="12806" max="12806" width="12.140625" style="10" bestFit="1" customWidth="1"/>
    <col min="12807" max="12807" width="11" style="10" bestFit="1" customWidth="1"/>
    <col min="12808" max="12808" width="13.5703125" style="10" customWidth="1"/>
    <col min="12809" max="12809" width="12" style="10" bestFit="1" customWidth="1"/>
    <col min="12810" max="12810" width="13.140625" style="10" bestFit="1" customWidth="1"/>
    <col min="12811" max="12811" width="14.5703125" style="10" bestFit="1" customWidth="1"/>
    <col min="12812" max="12814" width="13.140625" style="10" bestFit="1" customWidth="1"/>
    <col min="12815" max="12815" width="12.140625" style="10" bestFit="1" customWidth="1"/>
    <col min="12816" max="12816" width="11" style="10" bestFit="1" customWidth="1"/>
    <col min="12817" max="12818" width="14.5703125" style="10" bestFit="1" customWidth="1"/>
    <col min="12819" max="12819" width="3.5703125" style="10" bestFit="1" customWidth="1"/>
    <col min="12820" max="12820" width="8.42578125" style="10" customWidth="1"/>
    <col min="12821" max="12821" width="1.5703125" style="10" customWidth="1"/>
    <col min="12822" max="12822" width="12.7109375" style="10" customWidth="1"/>
    <col min="12823" max="13056" width="12.7109375" style="10"/>
    <col min="13057" max="13057" width="5" style="10" customWidth="1"/>
    <col min="13058" max="13058" width="14.140625" style="10" bestFit="1" customWidth="1"/>
    <col min="13059" max="13059" width="12.140625" style="10" bestFit="1" customWidth="1"/>
    <col min="13060" max="13061" width="13.140625" style="10" bestFit="1" customWidth="1"/>
    <col min="13062" max="13062" width="12.140625" style="10" bestFit="1" customWidth="1"/>
    <col min="13063" max="13063" width="11" style="10" bestFit="1" customWidth="1"/>
    <col min="13064" max="13064" width="13.5703125" style="10" customWidth="1"/>
    <col min="13065" max="13065" width="12" style="10" bestFit="1" customWidth="1"/>
    <col min="13066" max="13066" width="13.140625" style="10" bestFit="1" customWidth="1"/>
    <col min="13067" max="13067" width="14.5703125" style="10" bestFit="1" customWidth="1"/>
    <col min="13068" max="13070" width="13.140625" style="10" bestFit="1" customWidth="1"/>
    <col min="13071" max="13071" width="12.140625" style="10" bestFit="1" customWidth="1"/>
    <col min="13072" max="13072" width="11" style="10" bestFit="1" customWidth="1"/>
    <col min="13073" max="13074" width="14.5703125" style="10" bestFit="1" customWidth="1"/>
    <col min="13075" max="13075" width="3.5703125" style="10" bestFit="1" customWidth="1"/>
    <col min="13076" max="13076" width="8.42578125" style="10" customWidth="1"/>
    <col min="13077" max="13077" width="1.5703125" style="10" customWidth="1"/>
    <col min="13078" max="13078" width="12.7109375" style="10" customWidth="1"/>
    <col min="13079" max="13312" width="12.7109375" style="10"/>
    <col min="13313" max="13313" width="5" style="10" customWidth="1"/>
    <col min="13314" max="13314" width="14.140625" style="10" bestFit="1" customWidth="1"/>
    <col min="13315" max="13315" width="12.140625" style="10" bestFit="1" customWidth="1"/>
    <col min="13316" max="13317" width="13.140625" style="10" bestFit="1" customWidth="1"/>
    <col min="13318" max="13318" width="12.140625" style="10" bestFit="1" customWidth="1"/>
    <col min="13319" max="13319" width="11" style="10" bestFit="1" customWidth="1"/>
    <col min="13320" max="13320" width="13.5703125" style="10" customWidth="1"/>
    <col min="13321" max="13321" width="12" style="10" bestFit="1" customWidth="1"/>
    <col min="13322" max="13322" width="13.140625" style="10" bestFit="1" customWidth="1"/>
    <col min="13323" max="13323" width="14.5703125" style="10" bestFit="1" customWidth="1"/>
    <col min="13324" max="13326" width="13.140625" style="10" bestFit="1" customWidth="1"/>
    <col min="13327" max="13327" width="12.140625" style="10" bestFit="1" customWidth="1"/>
    <col min="13328" max="13328" width="11" style="10" bestFit="1" customWidth="1"/>
    <col min="13329" max="13330" width="14.5703125" style="10" bestFit="1" customWidth="1"/>
    <col min="13331" max="13331" width="3.5703125" style="10" bestFit="1" customWidth="1"/>
    <col min="13332" max="13332" width="8.42578125" style="10" customWidth="1"/>
    <col min="13333" max="13333" width="1.5703125" style="10" customWidth="1"/>
    <col min="13334" max="13334" width="12.7109375" style="10" customWidth="1"/>
    <col min="13335" max="13568" width="12.7109375" style="10"/>
    <col min="13569" max="13569" width="5" style="10" customWidth="1"/>
    <col min="13570" max="13570" width="14.140625" style="10" bestFit="1" customWidth="1"/>
    <col min="13571" max="13571" width="12.140625" style="10" bestFit="1" customWidth="1"/>
    <col min="13572" max="13573" width="13.140625" style="10" bestFit="1" customWidth="1"/>
    <col min="13574" max="13574" width="12.140625" style="10" bestFit="1" customWidth="1"/>
    <col min="13575" max="13575" width="11" style="10" bestFit="1" customWidth="1"/>
    <col min="13576" max="13576" width="13.5703125" style="10" customWidth="1"/>
    <col min="13577" max="13577" width="12" style="10" bestFit="1" customWidth="1"/>
    <col min="13578" max="13578" width="13.140625" style="10" bestFit="1" customWidth="1"/>
    <col min="13579" max="13579" width="14.5703125" style="10" bestFit="1" customWidth="1"/>
    <col min="13580" max="13582" width="13.140625" style="10" bestFit="1" customWidth="1"/>
    <col min="13583" max="13583" width="12.140625" style="10" bestFit="1" customWidth="1"/>
    <col min="13584" max="13584" width="11" style="10" bestFit="1" customWidth="1"/>
    <col min="13585" max="13586" width="14.5703125" style="10" bestFit="1" customWidth="1"/>
    <col min="13587" max="13587" width="3.5703125" style="10" bestFit="1" customWidth="1"/>
    <col min="13588" max="13588" width="8.42578125" style="10" customWidth="1"/>
    <col min="13589" max="13589" width="1.5703125" style="10" customWidth="1"/>
    <col min="13590" max="13590" width="12.7109375" style="10" customWidth="1"/>
    <col min="13591" max="13824" width="12.7109375" style="10"/>
    <col min="13825" max="13825" width="5" style="10" customWidth="1"/>
    <col min="13826" max="13826" width="14.140625" style="10" bestFit="1" customWidth="1"/>
    <col min="13827" max="13827" width="12.140625" style="10" bestFit="1" customWidth="1"/>
    <col min="13828" max="13829" width="13.140625" style="10" bestFit="1" customWidth="1"/>
    <col min="13830" max="13830" width="12.140625" style="10" bestFit="1" customWidth="1"/>
    <col min="13831" max="13831" width="11" style="10" bestFit="1" customWidth="1"/>
    <col min="13832" max="13832" width="13.5703125" style="10" customWidth="1"/>
    <col min="13833" max="13833" width="12" style="10" bestFit="1" customWidth="1"/>
    <col min="13834" max="13834" width="13.140625" style="10" bestFit="1" customWidth="1"/>
    <col min="13835" max="13835" width="14.5703125" style="10" bestFit="1" customWidth="1"/>
    <col min="13836" max="13838" width="13.140625" style="10" bestFit="1" customWidth="1"/>
    <col min="13839" max="13839" width="12.140625" style="10" bestFit="1" customWidth="1"/>
    <col min="13840" max="13840" width="11" style="10" bestFit="1" customWidth="1"/>
    <col min="13841" max="13842" width="14.5703125" style="10" bestFit="1" customWidth="1"/>
    <col min="13843" max="13843" width="3.5703125" style="10" bestFit="1" customWidth="1"/>
    <col min="13844" max="13844" width="8.42578125" style="10" customWidth="1"/>
    <col min="13845" max="13845" width="1.5703125" style="10" customWidth="1"/>
    <col min="13846" max="13846" width="12.7109375" style="10" customWidth="1"/>
    <col min="13847" max="14080" width="12.7109375" style="10"/>
    <col min="14081" max="14081" width="5" style="10" customWidth="1"/>
    <col min="14082" max="14082" width="14.140625" style="10" bestFit="1" customWidth="1"/>
    <col min="14083" max="14083" width="12.140625" style="10" bestFit="1" customWidth="1"/>
    <col min="14084" max="14085" width="13.140625" style="10" bestFit="1" customWidth="1"/>
    <col min="14086" max="14086" width="12.140625" style="10" bestFit="1" customWidth="1"/>
    <col min="14087" max="14087" width="11" style="10" bestFit="1" customWidth="1"/>
    <col min="14088" max="14088" width="13.5703125" style="10" customWidth="1"/>
    <col min="14089" max="14089" width="12" style="10" bestFit="1" customWidth="1"/>
    <col min="14090" max="14090" width="13.140625" style="10" bestFit="1" customWidth="1"/>
    <col min="14091" max="14091" width="14.5703125" style="10" bestFit="1" customWidth="1"/>
    <col min="14092" max="14094" width="13.140625" style="10" bestFit="1" customWidth="1"/>
    <col min="14095" max="14095" width="12.140625" style="10" bestFit="1" customWidth="1"/>
    <col min="14096" max="14096" width="11" style="10" bestFit="1" customWidth="1"/>
    <col min="14097" max="14098" width="14.5703125" style="10" bestFit="1" customWidth="1"/>
    <col min="14099" max="14099" width="3.5703125" style="10" bestFit="1" customWidth="1"/>
    <col min="14100" max="14100" width="8.42578125" style="10" customWidth="1"/>
    <col min="14101" max="14101" width="1.5703125" style="10" customWidth="1"/>
    <col min="14102" max="14102" width="12.7109375" style="10" customWidth="1"/>
    <col min="14103" max="14336" width="12.7109375" style="10"/>
    <col min="14337" max="14337" width="5" style="10" customWidth="1"/>
    <col min="14338" max="14338" width="14.140625" style="10" bestFit="1" customWidth="1"/>
    <col min="14339" max="14339" width="12.140625" style="10" bestFit="1" customWidth="1"/>
    <col min="14340" max="14341" width="13.140625" style="10" bestFit="1" customWidth="1"/>
    <col min="14342" max="14342" width="12.140625" style="10" bestFit="1" customWidth="1"/>
    <col min="14343" max="14343" width="11" style="10" bestFit="1" customWidth="1"/>
    <col min="14344" max="14344" width="13.5703125" style="10" customWidth="1"/>
    <col min="14345" max="14345" width="12" style="10" bestFit="1" customWidth="1"/>
    <col min="14346" max="14346" width="13.140625" style="10" bestFit="1" customWidth="1"/>
    <col min="14347" max="14347" width="14.5703125" style="10" bestFit="1" customWidth="1"/>
    <col min="14348" max="14350" width="13.140625" style="10" bestFit="1" customWidth="1"/>
    <col min="14351" max="14351" width="12.140625" style="10" bestFit="1" customWidth="1"/>
    <col min="14352" max="14352" width="11" style="10" bestFit="1" customWidth="1"/>
    <col min="14353" max="14354" width="14.5703125" style="10" bestFit="1" customWidth="1"/>
    <col min="14355" max="14355" width="3.5703125" style="10" bestFit="1" customWidth="1"/>
    <col min="14356" max="14356" width="8.42578125" style="10" customWidth="1"/>
    <col min="14357" max="14357" width="1.5703125" style="10" customWidth="1"/>
    <col min="14358" max="14358" width="12.7109375" style="10" customWidth="1"/>
    <col min="14359" max="14592" width="12.7109375" style="10"/>
    <col min="14593" max="14593" width="5" style="10" customWidth="1"/>
    <col min="14594" max="14594" width="14.140625" style="10" bestFit="1" customWidth="1"/>
    <col min="14595" max="14595" width="12.140625" style="10" bestFit="1" customWidth="1"/>
    <col min="14596" max="14597" width="13.140625" style="10" bestFit="1" customWidth="1"/>
    <col min="14598" max="14598" width="12.140625" style="10" bestFit="1" customWidth="1"/>
    <col min="14599" max="14599" width="11" style="10" bestFit="1" customWidth="1"/>
    <col min="14600" max="14600" width="13.5703125" style="10" customWidth="1"/>
    <col min="14601" max="14601" width="12" style="10" bestFit="1" customWidth="1"/>
    <col min="14602" max="14602" width="13.140625" style="10" bestFit="1" customWidth="1"/>
    <col min="14603" max="14603" width="14.5703125" style="10" bestFit="1" customWidth="1"/>
    <col min="14604" max="14606" width="13.140625" style="10" bestFit="1" customWidth="1"/>
    <col min="14607" max="14607" width="12.140625" style="10" bestFit="1" customWidth="1"/>
    <col min="14608" max="14608" width="11" style="10" bestFit="1" customWidth="1"/>
    <col min="14609" max="14610" width="14.5703125" style="10" bestFit="1" customWidth="1"/>
    <col min="14611" max="14611" width="3.5703125" style="10" bestFit="1" customWidth="1"/>
    <col min="14612" max="14612" width="8.42578125" style="10" customWidth="1"/>
    <col min="14613" max="14613" width="1.5703125" style="10" customWidth="1"/>
    <col min="14614" max="14614" width="12.7109375" style="10" customWidth="1"/>
    <col min="14615" max="14848" width="12.7109375" style="10"/>
    <col min="14849" max="14849" width="5" style="10" customWidth="1"/>
    <col min="14850" max="14850" width="14.140625" style="10" bestFit="1" customWidth="1"/>
    <col min="14851" max="14851" width="12.140625" style="10" bestFit="1" customWidth="1"/>
    <col min="14852" max="14853" width="13.140625" style="10" bestFit="1" customWidth="1"/>
    <col min="14854" max="14854" width="12.140625" style="10" bestFit="1" customWidth="1"/>
    <col min="14855" max="14855" width="11" style="10" bestFit="1" customWidth="1"/>
    <col min="14856" max="14856" width="13.5703125" style="10" customWidth="1"/>
    <col min="14857" max="14857" width="12" style="10" bestFit="1" customWidth="1"/>
    <col min="14858" max="14858" width="13.140625" style="10" bestFit="1" customWidth="1"/>
    <col min="14859" max="14859" width="14.5703125" style="10" bestFit="1" customWidth="1"/>
    <col min="14860" max="14862" width="13.140625" style="10" bestFit="1" customWidth="1"/>
    <col min="14863" max="14863" width="12.140625" style="10" bestFit="1" customWidth="1"/>
    <col min="14864" max="14864" width="11" style="10" bestFit="1" customWidth="1"/>
    <col min="14865" max="14866" width="14.5703125" style="10" bestFit="1" customWidth="1"/>
    <col min="14867" max="14867" width="3.5703125" style="10" bestFit="1" customWidth="1"/>
    <col min="14868" max="14868" width="8.42578125" style="10" customWidth="1"/>
    <col min="14869" max="14869" width="1.5703125" style="10" customWidth="1"/>
    <col min="14870" max="14870" width="12.7109375" style="10" customWidth="1"/>
    <col min="14871" max="15104" width="12.7109375" style="10"/>
    <col min="15105" max="15105" width="5" style="10" customWidth="1"/>
    <col min="15106" max="15106" width="14.140625" style="10" bestFit="1" customWidth="1"/>
    <col min="15107" max="15107" width="12.140625" style="10" bestFit="1" customWidth="1"/>
    <col min="15108" max="15109" width="13.140625" style="10" bestFit="1" customWidth="1"/>
    <col min="15110" max="15110" width="12.140625" style="10" bestFit="1" customWidth="1"/>
    <col min="15111" max="15111" width="11" style="10" bestFit="1" customWidth="1"/>
    <col min="15112" max="15112" width="13.5703125" style="10" customWidth="1"/>
    <col min="15113" max="15113" width="12" style="10" bestFit="1" customWidth="1"/>
    <col min="15114" max="15114" width="13.140625" style="10" bestFit="1" customWidth="1"/>
    <col min="15115" max="15115" width="14.5703125" style="10" bestFit="1" customWidth="1"/>
    <col min="15116" max="15118" width="13.140625" style="10" bestFit="1" customWidth="1"/>
    <col min="15119" max="15119" width="12.140625" style="10" bestFit="1" customWidth="1"/>
    <col min="15120" max="15120" width="11" style="10" bestFit="1" customWidth="1"/>
    <col min="15121" max="15122" width="14.5703125" style="10" bestFit="1" customWidth="1"/>
    <col min="15123" max="15123" width="3.5703125" style="10" bestFit="1" customWidth="1"/>
    <col min="15124" max="15124" width="8.42578125" style="10" customWidth="1"/>
    <col min="15125" max="15125" width="1.5703125" style="10" customWidth="1"/>
    <col min="15126" max="15126" width="12.7109375" style="10" customWidth="1"/>
    <col min="15127" max="15360" width="12.7109375" style="10"/>
    <col min="15361" max="15361" width="5" style="10" customWidth="1"/>
    <col min="15362" max="15362" width="14.140625" style="10" bestFit="1" customWidth="1"/>
    <col min="15363" max="15363" width="12.140625" style="10" bestFit="1" customWidth="1"/>
    <col min="15364" max="15365" width="13.140625" style="10" bestFit="1" customWidth="1"/>
    <col min="15366" max="15366" width="12.140625" style="10" bestFit="1" customWidth="1"/>
    <col min="15367" max="15367" width="11" style="10" bestFit="1" customWidth="1"/>
    <col min="15368" max="15368" width="13.5703125" style="10" customWidth="1"/>
    <col min="15369" max="15369" width="12" style="10" bestFit="1" customWidth="1"/>
    <col min="15370" max="15370" width="13.140625" style="10" bestFit="1" customWidth="1"/>
    <col min="15371" max="15371" width="14.5703125" style="10" bestFit="1" customWidth="1"/>
    <col min="15372" max="15374" width="13.140625" style="10" bestFit="1" customWidth="1"/>
    <col min="15375" max="15375" width="12.140625" style="10" bestFit="1" customWidth="1"/>
    <col min="15376" max="15376" width="11" style="10" bestFit="1" customWidth="1"/>
    <col min="15377" max="15378" width="14.5703125" style="10" bestFit="1" customWidth="1"/>
    <col min="15379" max="15379" width="3.5703125" style="10" bestFit="1" customWidth="1"/>
    <col min="15380" max="15380" width="8.42578125" style="10" customWidth="1"/>
    <col min="15381" max="15381" width="1.5703125" style="10" customWidth="1"/>
    <col min="15382" max="15382" width="12.7109375" style="10" customWidth="1"/>
    <col min="15383" max="15616" width="12.7109375" style="10"/>
    <col min="15617" max="15617" width="5" style="10" customWidth="1"/>
    <col min="15618" max="15618" width="14.140625" style="10" bestFit="1" customWidth="1"/>
    <col min="15619" max="15619" width="12.140625" style="10" bestFit="1" customWidth="1"/>
    <col min="15620" max="15621" width="13.140625" style="10" bestFit="1" customWidth="1"/>
    <col min="15622" max="15622" width="12.140625" style="10" bestFit="1" customWidth="1"/>
    <col min="15623" max="15623" width="11" style="10" bestFit="1" customWidth="1"/>
    <col min="15624" max="15624" width="13.5703125" style="10" customWidth="1"/>
    <col min="15625" max="15625" width="12" style="10" bestFit="1" customWidth="1"/>
    <col min="15626" max="15626" width="13.140625" style="10" bestFit="1" customWidth="1"/>
    <col min="15627" max="15627" width="14.5703125" style="10" bestFit="1" customWidth="1"/>
    <col min="15628" max="15630" width="13.140625" style="10" bestFit="1" customWidth="1"/>
    <col min="15631" max="15631" width="12.140625" style="10" bestFit="1" customWidth="1"/>
    <col min="15632" max="15632" width="11" style="10" bestFit="1" customWidth="1"/>
    <col min="15633" max="15634" width="14.5703125" style="10" bestFit="1" customWidth="1"/>
    <col min="15635" max="15635" width="3.5703125" style="10" bestFit="1" customWidth="1"/>
    <col min="15636" max="15636" width="8.42578125" style="10" customWidth="1"/>
    <col min="15637" max="15637" width="1.5703125" style="10" customWidth="1"/>
    <col min="15638" max="15638" width="12.7109375" style="10" customWidth="1"/>
    <col min="15639" max="15872" width="12.7109375" style="10"/>
    <col min="15873" max="15873" width="5" style="10" customWidth="1"/>
    <col min="15874" max="15874" width="14.140625" style="10" bestFit="1" customWidth="1"/>
    <col min="15875" max="15875" width="12.140625" style="10" bestFit="1" customWidth="1"/>
    <col min="15876" max="15877" width="13.140625" style="10" bestFit="1" customWidth="1"/>
    <col min="15878" max="15878" width="12.140625" style="10" bestFit="1" customWidth="1"/>
    <col min="15879" max="15879" width="11" style="10" bestFit="1" customWidth="1"/>
    <col min="15880" max="15880" width="13.5703125" style="10" customWidth="1"/>
    <col min="15881" max="15881" width="12" style="10" bestFit="1" customWidth="1"/>
    <col min="15882" max="15882" width="13.140625" style="10" bestFit="1" customWidth="1"/>
    <col min="15883" max="15883" width="14.5703125" style="10" bestFit="1" customWidth="1"/>
    <col min="15884" max="15886" width="13.140625" style="10" bestFit="1" customWidth="1"/>
    <col min="15887" max="15887" width="12.140625" style="10" bestFit="1" customWidth="1"/>
    <col min="15888" max="15888" width="11" style="10" bestFit="1" customWidth="1"/>
    <col min="15889" max="15890" width="14.5703125" style="10" bestFit="1" customWidth="1"/>
    <col min="15891" max="15891" width="3.5703125" style="10" bestFit="1" customWidth="1"/>
    <col min="15892" max="15892" width="8.42578125" style="10" customWidth="1"/>
    <col min="15893" max="15893" width="1.5703125" style="10" customWidth="1"/>
    <col min="15894" max="15894" width="12.7109375" style="10" customWidth="1"/>
    <col min="15895" max="16128" width="12.7109375" style="10"/>
    <col min="16129" max="16129" width="5" style="10" customWidth="1"/>
    <col min="16130" max="16130" width="14.140625" style="10" bestFit="1" customWidth="1"/>
    <col min="16131" max="16131" width="12.140625" style="10" bestFit="1" customWidth="1"/>
    <col min="16132" max="16133" width="13.140625" style="10" bestFit="1" customWidth="1"/>
    <col min="16134" max="16134" width="12.140625" style="10" bestFit="1" customWidth="1"/>
    <col min="16135" max="16135" width="11" style="10" bestFit="1" customWidth="1"/>
    <col min="16136" max="16136" width="13.5703125" style="10" customWidth="1"/>
    <col min="16137" max="16137" width="12" style="10" bestFit="1" customWidth="1"/>
    <col min="16138" max="16138" width="13.140625" style="10" bestFit="1" customWidth="1"/>
    <col min="16139" max="16139" width="14.5703125" style="10" bestFit="1" customWidth="1"/>
    <col min="16140" max="16142" width="13.140625" style="10" bestFit="1" customWidth="1"/>
    <col min="16143" max="16143" width="12.140625" style="10" bestFit="1" customWidth="1"/>
    <col min="16144" max="16144" width="11" style="10" bestFit="1" customWidth="1"/>
    <col min="16145" max="16146" width="14.5703125" style="10" bestFit="1" customWidth="1"/>
    <col min="16147" max="16147" width="3.5703125" style="10" bestFit="1" customWidth="1"/>
    <col min="16148" max="16148" width="8.42578125" style="10" customWidth="1"/>
    <col min="16149" max="16149" width="1.5703125" style="10" customWidth="1"/>
    <col min="16150" max="16150" width="12.7109375" style="10" customWidth="1"/>
    <col min="16151" max="16384" width="12.7109375" style="10"/>
  </cols>
  <sheetData>
    <row r="1" spans="1:19" ht="12.75" customHeight="1" x14ac:dyDescent="0.2">
      <c r="A1" s="11" t="s">
        <v>42</v>
      </c>
      <c r="B1" s="11"/>
      <c r="C1" s="11"/>
      <c r="D1" s="11"/>
      <c r="E1" s="11"/>
      <c r="F1" s="11"/>
      <c r="G1" s="11"/>
      <c r="H1" s="11"/>
      <c r="I1" s="11"/>
      <c r="J1" s="11"/>
      <c r="K1" s="11"/>
      <c r="L1" s="11"/>
      <c r="M1" s="11"/>
      <c r="N1" s="11"/>
      <c r="O1" s="11"/>
      <c r="P1" s="11"/>
      <c r="Q1" s="11"/>
      <c r="S1" s="11"/>
    </row>
    <row r="2" spans="1:19" ht="12.75" customHeight="1" x14ac:dyDescent="0.2">
      <c r="A2" s="109" t="s">
        <v>510</v>
      </c>
      <c r="B2" s="11"/>
      <c r="C2" s="11"/>
      <c r="D2" s="11"/>
      <c r="E2" s="11"/>
      <c r="F2" s="11"/>
      <c r="G2" s="11"/>
      <c r="H2" s="11"/>
      <c r="I2" s="11"/>
      <c r="J2" s="79"/>
      <c r="K2" s="119"/>
      <c r="L2" s="11"/>
      <c r="M2" s="11"/>
      <c r="N2" s="11"/>
      <c r="O2" s="11"/>
      <c r="P2" s="11"/>
      <c r="Q2" s="11"/>
      <c r="R2" s="120"/>
      <c r="S2" s="12"/>
    </row>
    <row r="3" spans="1:19" ht="12.75" customHeight="1" x14ac:dyDescent="0.2">
      <c r="A3" s="111" t="s">
        <v>496</v>
      </c>
      <c r="B3" s="11"/>
      <c r="C3" s="11"/>
      <c r="D3" s="11"/>
      <c r="E3" s="11"/>
      <c r="F3" s="11"/>
      <c r="G3" s="11"/>
      <c r="H3" s="11"/>
      <c r="I3" s="11"/>
      <c r="J3" s="79"/>
      <c r="K3" s="12"/>
      <c r="L3" s="11"/>
      <c r="M3" s="11"/>
      <c r="N3" s="11"/>
      <c r="O3" s="11"/>
      <c r="P3" s="11"/>
      <c r="Q3" s="11"/>
      <c r="R3" s="187" t="s">
        <v>327</v>
      </c>
      <c r="S3" s="119"/>
    </row>
    <row r="4" spans="1:19" ht="38.25" customHeight="1" x14ac:dyDescent="0.2">
      <c r="A4" s="11"/>
      <c r="B4" s="11"/>
      <c r="C4" s="16" t="s">
        <v>328</v>
      </c>
      <c r="D4" s="16"/>
      <c r="E4" s="16"/>
      <c r="F4" s="16"/>
      <c r="G4" s="16"/>
      <c r="H4" s="16"/>
      <c r="I4" s="16"/>
      <c r="J4" s="16"/>
      <c r="K4" s="16"/>
      <c r="L4" s="16" t="s">
        <v>329</v>
      </c>
      <c r="M4" s="16"/>
      <c r="N4" s="16"/>
      <c r="O4" s="16"/>
      <c r="P4" s="16"/>
      <c r="Q4" s="16"/>
      <c r="R4" s="121" t="s">
        <v>330</v>
      </c>
      <c r="S4" s="11"/>
    </row>
    <row r="5" spans="1:19" ht="39.950000000000003" customHeight="1" x14ac:dyDescent="0.2">
      <c r="A5" s="187" t="s">
        <v>49</v>
      </c>
      <c r="B5" s="187" t="s">
        <v>51</v>
      </c>
      <c r="C5" s="121" t="s">
        <v>331</v>
      </c>
      <c r="D5" s="121" t="s">
        <v>332</v>
      </c>
      <c r="E5" s="121" t="s">
        <v>333</v>
      </c>
      <c r="F5" s="121" t="s">
        <v>334</v>
      </c>
      <c r="G5" s="121" t="s">
        <v>335</v>
      </c>
      <c r="H5" s="121" t="s">
        <v>336</v>
      </c>
      <c r="I5" s="121" t="s">
        <v>337</v>
      </c>
      <c r="J5" s="121" t="s">
        <v>338</v>
      </c>
      <c r="K5" s="121" t="s">
        <v>339</v>
      </c>
      <c r="L5" s="121" t="s">
        <v>340</v>
      </c>
      <c r="M5" s="121" t="s">
        <v>341</v>
      </c>
      <c r="N5" s="121" t="s">
        <v>342</v>
      </c>
      <c r="O5" s="121" t="s">
        <v>343</v>
      </c>
      <c r="P5" s="121" t="s">
        <v>344</v>
      </c>
      <c r="Q5" s="121" t="s">
        <v>345</v>
      </c>
      <c r="R5" s="187" t="s">
        <v>346</v>
      </c>
      <c r="S5" s="187" t="s">
        <v>49</v>
      </c>
    </row>
    <row r="6" spans="1:19" ht="12.75" x14ac:dyDescent="0.2">
      <c r="A6" s="78">
        <v>1</v>
      </c>
      <c r="B6" s="11" t="s">
        <v>63</v>
      </c>
      <c r="C6" s="69">
        <v>2694686</v>
      </c>
      <c r="D6" s="69">
        <v>4324822</v>
      </c>
      <c r="E6" s="69">
        <v>44579091</v>
      </c>
      <c r="F6" s="69">
        <v>4347427</v>
      </c>
      <c r="G6" s="69">
        <v>0</v>
      </c>
      <c r="H6" s="69">
        <v>54982560</v>
      </c>
      <c r="I6" s="69">
        <v>0</v>
      </c>
      <c r="J6" s="69">
        <v>15197471</v>
      </c>
      <c r="K6" s="69">
        <f t="shared" ref="K6:K39" si="0">SUM(C6:J6)</f>
        <v>126126057</v>
      </c>
      <c r="L6" s="69">
        <v>41897490</v>
      </c>
      <c r="M6" s="69">
        <v>12354965</v>
      </c>
      <c r="N6" s="69">
        <v>112317663</v>
      </c>
      <c r="O6" s="125">
        <v>0</v>
      </c>
      <c r="P6" s="69">
        <v>0</v>
      </c>
      <c r="Q6" s="69">
        <f t="shared" ref="Q6:Q39" si="1">SUM(L6:P6)</f>
        <v>166570118</v>
      </c>
      <c r="R6" s="69">
        <v>3845687.94</v>
      </c>
      <c r="S6" s="78">
        <v>1</v>
      </c>
    </row>
    <row r="7" spans="1:19" ht="12.75" x14ac:dyDescent="0.2">
      <c r="A7" s="78">
        <v>2</v>
      </c>
      <c r="B7" s="11" t="s">
        <v>64</v>
      </c>
      <c r="C7" s="69">
        <v>0</v>
      </c>
      <c r="D7" s="69">
        <v>285348</v>
      </c>
      <c r="E7" s="69">
        <v>0</v>
      </c>
      <c r="F7" s="69">
        <v>9426</v>
      </c>
      <c r="G7" s="69">
        <v>0</v>
      </c>
      <c r="H7" s="69">
        <v>190492</v>
      </c>
      <c r="I7" s="69">
        <v>0</v>
      </c>
      <c r="J7" s="69">
        <v>0</v>
      </c>
      <c r="K7" s="69">
        <f t="shared" si="0"/>
        <v>485266</v>
      </c>
      <c r="L7" s="69">
        <v>199918</v>
      </c>
      <c r="M7" s="69">
        <v>0</v>
      </c>
      <c r="N7" s="69">
        <v>280044</v>
      </c>
      <c r="O7" s="125">
        <v>0</v>
      </c>
      <c r="P7" s="69">
        <v>0</v>
      </c>
      <c r="Q7" s="69">
        <f t="shared" si="1"/>
        <v>479962</v>
      </c>
      <c r="R7" s="69">
        <v>5686212.0599999996</v>
      </c>
      <c r="S7" s="78">
        <v>2</v>
      </c>
    </row>
    <row r="8" spans="1:19" ht="12.75" x14ac:dyDescent="0.2">
      <c r="A8" s="78">
        <v>3</v>
      </c>
      <c r="B8" s="11" t="s">
        <v>65</v>
      </c>
      <c r="C8" s="69">
        <v>0</v>
      </c>
      <c r="D8" s="69">
        <v>0</v>
      </c>
      <c r="E8" s="69">
        <v>0</v>
      </c>
      <c r="F8" s="69">
        <v>7862</v>
      </c>
      <c r="G8" s="69">
        <v>0</v>
      </c>
      <c r="H8" s="69">
        <v>608545</v>
      </c>
      <c r="I8" s="69">
        <v>0</v>
      </c>
      <c r="J8" s="69">
        <v>428</v>
      </c>
      <c r="K8" s="69">
        <f t="shared" si="0"/>
        <v>616835</v>
      </c>
      <c r="L8" s="69">
        <v>0</v>
      </c>
      <c r="M8" s="69">
        <v>0</v>
      </c>
      <c r="N8" s="69">
        <v>15854</v>
      </c>
      <c r="O8" s="125">
        <v>602033</v>
      </c>
      <c r="P8" s="69">
        <v>0</v>
      </c>
      <c r="Q8" s="69">
        <f t="shared" si="1"/>
        <v>617887</v>
      </c>
      <c r="R8" s="69">
        <v>150417.19</v>
      </c>
      <c r="S8" s="78">
        <v>3</v>
      </c>
    </row>
    <row r="9" spans="1:19" ht="12.75" x14ac:dyDescent="0.2">
      <c r="A9" s="78">
        <v>4</v>
      </c>
      <c r="B9" s="11" t="s">
        <v>66</v>
      </c>
      <c r="C9" s="69">
        <v>1985562</v>
      </c>
      <c r="D9" s="69">
        <v>1898794</v>
      </c>
      <c r="E9" s="69">
        <v>10646606</v>
      </c>
      <c r="F9" s="69">
        <v>0</v>
      </c>
      <c r="G9" s="69">
        <v>0</v>
      </c>
      <c r="H9" s="69">
        <v>8865627</v>
      </c>
      <c r="I9" s="69">
        <v>646942</v>
      </c>
      <c r="J9" s="69">
        <v>300587</v>
      </c>
      <c r="K9" s="69">
        <f t="shared" si="0"/>
        <v>24344118</v>
      </c>
      <c r="L9" s="69">
        <v>1104933</v>
      </c>
      <c r="M9" s="69">
        <v>1857913</v>
      </c>
      <c r="N9" s="69">
        <v>7439555</v>
      </c>
      <c r="O9" s="125">
        <v>1144534</v>
      </c>
      <c r="P9" s="69">
        <v>0</v>
      </c>
      <c r="Q9" s="69">
        <f t="shared" si="1"/>
        <v>11546935</v>
      </c>
      <c r="R9" s="69">
        <v>9880767.9600000009</v>
      </c>
      <c r="S9" s="78">
        <v>4</v>
      </c>
    </row>
    <row r="10" spans="1:19" ht="12.75" x14ac:dyDescent="0.2">
      <c r="A10" s="78">
        <v>5</v>
      </c>
      <c r="B10" s="11" t="s">
        <v>67</v>
      </c>
      <c r="C10" s="69">
        <v>9473477</v>
      </c>
      <c r="D10" s="69">
        <v>1386506</v>
      </c>
      <c r="E10" s="69">
        <v>0</v>
      </c>
      <c r="F10" s="69">
        <v>2800338</v>
      </c>
      <c r="G10" s="69">
        <v>0</v>
      </c>
      <c r="H10" s="69">
        <v>31172842</v>
      </c>
      <c r="I10" s="69">
        <v>0</v>
      </c>
      <c r="J10" s="69">
        <v>1824905</v>
      </c>
      <c r="K10" s="69">
        <f t="shared" si="0"/>
        <v>46658068</v>
      </c>
      <c r="L10" s="69">
        <v>30614392</v>
      </c>
      <c r="M10" s="69">
        <v>8353678</v>
      </c>
      <c r="N10" s="69">
        <v>33677852</v>
      </c>
      <c r="O10" s="125">
        <v>3408151</v>
      </c>
      <c r="P10" s="69">
        <v>0</v>
      </c>
      <c r="Q10" s="69">
        <f t="shared" si="1"/>
        <v>76054073</v>
      </c>
      <c r="R10" s="69">
        <v>10867813.150000002</v>
      </c>
      <c r="S10" s="78">
        <v>5</v>
      </c>
    </row>
    <row r="11" spans="1:19" ht="12.75" x14ac:dyDescent="0.2">
      <c r="A11" s="78">
        <v>6</v>
      </c>
      <c r="B11" s="11" t="s">
        <v>68</v>
      </c>
      <c r="C11" s="69">
        <v>329033</v>
      </c>
      <c r="D11" s="69">
        <v>446245</v>
      </c>
      <c r="E11" s="69">
        <v>5225000</v>
      </c>
      <c r="F11" s="69">
        <v>222928</v>
      </c>
      <c r="G11" s="69">
        <v>0</v>
      </c>
      <c r="H11" s="69">
        <v>2428363</v>
      </c>
      <c r="I11" s="69">
        <v>0</v>
      </c>
      <c r="J11" s="69">
        <v>0</v>
      </c>
      <c r="K11" s="69">
        <f t="shared" si="0"/>
        <v>8651569</v>
      </c>
      <c r="L11" s="69">
        <v>5155915</v>
      </c>
      <c r="M11" s="69">
        <v>2341033</v>
      </c>
      <c r="N11" s="69">
        <v>66899</v>
      </c>
      <c r="O11" s="125">
        <v>0</v>
      </c>
      <c r="P11" s="69">
        <v>0</v>
      </c>
      <c r="Q11" s="69">
        <f t="shared" si="1"/>
        <v>7563847</v>
      </c>
      <c r="R11" s="69">
        <v>1854296.6999999997</v>
      </c>
      <c r="S11" s="78">
        <v>6</v>
      </c>
    </row>
    <row r="12" spans="1:19" ht="12.75" x14ac:dyDescent="0.2">
      <c r="A12" s="78">
        <v>7</v>
      </c>
      <c r="B12" s="11" t="s">
        <v>69</v>
      </c>
      <c r="C12" s="69">
        <v>0</v>
      </c>
      <c r="D12" s="69">
        <v>0</v>
      </c>
      <c r="E12" s="69">
        <v>0</v>
      </c>
      <c r="F12" s="69">
        <v>30</v>
      </c>
      <c r="G12" s="69">
        <v>0</v>
      </c>
      <c r="H12" s="69">
        <v>449719</v>
      </c>
      <c r="I12" s="69">
        <v>0</v>
      </c>
      <c r="J12" s="69">
        <v>0</v>
      </c>
      <c r="K12" s="69">
        <f t="shared" si="0"/>
        <v>449749</v>
      </c>
      <c r="L12" s="69">
        <v>30</v>
      </c>
      <c r="M12" s="69">
        <v>0</v>
      </c>
      <c r="N12" s="69">
        <v>468989</v>
      </c>
      <c r="O12" s="125">
        <v>0</v>
      </c>
      <c r="P12" s="69">
        <v>0</v>
      </c>
      <c r="Q12" s="69">
        <f t="shared" si="1"/>
        <v>469019</v>
      </c>
      <c r="R12" s="69">
        <v>2247018.2999999998</v>
      </c>
      <c r="S12" s="78">
        <v>7</v>
      </c>
    </row>
    <row r="13" spans="1:19" ht="12.75" x14ac:dyDescent="0.2">
      <c r="A13" s="78">
        <v>8</v>
      </c>
      <c r="B13" s="11" t="s">
        <v>70</v>
      </c>
      <c r="C13" s="69">
        <v>1275280</v>
      </c>
      <c r="D13" s="69">
        <v>1210337</v>
      </c>
      <c r="E13" s="69">
        <v>3517299</v>
      </c>
      <c r="F13" s="69">
        <v>84560</v>
      </c>
      <c r="G13" s="69">
        <v>227327</v>
      </c>
      <c r="H13" s="69">
        <v>0</v>
      </c>
      <c r="I13" s="69">
        <v>0</v>
      </c>
      <c r="J13" s="69">
        <v>838355</v>
      </c>
      <c r="K13" s="69">
        <f t="shared" si="0"/>
        <v>7153158</v>
      </c>
      <c r="L13" s="69">
        <v>0</v>
      </c>
      <c r="M13" s="69">
        <v>0</v>
      </c>
      <c r="N13" s="69">
        <v>9400724</v>
      </c>
      <c r="O13" s="125">
        <v>0</v>
      </c>
      <c r="P13" s="69">
        <v>0</v>
      </c>
      <c r="Q13" s="69">
        <f t="shared" si="1"/>
        <v>9400724</v>
      </c>
      <c r="R13" s="69">
        <v>2060676.0799999998</v>
      </c>
      <c r="S13" s="78">
        <v>8</v>
      </c>
    </row>
    <row r="14" spans="1:19" ht="12.75" x14ac:dyDescent="0.2">
      <c r="A14" s="78">
        <v>9</v>
      </c>
      <c r="B14" s="11" t="s">
        <v>71</v>
      </c>
      <c r="C14" s="69">
        <v>0</v>
      </c>
      <c r="D14" s="69">
        <v>554344</v>
      </c>
      <c r="E14" s="69">
        <v>0</v>
      </c>
      <c r="F14" s="69">
        <v>0</v>
      </c>
      <c r="G14" s="69">
        <v>0</v>
      </c>
      <c r="H14" s="69">
        <v>0</v>
      </c>
      <c r="I14" s="69">
        <v>0</v>
      </c>
      <c r="J14" s="69">
        <v>0</v>
      </c>
      <c r="K14" s="69">
        <f t="shared" si="0"/>
        <v>554344</v>
      </c>
      <c r="L14" s="69">
        <v>0</v>
      </c>
      <c r="M14" s="69">
        <v>0</v>
      </c>
      <c r="N14" s="69">
        <v>735936</v>
      </c>
      <c r="O14" s="125">
        <v>0</v>
      </c>
      <c r="P14" s="69">
        <v>0</v>
      </c>
      <c r="Q14" s="69">
        <f t="shared" si="1"/>
        <v>735936</v>
      </c>
      <c r="R14" s="69">
        <v>7030806.7699999996</v>
      </c>
      <c r="S14" s="78">
        <v>9</v>
      </c>
    </row>
    <row r="15" spans="1:19" ht="12.75" x14ac:dyDescent="0.2">
      <c r="A15" s="78">
        <v>10</v>
      </c>
      <c r="B15" s="11" t="s">
        <v>72</v>
      </c>
      <c r="C15" s="69">
        <v>11015317</v>
      </c>
      <c r="D15" s="69">
        <v>1129032</v>
      </c>
      <c r="E15" s="69">
        <v>33352</v>
      </c>
      <c r="F15" s="69">
        <v>64211</v>
      </c>
      <c r="G15" s="69">
        <v>0</v>
      </c>
      <c r="H15" s="69">
        <v>14210736</v>
      </c>
      <c r="I15" s="69">
        <v>0</v>
      </c>
      <c r="J15" s="69">
        <v>3293543</v>
      </c>
      <c r="K15" s="69">
        <f t="shared" si="0"/>
        <v>29746191</v>
      </c>
      <c r="L15" s="69">
        <v>412547</v>
      </c>
      <c r="M15" s="69">
        <v>16789440</v>
      </c>
      <c r="N15" s="69">
        <v>7845013</v>
      </c>
      <c r="O15" s="125">
        <v>724898</v>
      </c>
      <c r="P15" s="69">
        <v>0</v>
      </c>
      <c r="Q15" s="69">
        <f t="shared" si="1"/>
        <v>25771898</v>
      </c>
      <c r="R15" s="69">
        <v>6024598.3399999999</v>
      </c>
      <c r="S15" s="78">
        <v>10</v>
      </c>
    </row>
    <row r="16" spans="1:19" ht="12.75" x14ac:dyDescent="0.2">
      <c r="A16" s="78">
        <v>11</v>
      </c>
      <c r="B16" s="11" t="s">
        <v>73</v>
      </c>
      <c r="C16" s="69">
        <v>598784</v>
      </c>
      <c r="D16" s="69">
        <v>1428426</v>
      </c>
      <c r="E16" s="69">
        <v>20019409</v>
      </c>
      <c r="F16" s="69">
        <v>3384</v>
      </c>
      <c r="G16" s="69">
        <v>0</v>
      </c>
      <c r="H16" s="69">
        <v>2358023</v>
      </c>
      <c r="I16" s="69">
        <v>594539</v>
      </c>
      <c r="J16" s="69">
        <v>296817</v>
      </c>
      <c r="K16" s="69">
        <f t="shared" si="0"/>
        <v>25299382</v>
      </c>
      <c r="L16" s="69">
        <v>12398262</v>
      </c>
      <c r="M16" s="69">
        <v>3182120</v>
      </c>
      <c r="N16" s="69">
        <v>14177283</v>
      </c>
      <c r="O16" s="125">
        <v>0</v>
      </c>
      <c r="P16" s="69">
        <v>1469000</v>
      </c>
      <c r="Q16" s="69">
        <f t="shared" si="1"/>
        <v>31226665</v>
      </c>
      <c r="R16" s="69">
        <v>2718993.79</v>
      </c>
      <c r="S16" s="78">
        <v>11</v>
      </c>
    </row>
    <row r="17" spans="1:19" ht="12.75" x14ac:dyDescent="0.2">
      <c r="A17" s="78">
        <v>12</v>
      </c>
      <c r="B17" s="11" t="s">
        <v>74</v>
      </c>
      <c r="C17" s="69">
        <v>0</v>
      </c>
      <c r="D17" s="69">
        <v>0</v>
      </c>
      <c r="E17" s="69">
        <v>0</v>
      </c>
      <c r="F17" s="69">
        <v>0</v>
      </c>
      <c r="G17" s="69">
        <v>0</v>
      </c>
      <c r="H17" s="69">
        <v>0</v>
      </c>
      <c r="I17" s="69">
        <v>0</v>
      </c>
      <c r="J17" s="69">
        <v>50000</v>
      </c>
      <c r="K17" s="69">
        <f t="shared" si="0"/>
        <v>50000</v>
      </c>
      <c r="L17" s="69">
        <v>0</v>
      </c>
      <c r="M17" s="69">
        <v>0</v>
      </c>
      <c r="N17" s="69">
        <v>0</v>
      </c>
      <c r="O17" s="125">
        <v>0</v>
      </c>
      <c r="P17" s="69">
        <v>0</v>
      </c>
      <c r="Q17" s="69">
        <f t="shared" si="1"/>
        <v>0</v>
      </c>
      <c r="R17" s="69">
        <v>408.94</v>
      </c>
      <c r="S17" s="78">
        <v>12</v>
      </c>
    </row>
    <row r="18" spans="1:19" ht="12.75" x14ac:dyDescent="0.2">
      <c r="A18" s="78">
        <v>13</v>
      </c>
      <c r="B18" s="11" t="s">
        <v>75</v>
      </c>
      <c r="C18" s="69">
        <v>620772</v>
      </c>
      <c r="D18" s="69">
        <v>0</v>
      </c>
      <c r="E18" s="69">
        <v>10870962</v>
      </c>
      <c r="F18" s="69">
        <v>1336260</v>
      </c>
      <c r="G18" s="69">
        <v>0</v>
      </c>
      <c r="H18" s="69">
        <v>3040234</v>
      </c>
      <c r="I18" s="69">
        <v>0</v>
      </c>
      <c r="J18" s="69">
        <v>190435</v>
      </c>
      <c r="K18" s="69">
        <f t="shared" si="0"/>
        <v>16058663</v>
      </c>
      <c r="L18" s="69">
        <v>175144</v>
      </c>
      <c r="M18" s="69">
        <v>2589813</v>
      </c>
      <c r="N18" s="69">
        <v>1934669</v>
      </c>
      <c r="O18" s="125">
        <v>0</v>
      </c>
      <c r="P18" s="69">
        <v>0</v>
      </c>
      <c r="Q18" s="69">
        <f t="shared" si="1"/>
        <v>4699626</v>
      </c>
      <c r="R18" s="69">
        <v>1081881.4300000002</v>
      </c>
      <c r="S18" s="78">
        <v>13</v>
      </c>
    </row>
    <row r="19" spans="1:19" ht="12.75" x14ac:dyDescent="0.2">
      <c r="A19" s="78">
        <v>14</v>
      </c>
      <c r="B19" s="11" t="s">
        <v>76</v>
      </c>
      <c r="C19" s="69">
        <v>0</v>
      </c>
      <c r="D19" s="69">
        <v>168772</v>
      </c>
      <c r="E19" s="69">
        <v>4871721</v>
      </c>
      <c r="F19" s="69">
        <v>0</v>
      </c>
      <c r="G19" s="69">
        <v>0</v>
      </c>
      <c r="H19" s="69">
        <v>1009665</v>
      </c>
      <c r="I19" s="69">
        <v>0</v>
      </c>
      <c r="J19" s="69">
        <v>0</v>
      </c>
      <c r="K19" s="69">
        <f t="shared" si="0"/>
        <v>6050158</v>
      </c>
      <c r="L19" s="69">
        <v>5806233</v>
      </c>
      <c r="M19" s="69">
        <v>0</v>
      </c>
      <c r="N19" s="69">
        <v>196818</v>
      </c>
      <c r="O19" s="125">
        <v>47107</v>
      </c>
      <c r="P19" s="69">
        <v>0</v>
      </c>
      <c r="Q19" s="69">
        <f t="shared" si="1"/>
        <v>6050158</v>
      </c>
      <c r="R19" s="69">
        <v>482987.05</v>
      </c>
      <c r="S19" s="78">
        <v>14</v>
      </c>
    </row>
    <row r="20" spans="1:19" ht="12.75" x14ac:dyDescent="0.2">
      <c r="A20" s="78">
        <v>15</v>
      </c>
      <c r="B20" s="11" t="s">
        <v>77</v>
      </c>
      <c r="C20" s="69">
        <v>3769577</v>
      </c>
      <c r="D20" s="69">
        <v>1084402</v>
      </c>
      <c r="E20" s="69">
        <v>0</v>
      </c>
      <c r="F20" s="69">
        <v>1264461</v>
      </c>
      <c r="G20" s="69">
        <v>0</v>
      </c>
      <c r="H20" s="69">
        <v>30901187</v>
      </c>
      <c r="I20" s="69">
        <v>0</v>
      </c>
      <c r="J20" s="69">
        <v>50000</v>
      </c>
      <c r="K20" s="69">
        <f t="shared" si="0"/>
        <v>37069627</v>
      </c>
      <c r="L20" s="69">
        <v>0</v>
      </c>
      <c r="M20" s="69">
        <v>2291543</v>
      </c>
      <c r="N20" s="69">
        <v>8905374</v>
      </c>
      <c r="O20" s="125">
        <v>33267328</v>
      </c>
      <c r="P20" s="69">
        <v>0</v>
      </c>
      <c r="Q20" s="69">
        <f t="shared" si="1"/>
        <v>44464245</v>
      </c>
      <c r="R20" s="69">
        <v>8049752</v>
      </c>
      <c r="S20" s="78">
        <v>15</v>
      </c>
    </row>
    <row r="21" spans="1:19" ht="12.75" x14ac:dyDescent="0.2">
      <c r="A21" s="78">
        <v>16</v>
      </c>
      <c r="B21" s="11" t="s">
        <v>78</v>
      </c>
      <c r="C21" s="69">
        <v>1226029</v>
      </c>
      <c r="D21" s="69">
        <v>0</v>
      </c>
      <c r="E21" s="69">
        <v>5046435</v>
      </c>
      <c r="F21" s="69">
        <v>0</v>
      </c>
      <c r="G21" s="69">
        <v>0</v>
      </c>
      <c r="H21" s="69">
        <v>4949266</v>
      </c>
      <c r="I21" s="69">
        <v>602936</v>
      </c>
      <c r="J21" s="69">
        <v>0</v>
      </c>
      <c r="K21" s="69">
        <f t="shared" si="0"/>
        <v>11824666</v>
      </c>
      <c r="L21" s="69">
        <v>5860827</v>
      </c>
      <c r="M21" s="69">
        <v>1205448</v>
      </c>
      <c r="N21" s="69">
        <v>3403477</v>
      </c>
      <c r="O21" s="125">
        <v>0</v>
      </c>
      <c r="P21" s="69">
        <v>0</v>
      </c>
      <c r="Q21" s="69">
        <f t="shared" si="1"/>
        <v>10469752</v>
      </c>
      <c r="R21" s="69">
        <v>1663460.77</v>
      </c>
      <c r="S21" s="78">
        <v>16</v>
      </c>
    </row>
    <row r="22" spans="1:19" ht="12.75" x14ac:dyDescent="0.2">
      <c r="A22" s="78">
        <v>17</v>
      </c>
      <c r="B22" s="11" t="s">
        <v>80</v>
      </c>
      <c r="C22" s="69">
        <v>0</v>
      </c>
      <c r="D22" s="69">
        <v>0</v>
      </c>
      <c r="E22" s="69">
        <v>0</v>
      </c>
      <c r="F22" s="69">
        <v>0</v>
      </c>
      <c r="G22" s="69">
        <v>0</v>
      </c>
      <c r="H22" s="69">
        <v>0</v>
      </c>
      <c r="I22" s="69">
        <v>0</v>
      </c>
      <c r="J22" s="69">
        <v>0</v>
      </c>
      <c r="K22" s="69">
        <f t="shared" si="0"/>
        <v>0</v>
      </c>
      <c r="L22" s="69">
        <v>0</v>
      </c>
      <c r="M22" s="69">
        <v>0</v>
      </c>
      <c r="N22" s="69">
        <v>0</v>
      </c>
      <c r="O22" s="125">
        <v>0</v>
      </c>
      <c r="P22" s="69">
        <v>0</v>
      </c>
      <c r="Q22" s="69">
        <f t="shared" si="1"/>
        <v>0</v>
      </c>
      <c r="R22" s="69">
        <v>0</v>
      </c>
      <c r="S22" s="78">
        <v>17</v>
      </c>
    </row>
    <row r="23" spans="1:19" ht="12.75" x14ac:dyDescent="0.2">
      <c r="A23" s="78">
        <v>18</v>
      </c>
      <c r="B23" s="11" t="s">
        <v>81</v>
      </c>
      <c r="C23" s="69">
        <v>0</v>
      </c>
      <c r="D23" s="69">
        <v>0</v>
      </c>
      <c r="E23" s="69">
        <v>0</v>
      </c>
      <c r="F23" s="69">
        <v>0</v>
      </c>
      <c r="G23" s="69">
        <v>0</v>
      </c>
      <c r="H23" s="69">
        <v>787749</v>
      </c>
      <c r="I23" s="69">
        <v>0</v>
      </c>
      <c r="J23" s="69">
        <v>0</v>
      </c>
      <c r="K23" s="69">
        <f t="shared" si="0"/>
        <v>787749</v>
      </c>
      <c r="L23" s="69">
        <v>5667</v>
      </c>
      <c r="M23" s="69">
        <v>0</v>
      </c>
      <c r="N23" s="69">
        <v>782082</v>
      </c>
      <c r="O23" s="125">
        <v>0</v>
      </c>
      <c r="P23" s="69">
        <v>0</v>
      </c>
      <c r="Q23" s="69">
        <f t="shared" si="1"/>
        <v>787749</v>
      </c>
      <c r="R23" s="69">
        <v>434020.15</v>
      </c>
      <c r="S23" s="78">
        <v>18</v>
      </c>
    </row>
    <row r="24" spans="1:19" ht="12.75" x14ac:dyDescent="0.2">
      <c r="A24" s="78">
        <v>19</v>
      </c>
      <c r="B24" s="11" t="s">
        <v>82</v>
      </c>
      <c r="C24" s="69">
        <v>5761255</v>
      </c>
      <c r="D24" s="69">
        <v>755487</v>
      </c>
      <c r="E24" s="69">
        <v>2274450</v>
      </c>
      <c r="F24" s="69">
        <v>48827</v>
      </c>
      <c r="G24" s="69">
        <v>0</v>
      </c>
      <c r="H24" s="69">
        <v>7965702</v>
      </c>
      <c r="I24" s="69">
        <v>0</v>
      </c>
      <c r="J24" s="69">
        <v>1609039</v>
      </c>
      <c r="K24" s="69">
        <f t="shared" si="0"/>
        <v>18414760</v>
      </c>
      <c r="L24" s="69">
        <v>2031977</v>
      </c>
      <c r="M24" s="69">
        <v>13914473</v>
      </c>
      <c r="N24" s="69">
        <v>4750812</v>
      </c>
      <c r="O24" s="125">
        <v>1734221</v>
      </c>
      <c r="P24" s="69">
        <v>0</v>
      </c>
      <c r="Q24" s="69">
        <f t="shared" si="1"/>
        <v>22431483</v>
      </c>
      <c r="R24" s="69">
        <v>9468482.6100000013</v>
      </c>
      <c r="S24" s="78">
        <v>19</v>
      </c>
    </row>
    <row r="25" spans="1:19" ht="12.75" x14ac:dyDescent="0.2">
      <c r="A25" s="78">
        <v>20</v>
      </c>
      <c r="B25" s="11" t="s">
        <v>83</v>
      </c>
      <c r="C25" s="69">
        <v>1216201</v>
      </c>
      <c r="D25" s="69">
        <v>80375</v>
      </c>
      <c r="E25" s="69">
        <v>35060161</v>
      </c>
      <c r="F25" s="69">
        <v>123928</v>
      </c>
      <c r="G25" s="69">
        <v>5390595</v>
      </c>
      <c r="H25" s="69">
        <v>9171103</v>
      </c>
      <c r="I25" s="69">
        <v>0</v>
      </c>
      <c r="J25" s="69">
        <v>1817110</v>
      </c>
      <c r="K25" s="69">
        <f t="shared" si="0"/>
        <v>52859473</v>
      </c>
      <c r="L25" s="69">
        <v>5441096</v>
      </c>
      <c r="M25" s="69">
        <v>3967464</v>
      </c>
      <c r="N25" s="69">
        <v>1585609</v>
      </c>
      <c r="O25" s="125">
        <v>5934905</v>
      </c>
      <c r="P25" s="69">
        <v>0</v>
      </c>
      <c r="Q25" s="69">
        <f t="shared" si="1"/>
        <v>16929074</v>
      </c>
      <c r="R25" s="69">
        <v>439237.48</v>
      </c>
      <c r="S25" s="78">
        <v>20</v>
      </c>
    </row>
    <row r="26" spans="1:19" ht="12.75" x14ac:dyDescent="0.2">
      <c r="A26" s="78">
        <v>21</v>
      </c>
      <c r="B26" s="11" t="s">
        <v>84</v>
      </c>
      <c r="C26" s="69">
        <v>53744</v>
      </c>
      <c r="D26" s="69">
        <v>123255</v>
      </c>
      <c r="E26" s="69">
        <v>0</v>
      </c>
      <c r="F26" s="69">
        <v>0</v>
      </c>
      <c r="G26" s="69">
        <v>0</v>
      </c>
      <c r="H26" s="69">
        <v>1536673</v>
      </c>
      <c r="I26" s="69">
        <v>0</v>
      </c>
      <c r="J26" s="69">
        <v>2200</v>
      </c>
      <c r="K26" s="69">
        <f t="shared" si="0"/>
        <v>1715872</v>
      </c>
      <c r="L26" s="69">
        <v>0</v>
      </c>
      <c r="M26" s="69">
        <v>474569</v>
      </c>
      <c r="N26" s="69">
        <v>522622</v>
      </c>
      <c r="O26" s="125">
        <v>706483</v>
      </c>
      <c r="P26" s="69">
        <v>0</v>
      </c>
      <c r="Q26" s="69">
        <f t="shared" si="1"/>
        <v>1703674</v>
      </c>
      <c r="R26" s="69">
        <v>422473.68</v>
      </c>
      <c r="S26" s="78">
        <v>21</v>
      </c>
    </row>
    <row r="27" spans="1:19" ht="12.75" x14ac:dyDescent="0.2">
      <c r="A27" s="78">
        <v>22</v>
      </c>
      <c r="B27" s="11" t="s">
        <v>85</v>
      </c>
      <c r="C27" s="69">
        <v>0</v>
      </c>
      <c r="D27" s="69">
        <v>164219</v>
      </c>
      <c r="E27" s="69">
        <v>0</v>
      </c>
      <c r="F27" s="69">
        <v>0</v>
      </c>
      <c r="G27" s="69">
        <v>0</v>
      </c>
      <c r="H27" s="69">
        <v>0</v>
      </c>
      <c r="I27" s="69">
        <v>0</v>
      </c>
      <c r="J27" s="69">
        <v>0</v>
      </c>
      <c r="K27" s="69">
        <f t="shared" si="0"/>
        <v>164219</v>
      </c>
      <c r="L27" s="69">
        <v>0</v>
      </c>
      <c r="M27" s="69">
        <v>0</v>
      </c>
      <c r="N27" s="69">
        <v>242743</v>
      </c>
      <c r="O27" s="125">
        <v>0</v>
      </c>
      <c r="P27" s="69">
        <v>0</v>
      </c>
      <c r="Q27" s="69">
        <f t="shared" si="1"/>
        <v>242743</v>
      </c>
      <c r="R27" s="69">
        <v>249774.35</v>
      </c>
      <c r="S27" s="78">
        <v>22</v>
      </c>
    </row>
    <row r="28" spans="1:19" ht="12.75" x14ac:dyDescent="0.2">
      <c r="A28" s="78">
        <v>23</v>
      </c>
      <c r="B28" s="11" t="s">
        <v>86</v>
      </c>
      <c r="C28" s="69">
        <v>14038850</v>
      </c>
      <c r="D28" s="69">
        <v>20759565</v>
      </c>
      <c r="E28" s="69">
        <v>93451996</v>
      </c>
      <c r="F28" s="69">
        <v>2255532</v>
      </c>
      <c r="G28" s="69">
        <v>0</v>
      </c>
      <c r="H28" s="69">
        <v>21918985</v>
      </c>
      <c r="I28" s="69">
        <v>0</v>
      </c>
      <c r="J28" s="69">
        <v>346607</v>
      </c>
      <c r="K28" s="69">
        <f t="shared" si="0"/>
        <v>152771535</v>
      </c>
      <c r="L28" s="69">
        <v>9335291</v>
      </c>
      <c r="M28" s="69">
        <v>38845229</v>
      </c>
      <c r="N28" s="69">
        <v>61153519</v>
      </c>
      <c r="O28" s="125">
        <v>5849323</v>
      </c>
      <c r="P28" s="69">
        <v>530532</v>
      </c>
      <c r="Q28" s="69">
        <f t="shared" si="1"/>
        <v>115713894</v>
      </c>
      <c r="R28" s="69">
        <v>33199840.289999999</v>
      </c>
      <c r="S28" s="78">
        <v>23</v>
      </c>
    </row>
    <row r="29" spans="1:19" ht="12.75" x14ac:dyDescent="0.2">
      <c r="A29" s="78">
        <v>24</v>
      </c>
      <c r="B29" s="11" t="s">
        <v>87</v>
      </c>
      <c r="C29" s="69">
        <v>0</v>
      </c>
      <c r="D29" s="69">
        <v>3806128</v>
      </c>
      <c r="E29" s="69">
        <v>144820376</v>
      </c>
      <c r="F29" s="69">
        <v>1082364</v>
      </c>
      <c r="G29" s="69">
        <v>0</v>
      </c>
      <c r="H29" s="69">
        <v>0</v>
      </c>
      <c r="I29" s="69">
        <v>0</v>
      </c>
      <c r="J29" s="69">
        <v>24948025</v>
      </c>
      <c r="K29" s="69">
        <f t="shared" si="0"/>
        <v>174656893</v>
      </c>
      <c r="L29" s="69">
        <v>5512366</v>
      </c>
      <c r="M29" s="69">
        <v>0</v>
      </c>
      <c r="N29" s="69">
        <v>35284599</v>
      </c>
      <c r="O29" s="125">
        <v>0</v>
      </c>
      <c r="P29" s="69">
        <v>880</v>
      </c>
      <c r="Q29" s="69">
        <f t="shared" si="1"/>
        <v>40797845</v>
      </c>
      <c r="R29" s="69">
        <v>15915797.560000001</v>
      </c>
      <c r="S29" s="78">
        <v>24</v>
      </c>
    </row>
    <row r="30" spans="1:19" ht="12.75" x14ac:dyDescent="0.2">
      <c r="A30" s="78">
        <v>25</v>
      </c>
      <c r="B30" s="11" t="s">
        <v>88</v>
      </c>
      <c r="C30" s="69">
        <v>0</v>
      </c>
      <c r="D30" s="69">
        <v>0</v>
      </c>
      <c r="E30" s="69">
        <v>0</v>
      </c>
      <c r="F30" s="69">
        <v>0</v>
      </c>
      <c r="G30" s="69">
        <v>0</v>
      </c>
      <c r="H30" s="69">
        <v>0</v>
      </c>
      <c r="I30" s="69">
        <v>0</v>
      </c>
      <c r="J30" s="69">
        <v>0</v>
      </c>
      <c r="K30" s="69">
        <f t="shared" si="0"/>
        <v>0</v>
      </c>
      <c r="L30" s="69">
        <v>0</v>
      </c>
      <c r="M30" s="69">
        <v>0</v>
      </c>
      <c r="N30" s="69">
        <v>0</v>
      </c>
      <c r="O30" s="125">
        <v>0</v>
      </c>
      <c r="P30" s="69">
        <v>0</v>
      </c>
      <c r="Q30" s="69">
        <f t="shared" si="1"/>
        <v>0</v>
      </c>
      <c r="R30" s="69">
        <v>0</v>
      </c>
      <c r="S30" s="78">
        <v>25</v>
      </c>
    </row>
    <row r="31" spans="1:19" ht="12.75" x14ac:dyDescent="0.2">
      <c r="A31" s="78">
        <v>26</v>
      </c>
      <c r="B31" s="11" t="s">
        <v>89</v>
      </c>
      <c r="C31" s="69">
        <v>0</v>
      </c>
      <c r="D31" s="69">
        <v>0</v>
      </c>
      <c r="E31" s="69">
        <v>0</v>
      </c>
      <c r="F31" s="69">
        <v>0</v>
      </c>
      <c r="G31" s="69">
        <v>0</v>
      </c>
      <c r="H31" s="69">
        <v>0</v>
      </c>
      <c r="I31" s="69">
        <v>0</v>
      </c>
      <c r="J31" s="69">
        <v>0</v>
      </c>
      <c r="K31" s="69">
        <f t="shared" si="0"/>
        <v>0</v>
      </c>
      <c r="L31" s="69">
        <v>0</v>
      </c>
      <c r="M31" s="69">
        <v>0</v>
      </c>
      <c r="N31" s="69">
        <v>0</v>
      </c>
      <c r="O31" s="125">
        <v>0</v>
      </c>
      <c r="P31" s="69">
        <v>0</v>
      </c>
      <c r="Q31" s="69">
        <f t="shared" si="1"/>
        <v>0</v>
      </c>
      <c r="R31" s="69">
        <v>0</v>
      </c>
      <c r="S31" s="78">
        <v>26</v>
      </c>
    </row>
    <row r="32" spans="1:19" ht="12.75" x14ac:dyDescent="0.2">
      <c r="A32" s="78">
        <v>27</v>
      </c>
      <c r="B32" s="11" t="s">
        <v>90</v>
      </c>
      <c r="C32" s="69">
        <v>937803</v>
      </c>
      <c r="D32" s="69">
        <v>0</v>
      </c>
      <c r="E32" s="69">
        <v>17953896</v>
      </c>
      <c r="F32" s="69">
        <v>1382</v>
      </c>
      <c r="G32" s="69">
        <v>0</v>
      </c>
      <c r="H32" s="69">
        <v>128249</v>
      </c>
      <c r="I32" s="69">
        <v>0</v>
      </c>
      <c r="J32" s="69">
        <v>456178</v>
      </c>
      <c r="K32" s="69">
        <f t="shared" si="0"/>
        <v>19477508</v>
      </c>
      <c r="L32" s="69">
        <v>0</v>
      </c>
      <c r="M32" s="69">
        <v>457600</v>
      </c>
      <c r="N32" s="69">
        <v>314612</v>
      </c>
      <c r="O32" s="125">
        <v>0</v>
      </c>
      <c r="P32" s="69">
        <v>0</v>
      </c>
      <c r="Q32" s="69">
        <f t="shared" si="1"/>
        <v>772212</v>
      </c>
      <c r="R32" s="69">
        <v>1336375.77</v>
      </c>
      <c r="S32" s="78">
        <v>27</v>
      </c>
    </row>
    <row r="33" spans="1:19" ht="12.75" x14ac:dyDescent="0.2">
      <c r="A33" s="78">
        <v>28</v>
      </c>
      <c r="B33" s="11" t="s">
        <v>91</v>
      </c>
      <c r="C33" s="69">
        <v>210209</v>
      </c>
      <c r="D33" s="69">
        <v>175185</v>
      </c>
      <c r="E33" s="69">
        <v>42906860</v>
      </c>
      <c r="F33" s="69">
        <v>334594</v>
      </c>
      <c r="G33" s="69">
        <v>0</v>
      </c>
      <c r="H33" s="69">
        <v>0</v>
      </c>
      <c r="I33" s="69">
        <v>0</v>
      </c>
      <c r="J33" s="69">
        <v>12769</v>
      </c>
      <c r="K33" s="69">
        <f t="shared" si="0"/>
        <v>43639617</v>
      </c>
      <c r="L33" s="69">
        <v>3205664</v>
      </c>
      <c r="M33" s="69">
        <v>0</v>
      </c>
      <c r="N33" s="69">
        <v>19730757</v>
      </c>
      <c r="O33" s="125">
        <v>0</v>
      </c>
      <c r="P33" s="69">
        <v>0</v>
      </c>
      <c r="Q33" s="69">
        <f t="shared" si="1"/>
        <v>22936421</v>
      </c>
      <c r="R33" s="69">
        <v>628604.30000000005</v>
      </c>
      <c r="S33" s="78">
        <v>28</v>
      </c>
    </row>
    <row r="34" spans="1:19" ht="12.75" x14ac:dyDescent="0.2">
      <c r="A34" s="78">
        <v>29</v>
      </c>
      <c r="B34" s="11" t="s">
        <v>92</v>
      </c>
      <c r="C34" s="69">
        <v>0</v>
      </c>
      <c r="D34" s="69">
        <v>0</v>
      </c>
      <c r="E34" s="69">
        <v>0</v>
      </c>
      <c r="F34" s="69">
        <v>0</v>
      </c>
      <c r="G34" s="69">
        <v>0</v>
      </c>
      <c r="H34" s="69">
        <v>680240</v>
      </c>
      <c r="I34" s="69">
        <v>0</v>
      </c>
      <c r="J34" s="69">
        <v>0</v>
      </c>
      <c r="K34" s="69">
        <f t="shared" si="0"/>
        <v>680240</v>
      </c>
      <c r="L34" s="69">
        <v>480240</v>
      </c>
      <c r="M34" s="69">
        <v>0</v>
      </c>
      <c r="N34" s="69">
        <v>0</v>
      </c>
      <c r="O34" s="125">
        <v>200000</v>
      </c>
      <c r="P34" s="69">
        <v>0</v>
      </c>
      <c r="Q34" s="69">
        <f t="shared" si="1"/>
        <v>680240</v>
      </c>
      <c r="R34" s="69">
        <v>27386.19</v>
      </c>
      <c r="S34" s="78">
        <v>29</v>
      </c>
    </row>
    <row r="35" spans="1:19" ht="12.75" x14ac:dyDescent="0.2">
      <c r="A35" s="78">
        <v>30</v>
      </c>
      <c r="B35" s="11" t="s">
        <v>93</v>
      </c>
      <c r="C35" s="69">
        <v>6559297</v>
      </c>
      <c r="D35" s="69">
        <v>7751462</v>
      </c>
      <c r="E35" s="69">
        <v>92468342</v>
      </c>
      <c r="F35" s="69">
        <v>392342</v>
      </c>
      <c r="G35" s="69">
        <v>0</v>
      </c>
      <c r="H35" s="69">
        <v>0</v>
      </c>
      <c r="I35" s="69">
        <v>0</v>
      </c>
      <c r="J35" s="69">
        <v>0</v>
      </c>
      <c r="K35" s="69">
        <f t="shared" si="0"/>
        <v>107171443</v>
      </c>
      <c r="L35" s="69">
        <v>5431406</v>
      </c>
      <c r="M35" s="69">
        <v>0</v>
      </c>
      <c r="N35" s="69">
        <v>37716576</v>
      </c>
      <c r="O35" s="125">
        <v>20144978</v>
      </c>
      <c r="P35" s="69">
        <v>0</v>
      </c>
      <c r="Q35" s="69">
        <f t="shared" si="1"/>
        <v>63292960</v>
      </c>
      <c r="R35" s="69">
        <v>14134054.359999999</v>
      </c>
      <c r="S35" s="78">
        <v>30</v>
      </c>
    </row>
    <row r="36" spans="1:19" ht="12.75" x14ac:dyDescent="0.2">
      <c r="A36" s="78">
        <v>31</v>
      </c>
      <c r="B36" s="11" t="s">
        <v>94</v>
      </c>
      <c r="C36" s="69">
        <v>5896645</v>
      </c>
      <c r="D36" s="69">
        <v>6229425</v>
      </c>
      <c r="E36" s="69">
        <v>24133599</v>
      </c>
      <c r="F36" s="69">
        <v>297748</v>
      </c>
      <c r="G36" s="69">
        <v>3207339</v>
      </c>
      <c r="H36" s="69">
        <v>6791408</v>
      </c>
      <c r="I36" s="69">
        <v>0</v>
      </c>
      <c r="J36" s="69">
        <v>2310775</v>
      </c>
      <c r="K36" s="69">
        <f t="shared" si="0"/>
        <v>48866939</v>
      </c>
      <c r="L36" s="69">
        <v>12505864</v>
      </c>
      <c r="M36" s="69">
        <v>14044076</v>
      </c>
      <c r="N36" s="69">
        <v>23269669</v>
      </c>
      <c r="O36" s="125">
        <v>679038</v>
      </c>
      <c r="P36" s="69">
        <v>0</v>
      </c>
      <c r="Q36" s="69">
        <f t="shared" si="1"/>
        <v>50498647</v>
      </c>
      <c r="R36" s="69">
        <v>17945024.710000001</v>
      </c>
      <c r="S36" s="78">
        <v>31</v>
      </c>
    </row>
    <row r="37" spans="1:19" ht="12.75" x14ac:dyDescent="0.2">
      <c r="A37" s="78">
        <v>32</v>
      </c>
      <c r="B37" s="11" t="s">
        <v>95</v>
      </c>
      <c r="C37" s="69">
        <v>35762</v>
      </c>
      <c r="D37" s="69">
        <v>525604</v>
      </c>
      <c r="E37" s="69">
        <v>5025000</v>
      </c>
      <c r="F37" s="69">
        <v>34126</v>
      </c>
      <c r="G37" s="69">
        <v>0</v>
      </c>
      <c r="H37" s="69">
        <v>1553150</v>
      </c>
      <c r="I37" s="69">
        <v>0</v>
      </c>
      <c r="J37" s="69">
        <v>5000</v>
      </c>
      <c r="K37" s="69">
        <f t="shared" si="0"/>
        <v>7178642</v>
      </c>
      <c r="L37" s="69">
        <v>2270996</v>
      </c>
      <c r="M37" s="69">
        <v>73783</v>
      </c>
      <c r="N37" s="69">
        <v>4886901</v>
      </c>
      <c r="O37" s="125">
        <v>0</v>
      </c>
      <c r="P37" s="69">
        <v>0</v>
      </c>
      <c r="Q37" s="69">
        <f t="shared" si="1"/>
        <v>7231680</v>
      </c>
      <c r="R37" s="69">
        <v>5216721.12</v>
      </c>
      <c r="S37" s="78">
        <v>32</v>
      </c>
    </row>
    <row r="38" spans="1:19" ht="12.75" x14ac:dyDescent="0.2">
      <c r="A38" s="78">
        <v>33</v>
      </c>
      <c r="B38" s="11" t="s">
        <v>96</v>
      </c>
      <c r="C38" s="69">
        <v>1044731</v>
      </c>
      <c r="D38" s="69">
        <v>20568</v>
      </c>
      <c r="E38" s="69">
        <v>46089862</v>
      </c>
      <c r="F38" s="69">
        <v>161515</v>
      </c>
      <c r="G38" s="69">
        <v>0</v>
      </c>
      <c r="H38" s="69">
        <v>4641050</v>
      </c>
      <c r="I38" s="69">
        <v>0</v>
      </c>
      <c r="J38" s="69">
        <v>0</v>
      </c>
      <c r="K38" s="69">
        <f t="shared" si="0"/>
        <v>51957726</v>
      </c>
      <c r="L38" s="69">
        <v>3707274</v>
      </c>
      <c r="M38" s="69">
        <v>0</v>
      </c>
      <c r="N38" s="69">
        <v>113392</v>
      </c>
      <c r="O38" s="125">
        <v>1504582</v>
      </c>
      <c r="P38" s="69">
        <v>0</v>
      </c>
      <c r="Q38" s="69">
        <f t="shared" si="1"/>
        <v>5325248</v>
      </c>
      <c r="R38" s="69">
        <v>3431.18</v>
      </c>
      <c r="S38" s="78">
        <v>33</v>
      </c>
    </row>
    <row r="39" spans="1:19" ht="12.75" x14ac:dyDescent="0.2">
      <c r="A39" s="78">
        <v>34</v>
      </c>
      <c r="B39" s="11" t="s">
        <v>97</v>
      </c>
      <c r="C39" s="69">
        <v>6413895</v>
      </c>
      <c r="D39" s="69">
        <v>23647</v>
      </c>
      <c r="E39" s="69">
        <v>17536516</v>
      </c>
      <c r="F39" s="69">
        <v>1</v>
      </c>
      <c r="G39" s="69">
        <v>0</v>
      </c>
      <c r="H39" s="69">
        <v>7174275</v>
      </c>
      <c r="I39" s="69">
        <v>0</v>
      </c>
      <c r="J39" s="69">
        <v>56326</v>
      </c>
      <c r="K39" s="69">
        <f t="shared" si="0"/>
        <v>31204660</v>
      </c>
      <c r="L39" s="69">
        <v>11535242</v>
      </c>
      <c r="M39" s="69">
        <v>17962663</v>
      </c>
      <c r="N39" s="69">
        <v>6412412</v>
      </c>
      <c r="O39" s="125">
        <v>0</v>
      </c>
      <c r="P39" s="69">
        <v>0</v>
      </c>
      <c r="Q39" s="69">
        <f t="shared" si="1"/>
        <v>35910317</v>
      </c>
      <c r="R39" s="69">
        <v>10141254.440000001</v>
      </c>
      <c r="S39" s="78">
        <v>34</v>
      </c>
    </row>
    <row r="40" spans="1:19" ht="12.75" x14ac:dyDescent="0.2">
      <c r="A40" s="78">
        <v>35</v>
      </c>
      <c r="B40" s="11" t="s">
        <v>98</v>
      </c>
      <c r="C40" s="69">
        <v>8639468</v>
      </c>
      <c r="D40" s="69">
        <v>9699813</v>
      </c>
      <c r="E40" s="69">
        <v>0</v>
      </c>
      <c r="F40" s="69">
        <v>421065</v>
      </c>
      <c r="G40" s="69">
        <v>421765</v>
      </c>
      <c r="H40" s="69">
        <v>89869048</v>
      </c>
      <c r="I40" s="69">
        <v>0</v>
      </c>
      <c r="J40" s="69">
        <v>3192512</v>
      </c>
      <c r="K40" s="69">
        <f>SUM(C40:J40)</f>
        <v>112243671</v>
      </c>
      <c r="L40" s="69">
        <v>62575099</v>
      </c>
      <c r="M40" s="69">
        <v>19124419</v>
      </c>
      <c r="N40" s="69">
        <v>138864970</v>
      </c>
      <c r="O40" s="125">
        <v>158015</v>
      </c>
      <c r="P40" s="69">
        <v>0</v>
      </c>
      <c r="Q40" s="69">
        <f>SUM(L40:P40)</f>
        <v>220722503</v>
      </c>
      <c r="R40" s="69">
        <v>46051976.909999996</v>
      </c>
      <c r="S40" s="78">
        <v>35</v>
      </c>
    </row>
    <row r="41" spans="1:19" ht="12.75" x14ac:dyDescent="0.2">
      <c r="A41" s="78">
        <v>36</v>
      </c>
      <c r="B41" s="11" t="s">
        <v>99</v>
      </c>
      <c r="C41" s="69">
        <v>0</v>
      </c>
      <c r="D41" s="69">
        <v>281901</v>
      </c>
      <c r="E41" s="69">
        <v>0</v>
      </c>
      <c r="F41" s="69">
        <v>428187</v>
      </c>
      <c r="G41" s="69">
        <v>0</v>
      </c>
      <c r="H41" s="69">
        <v>428307</v>
      </c>
      <c r="I41" s="69">
        <v>0</v>
      </c>
      <c r="J41" s="69">
        <v>44194</v>
      </c>
      <c r="K41" s="69">
        <f>SUM(C41:J41)</f>
        <v>1182589</v>
      </c>
      <c r="L41" s="69">
        <v>7918937</v>
      </c>
      <c r="M41" s="69">
        <v>0</v>
      </c>
      <c r="N41" s="69">
        <v>0</v>
      </c>
      <c r="O41" s="125">
        <v>1134487</v>
      </c>
      <c r="P41" s="69">
        <v>0</v>
      </c>
      <c r="Q41" s="69">
        <f>SUM(L41:P41)</f>
        <v>9053424</v>
      </c>
      <c r="R41" s="69">
        <v>-50727.049999999996</v>
      </c>
      <c r="S41" s="78">
        <v>36</v>
      </c>
    </row>
    <row r="42" spans="1:19" ht="12.75" x14ac:dyDescent="0.2">
      <c r="A42" s="78">
        <v>37</v>
      </c>
      <c r="B42" s="11" t="s">
        <v>100</v>
      </c>
      <c r="C42" s="69">
        <v>1287482</v>
      </c>
      <c r="D42" s="69">
        <v>215717</v>
      </c>
      <c r="E42" s="69">
        <v>440457</v>
      </c>
      <c r="F42" s="69">
        <v>810349</v>
      </c>
      <c r="G42" s="69">
        <v>0</v>
      </c>
      <c r="H42" s="69">
        <v>6371659</v>
      </c>
      <c r="I42" s="69">
        <v>0</v>
      </c>
      <c r="J42" s="69">
        <v>434324</v>
      </c>
      <c r="K42" s="69">
        <f>SUM(C42:J42)</f>
        <v>9559988</v>
      </c>
      <c r="L42" s="69">
        <v>3281016</v>
      </c>
      <c r="M42" s="69">
        <v>3652548</v>
      </c>
      <c r="N42" s="69">
        <v>1763479</v>
      </c>
      <c r="O42" s="125">
        <v>0</v>
      </c>
      <c r="P42" s="69">
        <v>0</v>
      </c>
      <c r="Q42" s="69">
        <f>SUM(L42:P42)</f>
        <v>8697043</v>
      </c>
      <c r="R42" s="69">
        <v>618752.17000000004</v>
      </c>
      <c r="S42" s="78">
        <v>37</v>
      </c>
    </row>
    <row r="43" spans="1:19" ht="12.75" x14ac:dyDescent="0.2">
      <c r="A43" s="90">
        <v>38</v>
      </c>
      <c r="B43" s="11" t="s">
        <v>101</v>
      </c>
      <c r="C43" s="123">
        <v>994758</v>
      </c>
      <c r="D43" s="123">
        <v>154721</v>
      </c>
      <c r="E43" s="123">
        <v>1000000</v>
      </c>
      <c r="F43" s="123">
        <v>104724</v>
      </c>
      <c r="G43" s="123">
        <v>0</v>
      </c>
      <c r="H43" s="123">
        <v>1388699</v>
      </c>
      <c r="I43" s="123">
        <v>0</v>
      </c>
      <c r="J43" s="123">
        <v>315212</v>
      </c>
      <c r="K43" s="123">
        <f>SUM(C43:J43)</f>
        <v>3958114</v>
      </c>
      <c r="L43" s="123">
        <v>710336</v>
      </c>
      <c r="M43" s="123">
        <v>2063868</v>
      </c>
      <c r="N43" s="123">
        <v>2867307</v>
      </c>
      <c r="O43" s="123">
        <v>0</v>
      </c>
      <c r="P43" s="123">
        <v>0</v>
      </c>
      <c r="Q43" s="123">
        <f>SUM(L43:P43)</f>
        <v>5641511</v>
      </c>
      <c r="R43" s="123">
        <v>2351710.63</v>
      </c>
      <c r="S43" s="90">
        <v>38</v>
      </c>
    </row>
    <row r="44" spans="1:19" ht="12.75" x14ac:dyDescent="0.2">
      <c r="A44" s="90">
        <f>A43</f>
        <v>38</v>
      </c>
      <c r="B44" s="91" t="s">
        <v>102</v>
      </c>
      <c r="C44" s="124">
        <f t="shared" ref="C44:R44" si="2">SUM(C6:C43)</f>
        <v>86078617</v>
      </c>
      <c r="D44" s="124">
        <f t="shared" si="2"/>
        <v>64684100</v>
      </c>
      <c r="E44" s="124">
        <f t="shared" si="2"/>
        <v>627971390</v>
      </c>
      <c r="F44" s="124">
        <f t="shared" si="2"/>
        <v>16637571</v>
      </c>
      <c r="G44" s="124">
        <f t="shared" si="2"/>
        <v>9247026</v>
      </c>
      <c r="H44" s="124">
        <f t="shared" si="2"/>
        <v>315573556</v>
      </c>
      <c r="I44" s="124">
        <f t="shared" si="2"/>
        <v>1844417</v>
      </c>
      <c r="J44" s="124">
        <f t="shared" si="2"/>
        <v>57592812</v>
      </c>
      <c r="K44" s="124">
        <f t="shared" si="2"/>
        <v>1179629489</v>
      </c>
      <c r="L44" s="124">
        <f t="shared" si="2"/>
        <v>239574162</v>
      </c>
      <c r="M44" s="124">
        <f t="shared" si="2"/>
        <v>165546645</v>
      </c>
      <c r="N44" s="124">
        <f t="shared" si="2"/>
        <v>541128211</v>
      </c>
      <c r="O44" s="124">
        <f t="shared" si="2"/>
        <v>77240083</v>
      </c>
      <c r="P44" s="124">
        <f t="shared" si="2"/>
        <v>2000412</v>
      </c>
      <c r="Q44" s="124">
        <f t="shared" si="2"/>
        <v>1025489513</v>
      </c>
      <c r="R44" s="124">
        <f t="shared" si="2"/>
        <v>222179969.31999996</v>
      </c>
      <c r="S44" s="90">
        <f>S43</f>
        <v>38</v>
      </c>
    </row>
    <row r="45" spans="1:19" ht="9.75" customHeight="1" x14ac:dyDescent="0.2">
      <c r="A45" s="11"/>
      <c r="B45" s="11"/>
      <c r="C45" s="11"/>
      <c r="D45" s="11"/>
      <c r="E45" s="11"/>
      <c r="F45" s="11"/>
      <c r="G45" s="11"/>
      <c r="H45" s="11"/>
      <c r="I45" s="11"/>
      <c r="J45" s="11"/>
      <c r="K45" s="11"/>
      <c r="L45" s="11"/>
      <c r="M45" s="11"/>
      <c r="N45" s="11"/>
      <c r="O45" s="11"/>
      <c r="P45" s="11"/>
      <c r="Q45" s="11"/>
      <c r="R45" s="11"/>
      <c r="S45" s="11"/>
    </row>
    <row r="46" spans="1:19" ht="9.75" customHeight="1" x14ac:dyDescent="0.2">
      <c r="A46" s="11"/>
      <c r="B46" s="11"/>
      <c r="C46" s="11"/>
      <c r="D46" s="11"/>
      <c r="E46" s="11"/>
      <c r="F46" s="11"/>
      <c r="G46" s="11"/>
      <c r="H46" s="11"/>
      <c r="I46" s="11"/>
      <c r="J46" s="11"/>
      <c r="K46" s="11"/>
      <c r="L46" s="11"/>
      <c r="M46" s="11"/>
      <c r="N46" s="11"/>
      <c r="O46" s="11"/>
      <c r="P46" s="11"/>
      <c r="Q46" s="11"/>
      <c r="R46" s="11"/>
      <c r="S46" s="11"/>
    </row>
    <row r="47" spans="1:19" ht="9.75" customHeight="1" x14ac:dyDescent="0.2">
      <c r="A47" s="11"/>
      <c r="B47" s="11"/>
      <c r="C47" s="11"/>
      <c r="D47" s="11"/>
      <c r="E47" s="11"/>
      <c r="F47" s="11"/>
      <c r="G47" s="11"/>
      <c r="H47" s="11"/>
      <c r="I47" s="11"/>
      <c r="J47" s="11"/>
      <c r="K47" s="11"/>
      <c r="L47" s="11"/>
      <c r="M47" s="11"/>
      <c r="N47" s="11"/>
      <c r="O47" s="11"/>
      <c r="P47" s="11"/>
      <c r="Q47" s="11"/>
      <c r="R47" s="11"/>
      <c r="S47" s="11"/>
    </row>
    <row r="48" spans="1:19" ht="10.5" customHeight="1" x14ac:dyDescent="0.2">
      <c r="A48" s="11"/>
      <c r="B48" s="11"/>
      <c r="C48" s="11"/>
      <c r="D48" s="11"/>
      <c r="E48" s="11"/>
      <c r="F48" s="11"/>
      <c r="G48" s="11"/>
      <c r="H48" s="11"/>
      <c r="I48" s="11"/>
      <c r="J48" s="11"/>
      <c r="K48" s="11"/>
      <c r="L48" s="11"/>
      <c r="M48" s="11"/>
      <c r="N48" s="11"/>
      <c r="O48" s="11"/>
      <c r="P48" s="11"/>
      <c r="Q48" s="11"/>
      <c r="R48" s="11"/>
      <c r="S48" s="11"/>
    </row>
  </sheetData>
  <printOptions gridLines="1"/>
  <pageMargins left="0.25" right="0.25" top="0.5" bottom="0.25" header="0" footer="0"/>
  <pageSetup paperSize="5" scale="74" fitToHeight="0" pageOrder="overThenDown"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workbookViewId="0"/>
  </sheetViews>
  <sheetFormatPr defaultRowHeight="12.75" x14ac:dyDescent="0.2"/>
  <cols>
    <col min="1" max="1" width="4" style="10" bestFit="1" customWidth="1"/>
    <col min="2" max="2" width="14.140625" style="10" bestFit="1" customWidth="1"/>
    <col min="3" max="4" width="12.140625" style="10" bestFit="1" customWidth="1"/>
    <col min="5" max="5" width="14.5703125" style="10" bestFit="1" customWidth="1"/>
    <col min="6" max="6" width="12.140625" style="10" bestFit="1" customWidth="1"/>
    <col min="7" max="7" width="10.85546875" style="10" bestFit="1" customWidth="1"/>
    <col min="8" max="8" width="13.140625" style="10" bestFit="1" customWidth="1"/>
    <col min="9" max="9" width="12.140625" style="10" bestFit="1" customWidth="1"/>
    <col min="10" max="10" width="13.140625" style="10" bestFit="1" customWidth="1"/>
    <col min="11" max="12" width="14.5703125" style="10" bestFit="1" customWidth="1"/>
    <col min="13" max="15" width="13.140625" style="10" bestFit="1" customWidth="1"/>
    <col min="16" max="16" width="11.7109375" style="10" bestFit="1" customWidth="1"/>
    <col min="17" max="17" width="14.5703125" style="10" bestFit="1" customWidth="1"/>
    <col min="18" max="18" width="15.85546875" style="10" customWidth="1"/>
    <col min="19" max="19" width="4.5703125" style="10" bestFit="1" customWidth="1"/>
    <col min="20" max="256" width="9.140625" style="10"/>
    <col min="257" max="257" width="4" style="10" bestFit="1" customWidth="1"/>
    <col min="258" max="258" width="14.140625" style="10" bestFit="1" customWidth="1"/>
    <col min="259" max="260" width="12.140625" style="10" bestFit="1" customWidth="1"/>
    <col min="261" max="261" width="14.5703125" style="10" bestFit="1" customWidth="1"/>
    <col min="262" max="262" width="12.140625" style="10" bestFit="1" customWidth="1"/>
    <col min="263" max="263" width="10.85546875" style="10" bestFit="1" customWidth="1"/>
    <col min="264" max="264" width="13.140625" style="10" bestFit="1" customWidth="1"/>
    <col min="265" max="265" width="12.140625" style="10" bestFit="1" customWidth="1"/>
    <col min="266" max="266" width="13.140625" style="10" bestFit="1" customWidth="1"/>
    <col min="267" max="268" width="14.5703125" style="10" bestFit="1" customWidth="1"/>
    <col min="269" max="271" width="13.140625" style="10" bestFit="1" customWidth="1"/>
    <col min="272" max="272" width="11.7109375" style="10" bestFit="1" customWidth="1"/>
    <col min="273" max="273" width="14.5703125" style="10" bestFit="1" customWidth="1"/>
    <col min="274" max="274" width="14.42578125" style="10" bestFit="1" customWidth="1"/>
    <col min="275" max="275" width="4.5703125" style="10" bestFit="1" customWidth="1"/>
    <col min="276" max="512" width="9.140625" style="10"/>
    <col min="513" max="513" width="4" style="10" bestFit="1" customWidth="1"/>
    <col min="514" max="514" width="14.140625" style="10" bestFit="1" customWidth="1"/>
    <col min="515" max="516" width="12.140625" style="10" bestFit="1" customWidth="1"/>
    <col min="517" max="517" width="14.5703125" style="10" bestFit="1" customWidth="1"/>
    <col min="518" max="518" width="12.140625" style="10" bestFit="1" customWidth="1"/>
    <col min="519" max="519" width="10.85546875" style="10" bestFit="1" customWidth="1"/>
    <col min="520" max="520" width="13.140625" style="10" bestFit="1" customWidth="1"/>
    <col min="521" max="521" width="12.140625" style="10" bestFit="1" customWidth="1"/>
    <col min="522" max="522" width="13.140625" style="10" bestFit="1" customWidth="1"/>
    <col min="523" max="524" width="14.5703125" style="10" bestFit="1" customWidth="1"/>
    <col min="525" max="527" width="13.140625" style="10" bestFit="1" customWidth="1"/>
    <col min="528" max="528" width="11.7109375" style="10" bestFit="1" customWidth="1"/>
    <col min="529" max="529" width="14.5703125" style="10" bestFit="1" customWidth="1"/>
    <col min="530" max="530" width="14.42578125" style="10" bestFit="1" customWidth="1"/>
    <col min="531" max="531" width="4.5703125" style="10" bestFit="1" customWidth="1"/>
    <col min="532" max="768" width="9.140625" style="10"/>
    <col min="769" max="769" width="4" style="10" bestFit="1" customWidth="1"/>
    <col min="770" max="770" width="14.140625" style="10" bestFit="1" customWidth="1"/>
    <col min="771" max="772" width="12.140625" style="10" bestFit="1" customWidth="1"/>
    <col min="773" max="773" width="14.5703125" style="10" bestFit="1" customWidth="1"/>
    <col min="774" max="774" width="12.140625" style="10" bestFit="1" customWidth="1"/>
    <col min="775" max="775" width="10.85546875" style="10" bestFit="1" customWidth="1"/>
    <col min="776" max="776" width="13.140625" style="10" bestFit="1" customWidth="1"/>
    <col min="777" max="777" width="12.140625" style="10" bestFit="1" customWidth="1"/>
    <col min="778" max="778" width="13.140625" style="10" bestFit="1" customWidth="1"/>
    <col min="779" max="780" width="14.5703125" style="10" bestFit="1" customWidth="1"/>
    <col min="781" max="783" width="13.140625" style="10" bestFit="1" customWidth="1"/>
    <col min="784" max="784" width="11.7109375" style="10" bestFit="1" customWidth="1"/>
    <col min="785" max="785" width="14.5703125" style="10" bestFit="1" customWidth="1"/>
    <col min="786" max="786" width="14.42578125" style="10" bestFit="1" customWidth="1"/>
    <col min="787" max="787" width="4.5703125" style="10" bestFit="1" customWidth="1"/>
    <col min="788" max="1024" width="9.140625" style="10"/>
    <col min="1025" max="1025" width="4" style="10" bestFit="1" customWidth="1"/>
    <col min="1026" max="1026" width="14.140625" style="10" bestFit="1" customWidth="1"/>
    <col min="1027" max="1028" width="12.140625" style="10" bestFit="1" customWidth="1"/>
    <col min="1029" max="1029" width="14.5703125" style="10" bestFit="1" customWidth="1"/>
    <col min="1030" max="1030" width="12.140625" style="10" bestFit="1" customWidth="1"/>
    <col min="1031" max="1031" width="10.85546875" style="10" bestFit="1" customWidth="1"/>
    <col min="1032" max="1032" width="13.140625" style="10" bestFit="1" customWidth="1"/>
    <col min="1033" max="1033" width="12.140625" style="10" bestFit="1" customWidth="1"/>
    <col min="1034" max="1034" width="13.140625" style="10" bestFit="1" customWidth="1"/>
    <col min="1035" max="1036" width="14.5703125" style="10" bestFit="1" customWidth="1"/>
    <col min="1037" max="1039" width="13.140625" style="10" bestFit="1" customWidth="1"/>
    <col min="1040" max="1040" width="11.7109375" style="10" bestFit="1" customWidth="1"/>
    <col min="1041" max="1041" width="14.5703125" style="10" bestFit="1" customWidth="1"/>
    <col min="1042" max="1042" width="14.42578125" style="10" bestFit="1" customWidth="1"/>
    <col min="1043" max="1043" width="4.5703125" style="10" bestFit="1" customWidth="1"/>
    <col min="1044" max="1280" width="9.140625" style="10"/>
    <col min="1281" max="1281" width="4" style="10" bestFit="1" customWidth="1"/>
    <col min="1282" max="1282" width="14.140625" style="10" bestFit="1" customWidth="1"/>
    <col min="1283" max="1284" width="12.140625" style="10" bestFit="1" customWidth="1"/>
    <col min="1285" max="1285" width="14.5703125" style="10" bestFit="1" customWidth="1"/>
    <col min="1286" max="1286" width="12.140625" style="10" bestFit="1" customWidth="1"/>
    <col min="1287" max="1287" width="10.85546875" style="10" bestFit="1" customWidth="1"/>
    <col min="1288" max="1288" width="13.140625" style="10" bestFit="1" customWidth="1"/>
    <col min="1289" max="1289" width="12.140625" style="10" bestFit="1" customWidth="1"/>
    <col min="1290" max="1290" width="13.140625" style="10" bestFit="1" customWidth="1"/>
    <col min="1291" max="1292" width="14.5703125" style="10" bestFit="1" customWidth="1"/>
    <col min="1293" max="1295" width="13.140625" style="10" bestFit="1" customWidth="1"/>
    <col min="1296" max="1296" width="11.7109375" style="10" bestFit="1" customWidth="1"/>
    <col min="1297" max="1297" width="14.5703125" style="10" bestFit="1" customWidth="1"/>
    <col min="1298" max="1298" width="14.42578125" style="10" bestFit="1" customWidth="1"/>
    <col min="1299" max="1299" width="4.5703125" style="10" bestFit="1" customWidth="1"/>
    <col min="1300" max="1536" width="9.140625" style="10"/>
    <col min="1537" max="1537" width="4" style="10" bestFit="1" customWidth="1"/>
    <col min="1538" max="1538" width="14.140625" style="10" bestFit="1" customWidth="1"/>
    <col min="1539" max="1540" width="12.140625" style="10" bestFit="1" customWidth="1"/>
    <col min="1541" max="1541" width="14.5703125" style="10" bestFit="1" customWidth="1"/>
    <col min="1542" max="1542" width="12.140625" style="10" bestFit="1" customWidth="1"/>
    <col min="1543" max="1543" width="10.85546875" style="10" bestFit="1" customWidth="1"/>
    <col min="1544" max="1544" width="13.140625" style="10" bestFit="1" customWidth="1"/>
    <col min="1545" max="1545" width="12.140625" style="10" bestFit="1" customWidth="1"/>
    <col min="1546" max="1546" width="13.140625" style="10" bestFit="1" customWidth="1"/>
    <col min="1547" max="1548" width="14.5703125" style="10" bestFit="1" customWidth="1"/>
    <col min="1549" max="1551" width="13.140625" style="10" bestFit="1" customWidth="1"/>
    <col min="1552" max="1552" width="11.7109375" style="10" bestFit="1" customWidth="1"/>
    <col min="1553" max="1553" width="14.5703125" style="10" bestFit="1" customWidth="1"/>
    <col min="1554" max="1554" width="14.42578125" style="10" bestFit="1" customWidth="1"/>
    <col min="1555" max="1555" width="4.5703125" style="10" bestFit="1" customWidth="1"/>
    <col min="1556" max="1792" width="9.140625" style="10"/>
    <col min="1793" max="1793" width="4" style="10" bestFit="1" customWidth="1"/>
    <col min="1794" max="1794" width="14.140625" style="10" bestFit="1" customWidth="1"/>
    <col min="1795" max="1796" width="12.140625" style="10" bestFit="1" customWidth="1"/>
    <col min="1797" max="1797" width="14.5703125" style="10" bestFit="1" customWidth="1"/>
    <col min="1798" max="1798" width="12.140625" style="10" bestFit="1" customWidth="1"/>
    <col min="1799" max="1799" width="10.85546875" style="10" bestFit="1" customWidth="1"/>
    <col min="1800" max="1800" width="13.140625" style="10" bestFit="1" customWidth="1"/>
    <col min="1801" max="1801" width="12.140625" style="10" bestFit="1" customWidth="1"/>
    <col min="1802" max="1802" width="13.140625" style="10" bestFit="1" customWidth="1"/>
    <col min="1803" max="1804" width="14.5703125" style="10" bestFit="1" customWidth="1"/>
    <col min="1805" max="1807" width="13.140625" style="10" bestFit="1" customWidth="1"/>
    <col min="1808" max="1808" width="11.7109375" style="10" bestFit="1" customWidth="1"/>
    <col min="1809" max="1809" width="14.5703125" style="10" bestFit="1" customWidth="1"/>
    <col min="1810" max="1810" width="14.42578125" style="10" bestFit="1" customWidth="1"/>
    <col min="1811" max="1811" width="4.5703125" style="10" bestFit="1" customWidth="1"/>
    <col min="1812" max="2048" width="9.140625" style="10"/>
    <col min="2049" max="2049" width="4" style="10" bestFit="1" customWidth="1"/>
    <col min="2050" max="2050" width="14.140625" style="10" bestFit="1" customWidth="1"/>
    <col min="2051" max="2052" width="12.140625" style="10" bestFit="1" customWidth="1"/>
    <col min="2053" max="2053" width="14.5703125" style="10" bestFit="1" customWidth="1"/>
    <col min="2054" max="2054" width="12.140625" style="10" bestFit="1" customWidth="1"/>
    <col min="2055" max="2055" width="10.85546875" style="10" bestFit="1" customWidth="1"/>
    <col min="2056" max="2056" width="13.140625" style="10" bestFit="1" customWidth="1"/>
    <col min="2057" max="2057" width="12.140625" style="10" bestFit="1" customWidth="1"/>
    <col min="2058" max="2058" width="13.140625" style="10" bestFit="1" customWidth="1"/>
    <col min="2059" max="2060" width="14.5703125" style="10" bestFit="1" customWidth="1"/>
    <col min="2061" max="2063" width="13.140625" style="10" bestFit="1" customWidth="1"/>
    <col min="2064" max="2064" width="11.7109375" style="10" bestFit="1" customWidth="1"/>
    <col min="2065" max="2065" width="14.5703125" style="10" bestFit="1" customWidth="1"/>
    <col min="2066" max="2066" width="14.42578125" style="10" bestFit="1" customWidth="1"/>
    <col min="2067" max="2067" width="4.5703125" style="10" bestFit="1" customWidth="1"/>
    <col min="2068" max="2304" width="9.140625" style="10"/>
    <col min="2305" max="2305" width="4" style="10" bestFit="1" customWidth="1"/>
    <col min="2306" max="2306" width="14.140625" style="10" bestFit="1" customWidth="1"/>
    <col min="2307" max="2308" width="12.140625" style="10" bestFit="1" customWidth="1"/>
    <col min="2309" max="2309" width="14.5703125" style="10" bestFit="1" customWidth="1"/>
    <col min="2310" max="2310" width="12.140625" style="10" bestFit="1" customWidth="1"/>
    <col min="2311" max="2311" width="10.85546875" style="10" bestFit="1" customWidth="1"/>
    <col min="2312" max="2312" width="13.140625" style="10" bestFit="1" customWidth="1"/>
    <col min="2313" max="2313" width="12.140625" style="10" bestFit="1" customWidth="1"/>
    <col min="2314" max="2314" width="13.140625" style="10" bestFit="1" customWidth="1"/>
    <col min="2315" max="2316" width="14.5703125" style="10" bestFit="1" customWidth="1"/>
    <col min="2317" max="2319" width="13.140625" style="10" bestFit="1" customWidth="1"/>
    <col min="2320" max="2320" width="11.7109375" style="10" bestFit="1" customWidth="1"/>
    <col min="2321" max="2321" width="14.5703125" style="10" bestFit="1" customWidth="1"/>
    <col min="2322" max="2322" width="14.42578125" style="10" bestFit="1" customWidth="1"/>
    <col min="2323" max="2323" width="4.5703125" style="10" bestFit="1" customWidth="1"/>
    <col min="2324" max="2560" width="9.140625" style="10"/>
    <col min="2561" max="2561" width="4" style="10" bestFit="1" customWidth="1"/>
    <col min="2562" max="2562" width="14.140625" style="10" bestFit="1" customWidth="1"/>
    <col min="2563" max="2564" width="12.140625" style="10" bestFit="1" customWidth="1"/>
    <col min="2565" max="2565" width="14.5703125" style="10" bestFit="1" customWidth="1"/>
    <col min="2566" max="2566" width="12.140625" style="10" bestFit="1" customWidth="1"/>
    <col min="2567" max="2567" width="10.85546875" style="10" bestFit="1" customWidth="1"/>
    <col min="2568" max="2568" width="13.140625" style="10" bestFit="1" customWidth="1"/>
    <col min="2569" max="2569" width="12.140625" style="10" bestFit="1" customWidth="1"/>
    <col min="2570" max="2570" width="13.140625" style="10" bestFit="1" customWidth="1"/>
    <col min="2571" max="2572" width="14.5703125" style="10" bestFit="1" customWidth="1"/>
    <col min="2573" max="2575" width="13.140625" style="10" bestFit="1" customWidth="1"/>
    <col min="2576" max="2576" width="11.7109375" style="10" bestFit="1" customWidth="1"/>
    <col min="2577" max="2577" width="14.5703125" style="10" bestFit="1" customWidth="1"/>
    <col min="2578" max="2578" width="14.42578125" style="10" bestFit="1" customWidth="1"/>
    <col min="2579" max="2579" width="4.5703125" style="10" bestFit="1" customWidth="1"/>
    <col min="2580" max="2816" width="9.140625" style="10"/>
    <col min="2817" max="2817" width="4" style="10" bestFit="1" customWidth="1"/>
    <col min="2818" max="2818" width="14.140625" style="10" bestFit="1" customWidth="1"/>
    <col min="2819" max="2820" width="12.140625" style="10" bestFit="1" customWidth="1"/>
    <col min="2821" max="2821" width="14.5703125" style="10" bestFit="1" customWidth="1"/>
    <col min="2822" max="2822" width="12.140625" style="10" bestFit="1" customWidth="1"/>
    <col min="2823" max="2823" width="10.85546875" style="10" bestFit="1" customWidth="1"/>
    <col min="2824" max="2824" width="13.140625" style="10" bestFit="1" customWidth="1"/>
    <col min="2825" max="2825" width="12.140625" style="10" bestFit="1" customWidth="1"/>
    <col min="2826" max="2826" width="13.140625" style="10" bestFit="1" customWidth="1"/>
    <col min="2827" max="2828" width="14.5703125" style="10" bestFit="1" customWidth="1"/>
    <col min="2829" max="2831" width="13.140625" style="10" bestFit="1" customWidth="1"/>
    <col min="2832" max="2832" width="11.7109375" style="10" bestFit="1" customWidth="1"/>
    <col min="2833" max="2833" width="14.5703125" style="10" bestFit="1" customWidth="1"/>
    <col min="2834" max="2834" width="14.42578125" style="10" bestFit="1" customWidth="1"/>
    <col min="2835" max="2835" width="4.5703125" style="10" bestFit="1" customWidth="1"/>
    <col min="2836" max="3072" width="9.140625" style="10"/>
    <col min="3073" max="3073" width="4" style="10" bestFit="1" customWidth="1"/>
    <col min="3074" max="3074" width="14.140625" style="10" bestFit="1" customWidth="1"/>
    <col min="3075" max="3076" width="12.140625" style="10" bestFit="1" customWidth="1"/>
    <col min="3077" max="3077" width="14.5703125" style="10" bestFit="1" customWidth="1"/>
    <col min="3078" max="3078" width="12.140625" style="10" bestFit="1" customWidth="1"/>
    <col min="3079" max="3079" width="10.85546875" style="10" bestFit="1" customWidth="1"/>
    <col min="3080" max="3080" width="13.140625" style="10" bestFit="1" customWidth="1"/>
    <col min="3081" max="3081" width="12.140625" style="10" bestFit="1" customWidth="1"/>
    <col min="3082" max="3082" width="13.140625" style="10" bestFit="1" customWidth="1"/>
    <col min="3083" max="3084" width="14.5703125" style="10" bestFit="1" customWidth="1"/>
    <col min="3085" max="3087" width="13.140625" style="10" bestFit="1" customWidth="1"/>
    <col min="3088" max="3088" width="11.7109375" style="10" bestFit="1" customWidth="1"/>
    <col min="3089" max="3089" width="14.5703125" style="10" bestFit="1" customWidth="1"/>
    <col min="3090" max="3090" width="14.42578125" style="10" bestFit="1" customWidth="1"/>
    <col min="3091" max="3091" width="4.5703125" style="10" bestFit="1" customWidth="1"/>
    <col min="3092" max="3328" width="9.140625" style="10"/>
    <col min="3329" max="3329" width="4" style="10" bestFit="1" customWidth="1"/>
    <col min="3330" max="3330" width="14.140625" style="10" bestFit="1" customWidth="1"/>
    <col min="3331" max="3332" width="12.140625" style="10" bestFit="1" customWidth="1"/>
    <col min="3333" max="3333" width="14.5703125" style="10" bestFit="1" customWidth="1"/>
    <col min="3334" max="3334" width="12.140625" style="10" bestFit="1" customWidth="1"/>
    <col min="3335" max="3335" width="10.85546875" style="10" bestFit="1" customWidth="1"/>
    <col min="3336" max="3336" width="13.140625" style="10" bestFit="1" customWidth="1"/>
    <col min="3337" max="3337" width="12.140625" style="10" bestFit="1" customWidth="1"/>
    <col min="3338" max="3338" width="13.140625" style="10" bestFit="1" customWidth="1"/>
    <col min="3339" max="3340" width="14.5703125" style="10" bestFit="1" customWidth="1"/>
    <col min="3341" max="3343" width="13.140625" style="10" bestFit="1" customWidth="1"/>
    <col min="3344" max="3344" width="11.7109375" style="10" bestFit="1" customWidth="1"/>
    <col min="3345" max="3345" width="14.5703125" style="10" bestFit="1" customWidth="1"/>
    <col min="3346" max="3346" width="14.42578125" style="10" bestFit="1" customWidth="1"/>
    <col min="3347" max="3347" width="4.5703125" style="10" bestFit="1" customWidth="1"/>
    <col min="3348" max="3584" width="9.140625" style="10"/>
    <col min="3585" max="3585" width="4" style="10" bestFit="1" customWidth="1"/>
    <col min="3586" max="3586" width="14.140625" style="10" bestFit="1" customWidth="1"/>
    <col min="3587" max="3588" width="12.140625" style="10" bestFit="1" customWidth="1"/>
    <col min="3589" max="3589" width="14.5703125" style="10" bestFit="1" customWidth="1"/>
    <col min="3590" max="3590" width="12.140625" style="10" bestFit="1" customWidth="1"/>
    <col min="3591" max="3591" width="10.85546875" style="10" bestFit="1" customWidth="1"/>
    <col min="3592" max="3592" width="13.140625" style="10" bestFit="1" customWidth="1"/>
    <col min="3593" max="3593" width="12.140625" style="10" bestFit="1" customWidth="1"/>
    <col min="3594" max="3594" width="13.140625" style="10" bestFit="1" customWidth="1"/>
    <col min="3595" max="3596" width="14.5703125" style="10" bestFit="1" customWidth="1"/>
    <col min="3597" max="3599" width="13.140625" style="10" bestFit="1" customWidth="1"/>
    <col min="3600" max="3600" width="11.7109375" style="10" bestFit="1" customWidth="1"/>
    <col min="3601" max="3601" width="14.5703125" style="10" bestFit="1" customWidth="1"/>
    <col min="3602" max="3602" width="14.42578125" style="10" bestFit="1" customWidth="1"/>
    <col min="3603" max="3603" width="4.5703125" style="10" bestFit="1" customWidth="1"/>
    <col min="3604" max="3840" width="9.140625" style="10"/>
    <col min="3841" max="3841" width="4" style="10" bestFit="1" customWidth="1"/>
    <col min="3842" max="3842" width="14.140625" style="10" bestFit="1" customWidth="1"/>
    <col min="3843" max="3844" width="12.140625" style="10" bestFit="1" customWidth="1"/>
    <col min="3845" max="3845" width="14.5703125" style="10" bestFit="1" customWidth="1"/>
    <col min="3846" max="3846" width="12.140625" style="10" bestFit="1" customWidth="1"/>
    <col min="3847" max="3847" width="10.85546875" style="10" bestFit="1" customWidth="1"/>
    <col min="3848" max="3848" width="13.140625" style="10" bestFit="1" customWidth="1"/>
    <col min="3849" max="3849" width="12.140625" style="10" bestFit="1" customWidth="1"/>
    <col min="3850" max="3850" width="13.140625" style="10" bestFit="1" customWidth="1"/>
    <col min="3851" max="3852" width="14.5703125" style="10" bestFit="1" customWidth="1"/>
    <col min="3853" max="3855" width="13.140625" style="10" bestFit="1" customWidth="1"/>
    <col min="3856" max="3856" width="11.7109375" style="10" bestFit="1" customWidth="1"/>
    <col min="3857" max="3857" width="14.5703125" style="10" bestFit="1" customWidth="1"/>
    <col min="3858" max="3858" width="14.42578125" style="10" bestFit="1" customWidth="1"/>
    <col min="3859" max="3859" width="4.5703125" style="10" bestFit="1" customWidth="1"/>
    <col min="3860" max="4096" width="9.140625" style="10"/>
    <col min="4097" max="4097" width="4" style="10" bestFit="1" customWidth="1"/>
    <col min="4098" max="4098" width="14.140625" style="10" bestFit="1" customWidth="1"/>
    <col min="4099" max="4100" width="12.140625" style="10" bestFit="1" customWidth="1"/>
    <col min="4101" max="4101" width="14.5703125" style="10" bestFit="1" customWidth="1"/>
    <col min="4102" max="4102" width="12.140625" style="10" bestFit="1" customWidth="1"/>
    <col min="4103" max="4103" width="10.85546875" style="10" bestFit="1" customWidth="1"/>
    <col min="4104" max="4104" width="13.140625" style="10" bestFit="1" customWidth="1"/>
    <col min="4105" max="4105" width="12.140625" style="10" bestFit="1" customWidth="1"/>
    <col min="4106" max="4106" width="13.140625" style="10" bestFit="1" customWidth="1"/>
    <col min="4107" max="4108" width="14.5703125" style="10" bestFit="1" customWidth="1"/>
    <col min="4109" max="4111" width="13.140625" style="10" bestFit="1" customWidth="1"/>
    <col min="4112" max="4112" width="11.7109375" style="10" bestFit="1" customWidth="1"/>
    <col min="4113" max="4113" width="14.5703125" style="10" bestFit="1" customWidth="1"/>
    <col min="4114" max="4114" width="14.42578125" style="10" bestFit="1" customWidth="1"/>
    <col min="4115" max="4115" width="4.5703125" style="10" bestFit="1" customWidth="1"/>
    <col min="4116" max="4352" width="9.140625" style="10"/>
    <col min="4353" max="4353" width="4" style="10" bestFit="1" customWidth="1"/>
    <col min="4354" max="4354" width="14.140625" style="10" bestFit="1" customWidth="1"/>
    <col min="4355" max="4356" width="12.140625" style="10" bestFit="1" customWidth="1"/>
    <col min="4357" max="4357" width="14.5703125" style="10" bestFit="1" customWidth="1"/>
    <col min="4358" max="4358" width="12.140625" style="10" bestFit="1" customWidth="1"/>
    <col min="4359" max="4359" width="10.85546875" style="10" bestFit="1" customWidth="1"/>
    <col min="4360" max="4360" width="13.140625" style="10" bestFit="1" customWidth="1"/>
    <col min="4361" max="4361" width="12.140625" style="10" bestFit="1" customWidth="1"/>
    <col min="4362" max="4362" width="13.140625" style="10" bestFit="1" customWidth="1"/>
    <col min="4363" max="4364" width="14.5703125" style="10" bestFit="1" customWidth="1"/>
    <col min="4365" max="4367" width="13.140625" style="10" bestFit="1" customWidth="1"/>
    <col min="4368" max="4368" width="11.7109375" style="10" bestFit="1" customWidth="1"/>
    <col min="4369" max="4369" width="14.5703125" style="10" bestFit="1" customWidth="1"/>
    <col min="4370" max="4370" width="14.42578125" style="10" bestFit="1" customWidth="1"/>
    <col min="4371" max="4371" width="4.5703125" style="10" bestFit="1" customWidth="1"/>
    <col min="4372" max="4608" width="9.140625" style="10"/>
    <col min="4609" max="4609" width="4" style="10" bestFit="1" customWidth="1"/>
    <col min="4610" max="4610" width="14.140625" style="10" bestFit="1" customWidth="1"/>
    <col min="4611" max="4612" width="12.140625" style="10" bestFit="1" customWidth="1"/>
    <col min="4613" max="4613" width="14.5703125" style="10" bestFit="1" customWidth="1"/>
    <col min="4614" max="4614" width="12.140625" style="10" bestFit="1" customWidth="1"/>
    <col min="4615" max="4615" width="10.85546875" style="10" bestFit="1" customWidth="1"/>
    <col min="4616" max="4616" width="13.140625" style="10" bestFit="1" customWidth="1"/>
    <col min="4617" max="4617" width="12.140625" style="10" bestFit="1" customWidth="1"/>
    <col min="4618" max="4618" width="13.140625" style="10" bestFit="1" customWidth="1"/>
    <col min="4619" max="4620" width="14.5703125" style="10" bestFit="1" customWidth="1"/>
    <col min="4621" max="4623" width="13.140625" style="10" bestFit="1" customWidth="1"/>
    <col min="4624" max="4624" width="11.7109375" style="10" bestFit="1" customWidth="1"/>
    <col min="4625" max="4625" width="14.5703125" style="10" bestFit="1" customWidth="1"/>
    <col min="4626" max="4626" width="14.42578125" style="10" bestFit="1" customWidth="1"/>
    <col min="4627" max="4627" width="4.5703125" style="10" bestFit="1" customWidth="1"/>
    <col min="4628" max="4864" width="9.140625" style="10"/>
    <col min="4865" max="4865" width="4" style="10" bestFit="1" customWidth="1"/>
    <col min="4866" max="4866" width="14.140625" style="10" bestFit="1" customWidth="1"/>
    <col min="4867" max="4868" width="12.140625" style="10" bestFit="1" customWidth="1"/>
    <col min="4869" max="4869" width="14.5703125" style="10" bestFit="1" customWidth="1"/>
    <col min="4870" max="4870" width="12.140625" style="10" bestFit="1" customWidth="1"/>
    <col min="4871" max="4871" width="10.85546875" style="10" bestFit="1" customWidth="1"/>
    <col min="4872" max="4872" width="13.140625" style="10" bestFit="1" customWidth="1"/>
    <col min="4873" max="4873" width="12.140625" style="10" bestFit="1" customWidth="1"/>
    <col min="4874" max="4874" width="13.140625" style="10" bestFit="1" customWidth="1"/>
    <col min="4875" max="4876" width="14.5703125" style="10" bestFit="1" customWidth="1"/>
    <col min="4877" max="4879" width="13.140625" style="10" bestFit="1" customWidth="1"/>
    <col min="4880" max="4880" width="11.7109375" style="10" bestFit="1" customWidth="1"/>
    <col min="4881" max="4881" width="14.5703125" style="10" bestFit="1" customWidth="1"/>
    <col min="4882" max="4882" width="14.42578125" style="10" bestFit="1" customWidth="1"/>
    <col min="4883" max="4883" width="4.5703125" style="10" bestFit="1" customWidth="1"/>
    <col min="4884" max="5120" width="9.140625" style="10"/>
    <col min="5121" max="5121" width="4" style="10" bestFit="1" customWidth="1"/>
    <col min="5122" max="5122" width="14.140625" style="10" bestFit="1" customWidth="1"/>
    <col min="5123" max="5124" width="12.140625" style="10" bestFit="1" customWidth="1"/>
    <col min="5125" max="5125" width="14.5703125" style="10" bestFit="1" customWidth="1"/>
    <col min="5126" max="5126" width="12.140625" style="10" bestFit="1" customWidth="1"/>
    <col min="5127" max="5127" width="10.85546875" style="10" bestFit="1" customWidth="1"/>
    <col min="5128" max="5128" width="13.140625" style="10" bestFit="1" customWidth="1"/>
    <col min="5129" max="5129" width="12.140625" style="10" bestFit="1" customWidth="1"/>
    <col min="5130" max="5130" width="13.140625" style="10" bestFit="1" customWidth="1"/>
    <col min="5131" max="5132" width="14.5703125" style="10" bestFit="1" customWidth="1"/>
    <col min="5133" max="5135" width="13.140625" style="10" bestFit="1" customWidth="1"/>
    <col min="5136" max="5136" width="11.7109375" style="10" bestFit="1" customWidth="1"/>
    <col min="5137" max="5137" width="14.5703125" style="10" bestFit="1" customWidth="1"/>
    <col min="5138" max="5138" width="14.42578125" style="10" bestFit="1" customWidth="1"/>
    <col min="5139" max="5139" width="4.5703125" style="10" bestFit="1" customWidth="1"/>
    <col min="5140" max="5376" width="9.140625" style="10"/>
    <col min="5377" max="5377" width="4" style="10" bestFit="1" customWidth="1"/>
    <col min="5378" max="5378" width="14.140625" style="10" bestFit="1" customWidth="1"/>
    <col min="5379" max="5380" width="12.140625" style="10" bestFit="1" customWidth="1"/>
    <col min="5381" max="5381" width="14.5703125" style="10" bestFit="1" customWidth="1"/>
    <col min="5382" max="5382" width="12.140625" style="10" bestFit="1" customWidth="1"/>
    <col min="5383" max="5383" width="10.85546875" style="10" bestFit="1" customWidth="1"/>
    <col min="5384" max="5384" width="13.140625" style="10" bestFit="1" customWidth="1"/>
    <col min="5385" max="5385" width="12.140625" style="10" bestFit="1" customWidth="1"/>
    <col min="5386" max="5386" width="13.140625" style="10" bestFit="1" customWidth="1"/>
    <col min="5387" max="5388" width="14.5703125" style="10" bestFit="1" customWidth="1"/>
    <col min="5389" max="5391" width="13.140625" style="10" bestFit="1" customWidth="1"/>
    <col min="5392" max="5392" width="11.7109375" style="10" bestFit="1" customWidth="1"/>
    <col min="5393" max="5393" width="14.5703125" style="10" bestFit="1" customWidth="1"/>
    <col min="5394" max="5394" width="14.42578125" style="10" bestFit="1" customWidth="1"/>
    <col min="5395" max="5395" width="4.5703125" style="10" bestFit="1" customWidth="1"/>
    <col min="5396" max="5632" width="9.140625" style="10"/>
    <col min="5633" max="5633" width="4" style="10" bestFit="1" customWidth="1"/>
    <col min="5634" max="5634" width="14.140625" style="10" bestFit="1" customWidth="1"/>
    <col min="5635" max="5636" width="12.140625" style="10" bestFit="1" customWidth="1"/>
    <col min="5637" max="5637" width="14.5703125" style="10" bestFit="1" customWidth="1"/>
    <col min="5638" max="5638" width="12.140625" style="10" bestFit="1" customWidth="1"/>
    <col min="5639" max="5639" width="10.85546875" style="10" bestFit="1" customWidth="1"/>
    <col min="5640" max="5640" width="13.140625" style="10" bestFit="1" customWidth="1"/>
    <col min="5641" max="5641" width="12.140625" style="10" bestFit="1" customWidth="1"/>
    <col min="5642" max="5642" width="13.140625" style="10" bestFit="1" customWidth="1"/>
    <col min="5643" max="5644" width="14.5703125" style="10" bestFit="1" customWidth="1"/>
    <col min="5645" max="5647" width="13.140625" style="10" bestFit="1" customWidth="1"/>
    <col min="5648" max="5648" width="11.7109375" style="10" bestFit="1" customWidth="1"/>
    <col min="5649" max="5649" width="14.5703125" style="10" bestFit="1" customWidth="1"/>
    <col min="5650" max="5650" width="14.42578125" style="10" bestFit="1" customWidth="1"/>
    <col min="5651" max="5651" width="4.5703125" style="10" bestFit="1" customWidth="1"/>
    <col min="5652" max="5888" width="9.140625" style="10"/>
    <col min="5889" max="5889" width="4" style="10" bestFit="1" customWidth="1"/>
    <col min="5890" max="5890" width="14.140625" style="10" bestFit="1" customWidth="1"/>
    <col min="5891" max="5892" width="12.140625" style="10" bestFit="1" customWidth="1"/>
    <col min="5893" max="5893" width="14.5703125" style="10" bestFit="1" customWidth="1"/>
    <col min="5894" max="5894" width="12.140625" style="10" bestFit="1" customWidth="1"/>
    <col min="5895" max="5895" width="10.85546875" style="10" bestFit="1" customWidth="1"/>
    <col min="5896" max="5896" width="13.140625" style="10" bestFit="1" customWidth="1"/>
    <col min="5897" max="5897" width="12.140625" style="10" bestFit="1" customWidth="1"/>
    <col min="5898" max="5898" width="13.140625" style="10" bestFit="1" customWidth="1"/>
    <col min="5899" max="5900" width="14.5703125" style="10" bestFit="1" customWidth="1"/>
    <col min="5901" max="5903" width="13.140625" style="10" bestFit="1" customWidth="1"/>
    <col min="5904" max="5904" width="11.7109375" style="10" bestFit="1" customWidth="1"/>
    <col min="5905" max="5905" width="14.5703125" style="10" bestFit="1" customWidth="1"/>
    <col min="5906" max="5906" width="14.42578125" style="10" bestFit="1" customWidth="1"/>
    <col min="5907" max="5907" width="4.5703125" style="10" bestFit="1" customWidth="1"/>
    <col min="5908" max="6144" width="9.140625" style="10"/>
    <col min="6145" max="6145" width="4" style="10" bestFit="1" customWidth="1"/>
    <col min="6146" max="6146" width="14.140625" style="10" bestFit="1" customWidth="1"/>
    <col min="6147" max="6148" width="12.140625" style="10" bestFit="1" customWidth="1"/>
    <col min="6149" max="6149" width="14.5703125" style="10" bestFit="1" customWidth="1"/>
    <col min="6150" max="6150" width="12.140625" style="10" bestFit="1" customWidth="1"/>
    <col min="6151" max="6151" width="10.85546875" style="10" bestFit="1" customWidth="1"/>
    <col min="6152" max="6152" width="13.140625" style="10" bestFit="1" customWidth="1"/>
    <col min="6153" max="6153" width="12.140625" style="10" bestFit="1" customWidth="1"/>
    <col min="6154" max="6154" width="13.140625" style="10" bestFit="1" customWidth="1"/>
    <col min="6155" max="6156" width="14.5703125" style="10" bestFit="1" customWidth="1"/>
    <col min="6157" max="6159" width="13.140625" style="10" bestFit="1" customWidth="1"/>
    <col min="6160" max="6160" width="11.7109375" style="10" bestFit="1" customWidth="1"/>
    <col min="6161" max="6161" width="14.5703125" style="10" bestFit="1" customWidth="1"/>
    <col min="6162" max="6162" width="14.42578125" style="10" bestFit="1" customWidth="1"/>
    <col min="6163" max="6163" width="4.5703125" style="10" bestFit="1" customWidth="1"/>
    <col min="6164" max="6400" width="9.140625" style="10"/>
    <col min="6401" max="6401" width="4" style="10" bestFit="1" customWidth="1"/>
    <col min="6402" max="6402" width="14.140625" style="10" bestFit="1" customWidth="1"/>
    <col min="6403" max="6404" width="12.140625" style="10" bestFit="1" customWidth="1"/>
    <col min="6405" max="6405" width="14.5703125" style="10" bestFit="1" customWidth="1"/>
    <col min="6406" max="6406" width="12.140625" style="10" bestFit="1" customWidth="1"/>
    <col min="6407" max="6407" width="10.85546875" style="10" bestFit="1" customWidth="1"/>
    <col min="6408" max="6408" width="13.140625" style="10" bestFit="1" customWidth="1"/>
    <col min="6409" max="6409" width="12.140625" style="10" bestFit="1" customWidth="1"/>
    <col min="6410" max="6410" width="13.140625" style="10" bestFit="1" customWidth="1"/>
    <col min="6411" max="6412" width="14.5703125" style="10" bestFit="1" customWidth="1"/>
    <col min="6413" max="6415" width="13.140625" style="10" bestFit="1" customWidth="1"/>
    <col min="6416" max="6416" width="11.7109375" style="10" bestFit="1" customWidth="1"/>
    <col min="6417" max="6417" width="14.5703125" style="10" bestFit="1" customWidth="1"/>
    <col min="6418" max="6418" width="14.42578125" style="10" bestFit="1" customWidth="1"/>
    <col min="6419" max="6419" width="4.5703125" style="10" bestFit="1" customWidth="1"/>
    <col min="6420" max="6656" width="9.140625" style="10"/>
    <col min="6657" max="6657" width="4" style="10" bestFit="1" customWidth="1"/>
    <col min="6658" max="6658" width="14.140625" style="10" bestFit="1" customWidth="1"/>
    <col min="6659" max="6660" width="12.140625" style="10" bestFit="1" customWidth="1"/>
    <col min="6661" max="6661" width="14.5703125" style="10" bestFit="1" customWidth="1"/>
    <col min="6662" max="6662" width="12.140625" style="10" bestFit="1" customWidth="1"/>
    <col min="6663" max="6663" width="10.85546875" style="10" bestFit="1" customWidth="1"/>
    <col min="6664" max="6664" width="13.140625" style="10" bestFit="1" customWidth="1"/>
    <col min="6665" max="6665" width="12.140625" style="10" bestFit="1" customWidth="1"/>
    <col min="6666" max="6666" width="13.140625" style="10" bestFit="1" customWidth="1"/>
    <col min="6667" max="6668" width="14.5703125" style="10" bestFit="1" customWidth="1"/>
    <col min="6669" max="6671" width="13.140625" style="10" bestFit="1" customWidth="1"/>
    <col min="6672" max="6672" width="11.7109375" style="10" bestFit="1" customWidth="1"/>
    <col min="6673" max="6673" width="14.5703125" style="10" bestFit="1" customWidth="1"/>
    <col min="6674" max="6674" width="14.42578125" style="10" bestFit="1" customWidth="1"/>
    <col min="6675" max="6675" width="4.5703125" style="10" bestFit="1" customWidth="1"/>
    <col min="6676" max="6912" width="9.140625" style="10"/>
    <col min="6913" max="6913" width="4" style="10" bestFit="1" customWidth="1"/>
    <col min="6914" max="6914" width="14.140625" style="10" bestFit="1" customWidth="1"/>
    <col min="6915" max="6916" width="12.140625" style="10" bestFit="1" customWidth="1"/>
    <col min="6917" max="6917" width="14.5703125" style="10" bestFit="1" customWidth="1"/>
    <col min="6918" max="6918" width="12.140625" style="10" bestFit="1" customWidth="1"/>
    <col min="6919" max="6919" width="10.85546875" style="10" bestFit="1" customWidth="1"/>
    <col min="6920" max="6920" width="13.140625" style="10" bestFit="1" customWidth="1"/>
    <col min="6921" max="6921" width="12.140625" style="10" bestFit="1" customWidth="1"/>
    <col min="6922" max="6922" width="13.140625" style="10" bestFit="1" customWidth="1"/>
    <col min="6923" max="6924" width="14.5703125" style="10" bestFit="1" customWidth="1"/>
    <col min="6925" max="6927" width="13.140625" style="10" bestFit="1" customWidth="1"/>
    <col min="6928" max="6928" width="11.7109375" style="10" bestFit="1" customWidth="1"/>
    <col min="6929" max="6929" width="14.5703125" style="10" bestFit="1" customWidth="1"/>
    <col min="6930" max="6930" width="14.42578125" style="10" bestFit="1" customWidth="1"/>
    <col min="6931" max="6931" width="4.5703125" style="10" bestFit="1" customWidth="1"/>
    <col min="6932" max="7168" width="9.140625" style="10"/>
    <col min="7169" max="7169" width="4" style="10" bestFit="1" customWidth="1"/>
    <col min="7170" max="7170" width="14.140625" style="10" bestFit="1" customWidth="1"/>
    <col min="7171" max="7172" width="12.140625" style="10" bestFit="1" customWidth="1"/>
    <col min="7173" max="7173" width="14.5703125" style="10" bestFit="1" customWidth="1"/>
    <col min="7174" max="7174" width="12.140625" style="10" bestFit="1" customWidth="1"/>
    <col min="7175" max="7175" width="10.85546875" style="10" bestFit="1" customWidth="1"/>
    <col min="7176" max="7176" width="13.140625" style="10" bestFit="1" customWidth="1"/>
    <col min="7177" max="7177" width="12.140625" style="10" bestFit="1" customWidth="1"/>
    <col min="7178" max="7178" width="13.140625" style="10" bestFit="1" customWidth="1"/>
    <col min="7179" max="7180" width="14.5703125" style="10" bestFit="1" customWidth="1"/>
    <col min="7181" max="7183" width="13.140625" style="10" bestFit="1" customWidth="1"/>
    <col min="7184" max="7184" width="11.7109375" style="10" bestFit="1" customWidth="1"/>
    <col min="7185" max="7185" width="14.5703125" style="10" bestFit="1" customWidth="1"/>
    <col min="7186" max="7186" width="14.42578125" style="10" bestFit="1" customWidth="1"/>
    <col min="7187" max="7187" width="4.5703125" style="10" bestFit="1" customWidth="1"/>
    <col min="7188" max="7424" width="9.140625" style="10"/>
    <col min="7425" max="7425" width="4" style="10" bestFit="1" customWidth="1"/>
    <col min="7426" max="7426" width="14.140625" style="10" bestFit="1" customWidth="1"/>
    <col min="7427" max="7428" width="12.140625" style="10" bestFit="1" customWidth="1"/>
    <col min="7429" max="7429" width="14.5703125" style="10" bestFit="1" customWidth="1"/>
    <col min="7430" max="7430" width="12.140625" style="10" bestFit="1" customWidth="1"/>
    <col min="7431" max="7431" width="10.85546875" style="10" bestFit="1" customWidth="1"/>
    <col min="7432" max="7432" width="13.140625" style="10" bestFit="1" customWidth="1"/>
    <col min="7433" max="7433" width="12.140625" style="10" bestFit="1" customWidth="1"/>
    <col min="7434" max="7434" width="13.140625" style="10" bestFit="1" customWidth="1"/>
    <col min="7435" max="7436" width="14.5703125" style="10" bestFit="1" customWidth="1"/>
    <col min="7437" max="7439" width="13.140625" style="10" bestFit="1" customWidth="1"/>
    <col min="7440" max="7440" width="11.7109375" style="10" bestFit="1" customWidth="1"/>
    <col min="7441" max="7441" width="14.5703125" style="10" bestFit="1" customWidth="1"/>
    <col min="7442" max="7442" width="14.42578125" style="10" bestFit="1" customWidth="1"/>
    <col min="7443" max="7443" width="4.5703125" style="10" bestFit="1" customWidth="1"/>
    <col min="7444" max="7680" width="9.140625" style="10"/>
    <col min="7681" max="7681" width="4" style="10" bestFit="1" customWidth="1"/>
    <col min="7682" max="7682" width="14.140625" style="10" bestFit="1" customWidth="1"/>
    <col min="7683" max="7684" width="12.140625" style="10" bestFit="1" customWidth="1"/>
    <col min="7685" max="7685" width="14.5703125" style="10" bestFit="1" customWidth="1"/>
    <col min="7686" max="7686" width="12.140625" style="10" bestFit="1" customWidth="1"/>
    <col min="7687" max="7687" width="10.85546875" style="10" bestFit="1" customWidth="1"/>
    <col min="7688" max="7688" width="13.140625" style="10" bestFit="1" customWidth="1"/>
    <col min="7689" max="7689" width="12.140625" style="10" bestFit="1" customWidth="1"/>
    <col min="7690" max="7690" width="13.140625" style="10" bestFit="1" customWidth="1"/>
    <col min="7691" max="7692" width="14.5703125" style="10" bestFit="1" customWidth="1"/>
    <col min="7693" max="7695" width="13.140625" style="10" bestFit="1" customWidth="1"/>
    <col min="7696" max="7696" width="11.7109375" style="10" bestFit="1" customWidth="1"/>
    <col min="7697" max="7697" width="14.5703125" style="10" bestFit="1" customWidth="1"/>
    <col min="7698" max="7698" width="14.42578125" style="10" bestFit="1" customWidth="1"/>
    <col min="7699" max="7699" width="4.5703125" style="10" bestFit="1" customWidth="1"/>
    <col min="7700" max="7936" width="9.140625" style="10"/>
    <col min="7937" max="7937" width="4" style="10" bestFit="1" customWidth="1"/>
    <col min="7938" max="7938" width="14.140625" style="10" bestFit="1" customWidth="1"/>
    <col min="7939" max="7940" width="12.140625" style="10" bestFit="1" customWidth="1"/>
    <col min="7941" max="7941" width="14.5703125" style="10" bestFit="1" customWidth="1"/>
    <col min="7942" max="7942" width="12.140625" style="10" bestFit="1" customWidth="1"/>
    <col min="7943" max="7943" width="10.85546875" style="10" bestFit="1" customWidth="1"/>
    <col min="7944" max="7944" width="13.140625" style="10" bestFit="1" customWidth="1"/>
    <col min="7945" max="7945" width="12.140625" style="10" bestFit="1" customWidth="1"/>
    <col min="7946" max="7946" width="13.140625" style="10" bestFit="1" customWidth="1"/>
    <col min="7947" max="7948" width="14.5703125" style="10" bestFit="1" customWidth="1"/>
    <col min="7949" max="7951" width="13.140625" style="10" bestFit="1" customWidth="1"/>
    <col min="7952" max="7952" width="11.7109375" style="10" bestFit="1" customWidth="1"/>
    <col min="7953" max="7953" width="14.5703125" style="10" bestFit="1" customWidth="1"/>
    <col min="7954" max="7954" width="14.42578125" style="10" bestFit="1" customWidth="1"/>
    <col min="7955" max="7955" width="4.5703125" style="10" bestFit="1" customWidth="1"/>
    <col min="7956" max="8192" width="9.140625" style="10"/>
    <col min="8193" max="8193" width="4" style="10" bestFit="1" customWidth="1"/>
    <col min="8194" max="8194" width="14.140625" style="10" bestFit="1" customWidth="1"/>
    <col min="8195" max="8196" width="12.140625" style="10" bestFit="1" customWidth="1"/>
    <col min="8197" max="8197" width="14.5703125" style="10" bestFit="1" customWidth="1"/>
    <col min="8198" max="8198" width="12.140625" style="10" bestFit="1" customWidth="1"/>
    <col min="8199" max="8199" width="10.85546875" style="10" bestFit="1" customWidth="1"/>
    <col min="8200" max="8200" width="13.140625" style="10" bestFit="1" customWidth="1"/>
    <col min="8201" max="8201" width="12.140625" style="10" bestFit="1" customWidth="1"/>
    <col min="8202" max="8202" width="13.140625" style="10" bestFit="1" customWidth="1"/>
    <col min="8203" max="8204" width="14.5703125" style="10" bestFit="1" customWidth="1"/>
    <col min="8205" max="8207" width="13.140625" style="10" bestFit="1" customWidth="1"/>
    <col min="8208" max="8208" width="11.7109375" style="10" bestFit="1" customWidth="1"/>
    <col min="8209" max="8209" width="14.5703125" style="10" bestFit="1" customWidth="1"/>
    <col min="8210" max="8210" width="14.42578125" style="10" bestFit="1" customWidth="1"/>
    <col min="8211" max="8211" width="4.5703125" style="10" bestFit="1" customWidth="1"/>
    <col min="8212" max="8448" width="9.140625" style="10"/>
    <col min="8449" max="8449" width="4" style="10" bestFit="1" customWidth="1"/>
    <col min="8450" max="8450" width="14.140625" style="10" bestFit="1" customWidth="1"/>
    <col min="8451" max="8452" width="12.140625" style="10" bestFit="1" customWidth="1"/>
    <col min="8453" max="8453" width="14.5703125" style="10" bestFit="1" customWidth="1"/>
    <col min="8454" max="8454" width="12.140625" style="10" bestFit="1" customWidth="1"/>
    <col min="8455" max="8455" width="10.85546875" style="10" bestFit="1" customWidth="1"/>
    <col min="8456" max="8456" width="13.140625" style="10" bestFit="1" customWidth="1"/>
    <col min="8457" max="8457" width="12.140625" style="10" bestFit="1" customWidth="1"/>
    <col min="8458" max="8458" width="13.140625" style="10" bestFit="1" customWidth="1"/>
    <col min="8459" max="8460" width="14.5703125" style="10" bestFit="1" customWidth="1"/>
    <col min="8461" max="8463" width="13.140625" style="10" bestFit="1" customWidth="1"/>
    <col min="8464" max="8464" width="11.7109375" style="10" bestFit="1" customWidth="1"/>
    <col min="8465" max="8465" width="14.5703125" style="10" bestFit="1" customWidth="1"/>
    <col min="8466" max="8466" width="14.42578125" style="10" bestFit="1" customWidth="1"/>
    <col min="8467" max="8467" width="4.5703125" style="10" bestFit="1" customWidth="1"/>
    <col min="8468" max="8704" width="9.140625" style="10"/>
    <col min="8705" max="8705" width="4" style="10" bestFit="1" customWidth="1"/>
    <col min="8706" max="8706" width="14.140625" style="10" bestFit="1" customWidth="1"/>
    <col min="8707" max="8708" width="12.140625" style="10" bestFit="1" customWidth="1"/>
    <col min="8709" max="8709" width="14.5703125" style="10" bestFit="1" customWidth="1"/>
    <col min="8710" max="8710" width="12.140625" style="10" bestFit="1" customWidth="1"/>
    <col min="8711" max="8711" width="10.85546875" style="10" bestFit="1" customWidth="1"/>
    <col min="8712" max="8712" width="13.140625" style="10" bestFit="1" customWidth="1"/>
    <col min="8713" max="8713" width="12.140625" style="10" bestFit="1" customWidth="1"/>
    <col min="8714" max="8714" width="13.140625" style="10" bestFit="1" customWidth="1"/>
    <col min="8715" max="8716" width="14.5703125" style="10" bestFit="1" customWidth="1"/>
    <col min="8717" max="8719" width="13.140625" style="10" bestFit="1" customWidth="1"/>
    <col min="8720" max="8720" width="11.7109375" style="10" bestFit="1" customWidth="1"/>
    <col min="8721" max="8721" width="14.5703125" style="10" bestFit="1" customWidth="1"/>
    <col min="8722" max="8722" width="14.42578125" style="10" bestFit="1" customWidth="1"/>
    <col min="8723" max="8723" width="4.5703125" style="10" bestFit="1" customWidth="1"/>
    <col min="8724" max="8960" width="9.140625" style="10"/>
    <col min="8961" max="8961" width="4" style="10" bestFit="1" customWidth="1"/>
    <col min="8962" max="8962" width="14.140625" style="10" bestFit="1" customWidth="1"/>
    <col min="8963" max="8964" width="12.140625" style="10" bestFit="1" customWidth="1"/>
    <col min="8965" max="8965" width="14.5703125" style="10" bestFit="1" customWidth="1"/>
    <col min="8966" max="8966" width="12.140625" style="10" bestFit="1" customWidth="1"/>
    <col min="8967" max="8967" width="10.85546875" style="10" bestFit="1" customWidth="1"/>
    <col min="8968" max="8968" width="13.140625" style="10" bestFit="1" customWidth="1"/>
    <col min="8969" max="8969" width="12.140625" style="10" bestFit="1" customWidth="1"/>
    <col min="8970" max="8970" width="13.140625" style="10" bestFit="1" customWidth="1"/>
    <col min="8971" max="8972" width="14.5703125" style="10" bestFit="1" customWidth="1"/>
    <col min="8973" max="8975" width="13.140625" style="10" bestFit="1" customWidth="1"/>
    <col min="8976" max="8976" width="11.7109375" style="10" bestFit="1" customWidth="1"/>
    <col min="8977" max="8977" width="14.5703125" style="10" bestFit="1" customWidth="1"/>
    <col min="8978" max="8978" width="14.42578125" style="10" bestFit="1" customWidth="1"/>
    <col min="8979" max="8979" width="4.5703125" style="10" bestFit="1" customWidth="1"/>
    <col min="8980" max="9216" width="9.140625" style="10"/>
    <col min="9217" max="9217" width="4" style="10" bestFit="1" customWidth="1"/>
    <col min="9218" max="9218" width="14.140625" style="10" bestFit="1" customWidth="1"/>
    <col min="9219" max="9220" width="12.140625" style="10" bestFit="1" customWidth="1"/>
    <col min="9221" max="9221" width="14.5703125" style="10" bestFit="1" customWidth="1"/>
    <col min="9222" max="9222" width="12.140625" style="10" bestFit="1" customWidth="1"/>
    <col min="9223" max="9223" width="10.85546875" style="10" bestFit="1" customWidth="1"/>
    <col min="9224" max="9224" width="13.140625" style="10" bestFit="1" customWidth="1"/>
    <col min="9225" max="9225" width="12.140625" style="10" bestFit="1" customWidth="1"/>
    <col min="9226" max="9226" width="13.140625" style="10" bestFit="1" customWidth="1"/>
    <col min="9227" max="9228" width="14.5703125" style="10" bestFit="1" customWidth="1"/>
    <col min="9229" max="9231" width="13.140625" style="10" bestFit="1" customWidth="1"/>
    <col min="9232" max="9232" width="11.7109375" style="10" bestFit="1" customWidth="1"/>
    <col min="9233" max="9233" width="14.5703125" style="10" bestFit="1" customWidth="1"/>
    <col min="9234" max="9234" width="14.42578125" style="10" bestFit="1" customWidth="1"/>
    <col min="9235" max="9235" width="4.5703125" style="10" bestFit="1" customWidth="1"/>
    <col min="9236" max="9472" width="9.140625" style="10"/>
    <col min="9473" max="9473" width="4" style="10" bestFit="1" customWidth="1"/>
    <col min="9474" max="9474" width="14.140625" style="10" bestFit="1" customWidth="1"/>
    <col min="9475" max="9476" width="12.140625" style="10" bestFit="1" customWidth="1"/>
    <col min="9477" max="9477" width="14.5703125" style="10" bestFit="1" customWidth="1"/>
    <col min="9478" max="9478" width="12.140625" style="10" bestFit="1" customWidth="1"/>
    <col min="9479" max="9479" width="10.85546875" style="10" bestFit="1" customWidth="1"/>
    <col min="9480" max="9480" width="13.140625" style="10" bestFit="1" customWidth="1"/>
    <col min="9481" max="9481" width="12.140625" style="10" bestFit="1" customWidth="1"/>
    <col min="9482" max="9482" width="13.140625" style="10" bestFit="1" customWidth="1"/>
    <col min="9483" max="9484" width="14.5703125" style="10" bestFit="1" customWidth="1"/>
    <col min="9485" max="9487" width="13.140625" style="10" bestFit="1" customWidth="1"/>
    <col min="9488" max="9488" width="11.7109375" style="10" bestFit="1" customWidth="1"/>
    <col min="9489" max="9489" width="14.5703125" style="10" bestFit="1" customWidth="1"/>
    <col min="9490" max="9490" width="14.42578125" style="10" bestFit="1" customWidth="1"/>
    <col min="9491" max="9491" width="4.5703125" style="10" bestFit="1" customWidth="1"/>
    <col min="9492" max="9728" width="9.140625" style="10"/>
    <col min="9729" max="9729" width="4" style="10" bestFit="1" customWidth="1"/>
    <col min="9730" max="9730" width="14.140625" style="10" bestFit="1" customWidth="1"/>
    <col min="9731" max="9732" width="12.140625" style="10" bestFit="1" customWidth="1"/>
    <col min="9733" max="9733" width="14.5703125" style="10" bestFit="1" customWidth="1"/>
    <col min="9734" max="9734" width="12.140625" style="10" bestFit="1" customWidth="1"/>
    <col min="9735" max="9735" width="10.85546875" style="10" bestFit="1" customWidth="1"/>
    <col min="9736" max="9736" width="13.140625" style="10" bestFit="1" customWidth="1"/>
    <col min="9737" max="9737" width="12.140625" style="10" bestFit="1" customWidth="1"/>
    <col min="9738" max="9738" width="13.140625" style="10" bestFit="1" customWidth="1"/>
    <col min="9739" max="9740" width="14.5703125" style="10" bestFit="1" customWidth="1"/>
    <col min="9741" max="9743" width="13.140625" style="10" bestFit="1" customWidth="1"/>
    <col min="9744" max="9744" width="11.7109375" style="10" bestFit="1" customWidth="1"/>
    <col min="9745" max="9745" width="14.5703125" style="10" bestFit="1" customWidth="1"/>
    <col min="9746" max="9746" width="14.42578125" style="10" bestFit="1" customWidth="1"/>
    <col min="9747" max="9747" width="4.5703125" style="10" bestFit="1" customWidth="1"/>
    <col min="9748" max="9984" width="9.140625" style="10"/>
    <col min="9985" max="9985" width="4" style="10" bestFit="1" customWidth="1"/>
    <col min="9986" max="9986" width="14.140625" style="10" bestFit="1" customWidth="1"/>
    <col min="9987" max="9988" width="12.140625" style="10" bestFit="1" customWidth="1"/>
    <col min="9989" max="9989" width="14.5703125" style="10" bestFit="1" customWidth="1"/>
    <col min="9990" max="9990" width="12.140625" style="10" bestFit="1" customWidth="1"/>
    <col min="9991" max="9991" width="10.85546875" style="10" bestFit="1" customWidth="1"/>
    <col min="9992" max="9992" width="13.140625" style="10" bestFit="1" customWidth="1"/>
    <col min="9993" max="9993" width="12.140625" style="10" bestFit="1" customWidth="1"/>
    <col min="9994" max="9994" width="13.140625" style="10" bestFit="1" customWidth="1"/>
    <col min="9995" max="9996" width="14.5703125" style="10" bestFit="1" customWidth="1"/>
    <col min="9997" max="9999" width="13.140625" style="10" bestFit="1" customWidth="1"/>
    <col min="10000" max="10000" width="11.7109375" style="10" bestFit="1" customWidth="1"/>
    <col min="10001" max="10001" width="14.5703125" style="10" bestFit="1" customWidth="1"/>
    <col min="10002" max="10002" width="14.42578125" style="10" bestFit="1" customWidth="1"/>
    <col min="10003" max="10003" width="4.5703125" style="10" bestFit="1" customWidth="1"/>
    <col min="10004" max="10240" width="9.140625" style="10"/>
    <col min="10241" max="10241" width="4" style="10" bestFit="1" customWidth="1"/>
    <col min="10242" max="10242" width="14.140625" style="10" bestFit="1" customWidth="1"/>
    <col min="10243" max="10244" width="12.140625" style="10" bestFit="1" customWidth="1"/>
    <col min="10245" max="10245" width="14.5703125" style="10" bestFit="1" customWidth="1"/>
    <col min="10246" max="10246" width="12.140625" style="10" bestFit="1" customWidth="1"/>
    <col min="10247" max="10247" width="10.85546875" style="10" bestFit="1" customWidth="1"/>
    <col min="10248" max="10248" width="13.140625" style="10" bestFit="1" customWidth="1"/>
    <col min="10249" max="10249" width="12.140625" style="10" bestFit="1" customWidth="1"/>
    <col min="10250" max="10250" width="13.140625" style="10" bestFit="1" customWidth="1"/>
    <col min="10251" max="10252" width="14.5703125" style="10" bestFit="1" customWidth="1"/>
    <col min="10253" max="10255" width="13.140625" style="10" bestFit="1" customWidth="1"/>
    <col min="10256" max="10256" width="11.7109375" style="10" bestFit="1" customWidth="1"/>
    <col min="10257" max="10257" width="14.5703125" style="10" bestFit="1" customWidth="1"/>
    <col min="10258" max="10258" width="14.42578125" style="10" bestFit="1" customWidth="1"/>
    <col min="10259" max="10259" width="4.5703125" style="10" bestFit="1" customWidth="1"/>
    <col min="10260" max="10496" width="9.140625" style="10"/>
    <col min="10497" max="10497" width="4" style="10" bestFit="1" customWidth="1"/>
    <col min="10498" max="10498" width="14.140625" style="10" bestFit="1" customWidth="1"/>
    <col min="10499" max="10500" width="12.140625" style="10" bestFit="1" customWidth="1"/>
    <col min="10501" max="10501" width="14.5703125" style="10" bestFit="1" customWidth="1"/>
    <col min="10502" max="10502" width="12.140625" style="10" bestFit="1" customWidth="1"/>
    <col min="10503" max="10503" width="10.85546875" style="10" bestFit="1" customWidth="1"/>
    <col min="10504" max="10504" width="13.140625" style="10" bestFit="1" customWidth="1"/>
    <col min="10505" max="10505" width="12.140625" style="10" bestFit="1" customWidth="1"/>
    <col min="10506" max="10506" width="13.140625" style="10" bestFit="1" customWidth="1"/>
    <col min="10507" max="10508" width="14.5703125" style="10" bestFit="1" customWidth="1"/>
    <col min="10509" max="10511" width="13.140625" style="10" bestFit="1" customWidth="1"/>
    <col min="10512" max="10512" width="11.7109375" style="10" bestFit="1" customWidth="1"/>
    <col min="10513" max="10513" width="14.5703125" style="10" bestFit="1" customWidth="1"/>
    <col min="10514" max="10514" width="14.42578125" style="10" bestFit="1" customWidth="1"/>
    <col min="10515" max="10515" width="4.5703125" style="10" bestFit="1" customWidth="1"/>
    <col min="10516" max="10752" width="9.140625" style="10"/>
    <col min="10753" max="10753" width="4" style="10" bestFit="1" customWidth="1"/>
    <col min="10754" max="10754" width="14.140625" style="10" bestFit="1" customWidth="1"/>
    <col min="10755" max="10756" width="12.140625" style="10" bestFit="1" customWidth="1"/>
    <col min="10757" max="10757" width="14.5703125" style="10" bestFit="1" customWidth="1"/>
    <col min="10758" max="10758" width="12.140625" style="10" bestFit="1" customWidth="1"/>
    <col min="10759" max="10759" width="10.85546875" style="10" bestFit="1" customWidth="1"/>
    <col min="10760" max="10760" width="13.140625" style="10" bestFit="1" customWidth="1"/>
    <col min="10761" max="10761" width="12.140625" style="10" bestFit="1" customWidth="1"/>
    <col min="10762" max="10762" width="13.140625" style="10" bestFit="1" customWidth="1"/>
    <col min="10763" max="10764" width="14.5703125" style="10" bestFit="1" customWidth="1"/>
    <col min="10765" max="10767" width="13.140625" style="10" bestFit="1" customWidth="1"/>
    <col min="10768" max="10768" width="11.7109375" style="10" bestFit="1" customWidth="1"/>
    <col min="10769" max="10769" width="14.5703125" style="10" bestFit="1" customWidth="1"/>
    <col min="10770" max="10770" width="14.42578125" style="10" bestFit="1" customWidth="1"/>
    <col min="10771" max="10771" width="4.5703125" style="10" bestFit="1" customWidth="1"/>
    <col min="10772" max="11008" width="9.140625" style="10"/>
    <col min="11009" max="11009" width="4" style="10" bestFit="1" customWidth="1"/>
    <col min="11010" max="11010" width="14.140625" style="10" bestFit="1" customWidth="1"/>
    <col min="11011" max="11012" width="12.140625" style="10" bestFit="1" customWidth="1"/>
    <col min="11013" max="11013" width="14.5703125" style="10" bestFit="1" customWidth="1"/>
    <col min="11014" max="11014" width="12.140625" style="10" bestFit="1" customWidth="1"/>
    <col min="11015" max="11015" width="10.85546875" style="10" bestFit="1" customWidth="1"/>
    <col min="11016" max="11016" width="13.140625" style="10" bestFit="1" customWidth="1"/>
    <col min="11017" max="11017" width="12.140625" style="10" bestFit="1" customWidth="1"/>
    <col min="11018" max="11018" width="13.140625" style="10" bestFit="1" customWidth="1"/>
    <col min="11019" max="11020" width="14.5703125" style="10" bestFit="1" customWidth="1"/>
    <col min="11021" max="11023" width="13.140625" style="10" bestFit="1" customWidth="1"/>
    <col min="11024" max="11024" width="11.7109375" style="10" bestFit="1" customWidth="1"/>
    <col min="11025" max="11025" width="14.5703125" style="10" bestFit="1" customWidth="1"/>
    <col min="11026" max="11026" width="14.42578125" style="10" bestFit="1" customWidth="1"/>
    <col min="11027" max="11027" width="4.5703125" style="10" bestFit="1" customWidth="1"/>
    <col min="11028" max="11264" width="9.140625" style="10"/>
    <col min="11265" max="11265" width="4" style="10" bestFit="1" customWidth="1"/>
    <col min="11266" max="11266" width="14.140625" style="10" bestFit="1" customWidth="1"/>
    <col min="11267" max="11268" width="12.140625" style="10" bestFit="1" customWidth="1"/>
    <col min="11269" max="11269" width="14.5703125" style="10" bestFit="1" customWidth="1"/>
    <col min="11270" max="11270" width="12.140625" style="10" bestFit="1" customWidth="1"/>
    <col min="11271" max="11271" width="10.85546875" style="10" bestFit="1" customWidth="1"/>
    <col min="11272" max="11272" width="13.140625" style="10" bestFit="1" customWidth="1"/>
    <col min="11273" max="11273" width="12.140625" style="10" bestFit="1" customWidth="1"/>
    <col min="11274" max="11274" width="13.140625" style="10" bestFit="1" customWidth="1"/>
    <col min="11275" max="11276" width="14.5703125" style="10" bestFit="1" customWidth="1"/>
    <col min="11277" max="11279" width="13.140625" style="10" bestFit="1" customWidth="1"/>
    <col min="11280" max="11280" width="11.7109375" style="10" bestFit="1" customWidth="1"/>
    <col min="11281" max="11281" width="14.5703125" style="10" bestFit="1" customWidth="1"/>
    <col min="11282" max="11282" width="14.42578125" style="10" bestFit="1" customWidth="1"/>
    <col min="11283" max="11283" width="4.5703125" style="10" bestFit="1" customWidth="1"/>
    <col min="11284" max="11520" width="9.140625" style="10"/>
    <col min="11521" max="11521" width="4" style="10" bestFit="1" customWidth="1"/>
    <col min="11522" max="11522" width="14.140625" style="10" bestFit="1" customWidth="1"/>
    <col min="11523" max="11524" width="12.140625" style="10" bestFit="1" customWidth="1"/>
    <col min="11525" max="11525" width="14.5703125" style="10" bestFit="1" customWidth="1"/>
    <col min="11526" max="11526" width="12.140625" style="10" bestFit="1" customWidth="1"/>
    <col min="11527" max="11527" width="10.85546875" style="10" bestFit="1" customWidth="1"/>
    <col min="11528" max="11528" width="13.140625" style="10" bestFit="1" customWidth="1"/>
    <col min="11529" max="11529" width="12.140625" style="10" bestFit="1" customWidth="1"/>
    <col min="11530" max="11530" width="13.140625" style="10" bestFit="1" customWidth="1"/>
    <col min="11531" max="11532" width="14.5703125" style="10" bestFit="1" customWidth="1"/>
    <col min="11533" max="11535" width="13.140625" style="10" bestFit="1" customWidth="1"/>
    <col min="11536" max="11536" width="11.7109375" style="10" bestFit="1" customWidth="1"/>
    <col min="11537" max="11537" width="14.5703125" style="10" bestFit="1" customWidth="1"/>
    <col min="11538" max="11538" width="14.42578125" style="10" bestFit="1" customWidth="1"/>
    <col min="11539" max="11539" width="4.5703125" style="10" bestFit="1" customWidth="1"/>
    <col min="11540" max="11776" width="9.140625" style="10"/>
    <col min="11777" max="11777" width="4" style="10" bestFit="1" customWidth="1"/>
    <col min="11778" max="11778" width="14.140625" style="10" bestFit="1" customWidth="1"/>
    <col min="11779" max="11780" width="12.140625" style="10" bestFit="1" customWidth="1"/>
    <col min="11781" max="11781" width="14.5703125" style="10" bestFit="1" customWidth="1"/>
    <col min="11782" max="11782" width="12.140625" style="10" bestFit="1" customWidth="1"/>
    <col min="11783" max="11783" width="10.85546875" style="10" bestFit="1" customWidth="1"/>
    <col min="11784" max="11784" width="13.140625" style="10" bestFit="1" customWidth="1"/>
    <col min="11785" max="11785" width="12.140625" style="10" bestFit="1" customWidth="1"/>
    <col min="11786" max="11786" width="13.140625" style="10" bestFit="1" customWidth="1"/>
    <col min="11787" max="11788" width="14.5703125" style="10" bestFit="1" customWidth="1"/>
    <col min="11789" max="11791" width="13.140625" style="10" bestFit="1" customWidth="1"/>
    <col min="11792" max="11792" width="11.7109375" style="10" bestFit="1" customWidth="1"/>
    <col min="11793" max="11793" width="14.5703125" style="10" bestFit="1" customWidth="1"/>
    <col min="11794" max="11794" width="14.42578125" style="10" bestFit="1" customWidth="1"/>
    <col min="11795" max="11795" width="4.5703125" style="10" bestFit="1" customWidth="1"/>
    <col min="11796" max="12032" width="9.140625" style="10"/>
    <col min="12033" max="12033" width="4" style="10" bestFit="1" customWidth="1"/>
    <col min="12034" max="12034" width="14.140625" style="10" bestFit="1" customWidth="1"/>
    <col min="12035" max="12036" width="12.140625" style="10" bestFit="1" customWidth="1"/>
    <col min="12037" max="12037" width="14.5703125" style="10" bestFit="1" customWidth="1"/>
    <col min="12038" max="12038" width="12.140625" style="10" bestFit="1" customWidth="1"/>
    <col min="12039" max="12039" width="10.85546875" style="10" bestFit="1" customWidth="1"/>
    <col min="12040" max="12040" width="13.140625" style="10" bestFit="1" customWidth="1"/>
    <col min="12041" max="12041" width="12.140625" style="10" bestFit="1" customWidth="1"/>
    <col min="12042" max="12042" width="13.140625" style="10" bestFit="1" customWidth="1"/>
    <col min="12043" max="12044" width="14.5703125" style="10" bestFit="1" customWidth="1"/>
    <col min="12045" max="12047" width="13.140625" style="10" bestFit="1" customWidth="1"/>
    <col min="12048" max="12048" width="11.7109375" style="10" bestFit="1" customWidth="1"/>
    <col min="12049" max="12049" width="14.5703125" style="10" bestFit="1" customWidth="1"/>
    <col min="12050" max="12050" width="14.42578125" style="10" bestFit="1" customWidth="1"/>
    <col min="12051" max="12051" width="4.5703125" style="10" bestFit="1" customWidth="1"/>
    <col min="12052" max="12288" width="9.140625" style="10"/>
    <col min="12289" max="12289" width="4" style="10" bestFit="1" customWidth="1"/>
    <col min="12290" max="12290" width="14.140625" style="10" bestFit="1" customWidth="1"/>
    <col min="12291" max="12292" width="12.140625" style="10" bestFit="1" customWidth="1"/>
    <col min="12293" max="12293" width="14.5703125" style="10" bestFit="1" customWidth="1"/>
    <col min="12294" max="12294" width="12.140625" style="10" bestFit="1" customWidth="1"/>
    <col min="12295" max="12295" width="10.85546875" style="10" bestFit="1" customWidth="1"/>
    <col min="12296" max="12296" width="13.140625" style="10" bestFit="1" customWidth="1"/>
    <col min="12297" max="12297" width="12.140625" style="10" bestFit="1" customWidth="1"/>
    <col min="12298" max="12298" width="13.140625" style="10" bestFit="1" customWidth="1"/>
    <col min="12299" max="12300" width="14.5703125" style="10" bestFit="1" customWidth="1"/>
    <col min="12301" max="12303" width="13.140625" style="10" bestFit="1" customWidth="1"/>
    <col min="12304" max="12304" width="11.7109375" style="10" bestFit="1" customWidth="1"/>
    <col min="12305" max="12305" width="14.5703125" style="10" bestFit="1" customWidth="1"/>
    <col min="12306" max="12306" width="14.42578125" style="10" bestFit="1" customWidth="1"/>
    <col min="12307" max="12307" width="4.5703125" style="10" bestFit="1" customWidth="1"/>
    <col min="12308" max="12544" width="9.140625" style="10"/>
    <col min="12545" max="12545" width="4" style="10" bestFit="1" customWidth="1"/>
    <col min="12546" max="12546" width="14.140625" style="10" bestFit="1" customWidth="1"/>
    <col min="12547" max="12548" width="12.140625" style="10" bestFit="1" customWidth="1"/>
    <col min="12549" max="12549" width="14.5703125" style="10" bestFit="1" customWidth="1"/>
    <col min="12550" max="12550" width="12.140625" style="10" bestFit="1" customWidth="1"/>
    <col min="12551" max="12551" width="10.85546875" style="10" bestFit="1" customWidth="1"/>
    <col min="12552" max="12552" width="13.140625" style="10" bestFit="1" customWidth="1"/>
    <col min="12553" max="12553" width="12.140625" style="10" bestFit="1" customWidth="1"/>
    <col min="12554" max="12554" width="13.140625" style="10" bestFit="1" customWidth="1"/>
    <col min="12555" max="12556" width="14.5703125" style="10" bestFit="1" customWidth="1"/>
    <col min="12557" max="12559" width="13.140625" style="10" bestFit="1" customWidth="1"/>
    <col min="12560" max="12560" width="11.7109375" style="10" bestFit="1" customWidth="1"/>
    <col min="12561" max="12561" width="14.5703125" style="10" bestFit="1" customWidth="1"/>
    <col min="12562" max="12562" width="14.42578125" style="10" bestFit="1" customWidth="1"/>
    <col min="12563" max="12563" width="4.5703125" style="10" bestFit="1" customWidth="1"/>
    <col min="12564" max="12800" width="9.140625" style="10"/>
    <col min="12801" max="12801" width="4" style="10" bestFit="1" customWidth="1"/>
    <col min="12802" max="12802" width="14.140625" style="10" bestFit="1" customWidth="1"/>
    <col min="12803" max="12804" width="12.140625" style="10" bestFit="1" customWidth="1"/>
    <col min="12805" max="12805" width="14.5703125" style="10" bestFit="1" customWidth="1"/>
    <col min="12806" max="12806" width="12.140625" style="10" bestFit="1" customWidth="1"/>
    <col min="12807" max="12807" width="10.85546875" style="10" bestFit="1" customWidth="1"/>
    <col min="12808" max="12808" width="13.140625" style="10" bestFit="1" customWidth="1"/>
    <col min="12809" max="12809" width="12.140625" style="10" bestFit="1" customWidth="1"/>
    <col min="12810" max="12810" width="13.140625" style="10" bestFit="1" customWidth="1"/>
    <col min="12811" max="12812" width="14.5703125" style="10" bestFit="1" customWidth="1"/>
    <col min="12813" max="12815" width="13.140625" style="10" bestFit="1" customWidth="1"/>
    <col min="12816" max="12816" width="11.7109375" style="10" bestFit="1" customWidth="1"/>
    <col min="12817" max="12817" width="14.5703125" style="10" bestFit="1" customWidth="1"/>
    <col min="12818" max="12818" width="14.42578125" style="10" bestFit="1" customWidth="1"/>
    <col min="12819" max="12819" width="4.5703125" style="10" bestFit="1" customWidth="1"/>
    <col min="12820" max="13056" width="9.140625" style="10"/>
    <col min="13057" max="13057" width="4" style="10" bestFit="1" customWidth="1"/>
    <col min="13058" max="13058" width="14.140625" style="10" bestFit="1" customWidth="1"/>
    <col min="13059" max="13060" width="12.140625" style="10" bestFit="1" customWidth="1"/>
    <col min="13061" max="13061" width="14.5703125" style="10" bestFit="1" customWidth="1"/>
    <col min="13062" max="13062" width="12.140625" style="10" bestFit="1" customWidth="1"/>
    <col min="13063" max="13063" width="10.85546875" style="10" bestFit="1" customWidth="1"/>
    <col min="13064" max="13064" width="13.140625" style="10" bestFit="1" customWidth="1"/>
    <col min="13065" max="13065" width="12.140625" style="10" bestFit="1" customWidth="1"/>
    <col min="13066" max="13066" width="13.140625" style="10" bestFit="1" customWidth="1"/>
    <col min="13067" max="13068" width="14.5703125" style="10" bestFit="1" customWidth="1"/>
    <col min="13069" max="13071" width="13.140625" style="10" bestFit="1" customWidth="1"/>
    <col min="13072" max="13072" width="11.7109375" style="10" bestFit="1" customWidth="1"/>
    <col min="13073" max="13073" width="14.5703125" style="10" bestFit="1" customWidth="1"/>
    <col min="13074" max="13074" width="14.42578125" style="10" bestFit="1" customWidth="1"/>
    <col min="13075" max="13075" width="4.5703125" style="10" bestFit="1" customWidth="1"/>
    <col min="13076" max="13312" width="9.140625" style="10"/>
    <col min="13313" max="13313" width="4" style="10" bestFit="1" customWidth="1"/>
    <col min="13314" max="13314" width="14.140625" style="10" bestFit="1" customWidth="1"/>
    <col min="13315" max="13316" width="12.140625" style="10" bestFit="1" customWidth="1"/>
    <col min="13317" max="13317" width="14.5703125" style="10" bestFit="1" customWidth="1"/>
    <col min="13318" max="13318" width="12.140625" style="10" bestFit="1" customWidth="1"/>
    <col min="13319" max="13319" width="10.85546875" style="10" bestFit="1" customWidth="1"/>
    <col min="13320" max="13320" width="13.140625" style="10" bestFit="1" customWidth="1"/>
    <col min="13321" max="13321" width="12.140625" style="10" bestFit="1" customWidth="1"/>
    <col min="13322" max="13322" width="13.140625" style="10" bestFit="1" customWidth="1"/>
    <col min="13323" max="13324" width="14.5703125" style="10" bestFit="1" customWidth="1"/>
    <col min="13325" max="13327" width="13.140625" style="10" bestFit="1" customWidth="1"/>
    <col min="13328" max="13328" width="11.7109375" style="10" bestFit="1" customWidth="1"/>
    <col min="13329" max="13329" width="14.5703125" style="10" bestFit="1" customWidth="1"/>
    <col min="13330" max="13330" width="14.42578125" style="10" bestFit="1" customWidth="1"/>
    <col min="13331" max="13331" width="4.5703125" style="10" bestFit="1" customWidth="1"/>
    <col min="13332" max="13568" width="9.140625" style="10"/>
    <col min="13569" max="13569" width="4" style="10" bestFit="1" customWidth="1"/>
    <col min="13570" max="13570" width="14.140625" style="10" bestFit="1" customWidth="1"/>
    <col min="13571" max="13572" width="12.140625" style="10" bestFit="1" customWidth="1"/>
    <col min="13573" max="13573" width="14.5703125" style="10" bestFit="1" customWidth="1"/>
    <col min="13574" max="13574" width="12.140625" style="10" bestFit="1" customWidth="1"/>
    <col min="13575" max="13575" width="10.85546875" style="10" bestFit="1" customWidth="1"/>
    <col min="13576" max="13576" width="13.140625" style="10" bestFit="1" customWidth="1"/>
    <col min="13577" max="13577" width="12.140625" style="10" bestFit="1" customWidth="1"/>
    <col min="13578" max="13578" width="13.140625" style="10" bestFit="1" customWidth="1"/>
    <col min="13579" max="13580" width="14.5703125" style="10" bestFit="1" customWidth="1"/>
    <col min="13581" max="13583" width="13.140625" style="10" bestFit="1" customWidth="1"/>
    <col min="13584" max="13584" width="11.7109375" style="10" bestFit="1" customWidth="1"/>
    <col min="13585" max="13585" width="14.5703125" style="10" bestFit="1" customWidth="1"/>
    <col min="13586" max="13586" width="14.42578125" style="10" bestFit="1" customWidth="1"/>
    <col min="13587" max="13587" width="4.5703125" style="10" bestFit="1" customWidth="1"/>
    <col min="13588" max="13824" width="9.140625" style="10"/>
    <col min="13825" max="13825" width="4" style="10" bestFit="1" customWidth="1"/>
    <col min="13826" max="13826" width="14.140625" style="10" bestFit="1" customWidth="1"/>
    <col min="13827" max="13828" width="12.140625" style="10" bestFit="1" customWidth="1"/>
    <col min="13829" max="13829" width="14.5703125" style="10" bestFit="1" customWidth="1"/>
    <col min="13830" max="13830" width="12.140625" style="10" bestFit="1" customWidth="1"/>
    <col min="13831" max="13831" width="10.85546875" style="10" bestFit="1" customWidth="1"/>
    <col min="13832" max="13832" width="13.140625" style="10" bestFit="1" customWidth="1"/>
    <col min="13833" max="13833" width="12.140625" style="10" bestFit="1" customWidth="1"/>
    <col min="13834" max="13834" width="13.140625" style="10" bestFit="1" customWidth="1"/>
    <col min="13835" max="13836" width="14.5703125" style="10" bestFit="1" customWidth="1"/>
    <col min="13837" max="13839" width="13.140625" style="10" bestFit="1" customWidth="1"/>
    <col min="13840" max="13840" width="11.7109375" style="10" bestFit="1" customWidth="1"/>
    <col min="13841" max="13841" width="14.5703125" style="10" bestFit="1" customWidth="1"/>
    <col min="13842" max="13842" width="14.42578125" style="10" bestFit="1" customWidth="1"/>
    <col min="13843" max="13843" width="4.5703125" style="10" bestFit="1" customWidth="1"/>
    <col min="13844" max="14080" width="9.140625" style="10"/>
    <col min="14081" max="14081" width="4" style="10" bestFit="1" customWidth="1"/>
    <col min="14082" max="14082" width="14.140625" style="10" bestFit="1" customWidth="1"/>
    <col min="14083" max="14084" width="12.140625" style="10" bestFit="1" customWidth="1"/>
    <col min="14085" max="14085" width="14.5703125" style="10" bestFit="1" customWidth="1"/>
    <col min="14086" max="14086" width="12.140625" style="10" bestFit="1" customWidth="1"/>
    <col min="14087" max="14087" width="10.85546875" style="10" bestFit="1" customWidth="1"/>
    <col min="14088" max="14088" width="13.140625" style="10" bestFit="1" customWidth="1"/>
    <col min="14089" max="14089" width="12.140625" style="10" bestFit="1" customWidth="1"/>
    <col min="14090" max="14090" width="13.140625" style="10" bestFit="1" customWidth="1"/>
    <col min="14091" max="14092" width="14.5703125" style="10" bestFit="1" customWidth="1"/>
    <col min="14093" max="14095" width="13.140625" style="10" bestFit="1" customWidth="1"/>
    <col min="14096" max="14096" width="11.7109375" style="10" bestFit="1" customWidth="1"/>
    <col min="14097" max="14097" width="14.5703125" style="10" bestFit="1" customWidth="1"/>
    <col min="14098" max="14098" width="14.42578125" style="10" bestFit="1" customWidth="1"/>
    <col min="14099" max="14099" width="4.5703125" style="10" bestFit="1" customWidth="1"/>
    <col min="14100" max="14336" width="9.140625" style="10"/>
    <col min="14337" max="14337" width="4" style="10" bestFit="1" customWidth="1"/>
    <col min="14338" max="14338" width="14.140625" style="10" bestFit="1" customWidth="1"/>
    <col min="14339" max="14340" width="12.140625" style="10" bestFit="1" customWidth="1"/>
    <col min="14341" max="14341" width="14.5703125" style="10" bestFit="1" customWidth="1"/>
    <col min="14342" max="14342" width="12.140625" style="10" bestFit="1" customWidth="1"/>
    <col min="14343" max="14343" width="10.85546875" style="10" bestFit="1" customWidth="1"/>
    <col min="14344" max="14344" width="13.140625" style="10" bestFit="1" customWidth="1"/>
    <col min="14345" max="14345" width="12.140625" style="10" bestFit="1" customWidth="1"/>
    <col min="14346" max="14346" width="13.140625" style="10" bestFit="1" customWidth="1"/>
    <col min="14347" max="14348" width="14.5703125" style="10" bestFit="1" customWidth="1"/>
    <col min="14349" max="14351" width="13.140625" style="10" bestFit="1" customWidth="1"/>
    <col min="14352" max="14352" width="11.7109375" style="10" bestFit="1" customWidth="1"/>
    <col min="14353" max="14353" width="14.5703125" style="10" bestFit="1" customWidth="1"/>
    <col min="14354" max="14354" width="14.42578125" style="10" bestFit="1" customWidth="1"/>
    <col min="14355" max="14355" width="4.5703125" style="10" bestFit="1" customWidth="1"/>
    <col min="14356" max="14592" width="9.140625" style="10"/>
    <col min="14593" max="14593" width="4" style="10" bestFit="1" customWidth="1"/>
    <col min="14594" max="14594" width="14.140625" style="10" bestFit="1" customWidth="1"/>
    <col min="14595" max="14596" width="12.140625" style="10" bestFit="1" customWidth="1"/>
    <col min="14597" max="14597" width="14.5703125" style="10" bestFit="1" customWidth="1"/>
    <col min="14598" max="14598" width="12.140625" style="10" bestFit="1" customWidth="1"/>
    <col min="14599" max="14599" width="10.85546875" style="10" bestFit="1" customWidth="1"/>
    <col min="14600" max="14600" width="13.140625" style="10" bestFit="1" customWidth="1"/>
    <col min="14601" max="14601" width="12.140625" style="10" bestFit="1" customWidth="1"/>
    <col min="14602" max="14602" width="13.140625" style="10" bestFit="1" customWidth="1"/>
    <col min="14603" max="14604" width="14.5703125" style="10" bestFit="1" customWidth="1"/>
    <col min="14605" max="14607" width="13.140625" style="10" bestFit="1" customWidth="1"/>
    <col min="14608" max="14608" width="11.7109375" style="10" bestFit="1" customWidth="1"/>
    <col min="14609" max="14609" width="14.5703125" style="10" bestFit="1" customWidth="1"/>
    <col min="14610" max="14610" width="14.42578125" style="10" bestFit="1" customWidth="1"/>
    <col min="14611" max="14611" width="4.5703125" style="10" bestFit="1" customWidth="1"/>
    <col min="14612" max="14848" width="9.140625" style="10"/>
    <col min="14849" max="14849" width="4" style="10" bestFit="1" customWidth="1"/>
    <col min="14850" max="14850" width="14.140625" style="10" bestFit="1" customWidth="1"/>
    <col min="14851" max="14852" width="12.140625" style="10" bestFit="1" customWidth="1"/>
    <col min="14853" max="14853" width="14.5703125" style="10" bestFit="1" customWidth="1"/>
    <col min="14854" max="14854" width="12.140625" style="10" bestFit="1" customWidth="1"/>
    <col min="14855" max="14855" width="10.85546875" style="10" bestFit="1" customWidth="1"/>
    <col min="14856" max="14856" width="13.140625" style="10" bestFit="1" customWidth="1"/>
    <col min="14857" max="14857" width="12.140625" style="10" bestFit="1" customWidth="1"/>
    <col min="14858" max="14858" width="13.140625" style="10" bestFit="1" customWidth="1"/>
    <col min="14859" max="14860" width="14.5703125" style="10" bestFit="1" customWidth="1"/>
    <col min="14861" max="14863" width="13.140625" style="10" bestFit="1" customWidth="1"/>
    <col min="14864" max="14864" width="11.7109375" style="10" bestFit="1" customWidth="1"/>
    <col min="14865" max="14865" width="14.5703125" style="10" bestFit="1" customWidth="1"/>
    <col min="14866" max="14866" width="14.42578125" style="10" bestFit="1" customWidth="1"/>
    <col min="14867" max="14867" width="4.5703125" style="10" bestFit="1" customWidth="1"/>
    <col min="14868" max="15104" width="9.140625" style="10"/>
    <col min="15105" max="15105" width="4" style="10" bestFit="1" customWidth="1"/>
    <col min="15106" max="15106" width="14.140625" style="10" bestFit="1" customWidth="1"/>
    <col min="15107" max="15108" width="12.140625" style="10" bestFit="1" customWidth="1"/>
    <col min="15109" max="15109" width="14.5703125" style="10" bestFit="1" customWidth="1"/>
    <col min="15110" max="15110" width="12.140625" style="10" bestFit="1" customWidth="1"/>
    <col min="15111" max="15111" width="10.85546875" style="10" bestFit="1" customWidth="1"/>
    <col min="15112" max="15112" width="13.140625" style="10" bestFit="1" customWidth="1"/>
    <col min="15113" max="15113" width="12.140625" style="10" bestFit="1" customWidth="1"/>
    <col min="15114" max="15114" width="13.140625" style="10" bestFit="1" customWidth="1"/>
    <col min="15115" max="15116" width="14.5703125" style="10" bestFit="1" customWidth="1"/>
    <col min="15117" max="15119" width="13.140625" style="10" bestFit="1" customWidth="1"/>
    <col min="15120" max="15120" width="11.7109375" style="10" bestFit="1" customWidth="1"/>
    <col min="15121" max="15121" width="14.5703125" style="10" bestFit="1" customWidth="1"/>
    <col min="15122" max="15122" width="14.42578125" style="10" bestFit="1" customWidth="1"/>
    <col min="15123" max="15123" width="4.5703125" style="10" bestFit="1" customWidth="1"/>
    <col min="15124" max="15360" width="9.140625" style="10"/>
    <col min="15361" max="15361" width="4" style="10" bestFit="1" customWidth="1"/>
    <col min="15362" max="15362" width="14.140625" style="10" bestFit="1" customWidth="1"/>
    <col min="15363" max="15364" width="12.140625" style="10" bestFit="1" customWidth="1"/>
    <col min="15365" max="15365" width="14.5703125" style="10" bestFit="1" customWidth="1"/>
    <col min="15366" max="15366" width="12.140625" style="10" bestFit="1" customWidth="1"/>
    <col min="15367" max="15367" width="10.85546875" style="10" bestFit="1" customWidth="1"/>
    <col min="15368" max="15368" width="13.140625" style="10" bestFit="1" customWidth="1"/>
    <col min="15369" max="15369" width="12.140625" style="10" bestFit="1" customWidth="1"/>
    <col min="15370" max="15370" width="13.140625" style="10" bestFit="1" customWidth="1"/>
    <col min="15371" max="15372" width="14.5703125" style="10" bestFit="1" customWidth="1"/>
    <col min="15373" max="15375" width="13.140625" style="10" bestFit="1" customWidth="1"/>
    <col min="15376" max="15376" width="11.7109375" style="10" bestFit="1" customWidth="1"/>
    <col min="15377" max="15377" width="14.5703125" style="10" bestFit="1" customWidth="1"/>
    <col min="15378" max="15378" width="14.42578125" style="10" bestFit="1" customWidth="1"/>
    <col min="15379" max="15379" width="4.5703125" style="10" bestFit="1" customWidth="1"/>
    <col min="15380" max="15616" width="9.140625" style="10"/>
    <col min="15617" max="15617" width="4" style="10" bestFit="1" customWidth="1"/>
    <col min="15618" max="15618" width="14.140625" style="10" bestFit="1" customWidth="1"/>
    <col min="15619" max="15620" width="12.140625" style="10" bestFit="1" customWidth="1"/>
    <col min="15621" max="15621" width="14.5703125" style="10" bestFit="1" customWidth="1"/>
    <col min="15622" max="15622" width="12.140625" style="10" bestFit="1" customWidth="1"/>
    <col min="15623" max="15623" width="10.85546875" style="10" bestFit="1" customWidth="1"/>
    <col min="15624" max="15624" width="13.140625" style="10" bestFit="1" customWidth="1"/>
    <col min="15625" max="15625" width="12.140625" style="10" bestFit="1" customWidth="1"/>
    <col min="15626" max="15626" width="13.140625" style="10" bestFit="1" customWidth="1"/>
    <col min="15627" max="15628" width="14.5703125" style="10" bestFit="1" customWidth="1"/>
    <col min="15629" max="15631" width="13.140625" style="10" bestFit="1" customWidth="1"/>
    <col min="15632" max="15632" width="11.7109375" style="10" bestFit="1" customWidth="1"/>
    <col min="15633" max="15633" width="14.5703125" style="10" bestFit="1" customWidth="1"/>
    <col min="15634" max="15634" width="14.42578125" style="10" bestFit="1" customWidth="1"/>
    <col min="15635" max="15635" width="4.5703125" style="10" bestFit="1" customWidth="1"/>
    <col min="15636" max="15872" width="9.140625" style="10"/>
    <col min="15873" max="15873" width="4" style="10" bestFit="1" customWidth="1"/>
    <col min="15874" max="15874" width="14.140625" style="10" bestFit="1" customWidth="1"/>
    <col min="15875" max="15876" width="12.140625" style="10" bestFit="1" customWidth="1"/>
    <col min="15877" max="15877" width="14.5703125" style="10" bestFit="1" customWidth="1"/>
    <col min="15878" max="15878" width="12.140625" style="10" bestFit="1" customWidth="1"/>
    <col min="15879" max="15879" width="10.85546875" style="10" bestFit="1" customWidth="1"/>
    <col min="15880" max="15880" width="13.140625" style="10" bestFit="1" customWidth="1"/>
    <col min="15881" max="15881" width="12.140625" style="10" bestFit="1" customWidth="1"/>
    <col min="15882" max="15882" width="13.140625" style="10" bestFit="1" customWidth="1"/>
    <col min="15883" max="15884" width="14.5703125" style="10" bestFit="1" customWidth="1"/>
    <col min="15885" max="15887" width="13.140625" style="10" bestFit="1" customWidth="1"/>
    <col min="15888" max="15888" width="11.7109375" style="10" bestFit="1" customWidth="1"/>
    <col min="15889" max="15889" width="14.5703125" style="10" bestFit="1" customWidth="1"/>
    <col min="15890" max="15890" width="14.42578125" style="10" bestFit="1" customWidth="1"/>
    <col min="15891" max="15891" width="4.5703125" style="10" bestFit="1" customWidth="1"/>
    <col min="15892" max="16128" width="9.140625" style="10"/>
    <col min="16129" max="16129" width="4" style="10" bestFit="1" customWidth="1"/>
    <col min="16130" max="16130" width="14.140625" style="10" bestFit="1" customWidth="1"/>
    <col min="16131" max="16132" width="12.140625" style="10" bestFit="1" customWidth="1"/>
    <col min="16133" max="16133" width="14.5703125" style="10" bestFit="1" customWidth="1"/>
    <col min="16134" max="16134" width="12.140625" style="10" bestFit="1" customWidth="1"/>
    <col min="16135" max="16135" width="10.85546875" style="10" bestFit="1" customWidth="1"/>
    <col min="16136" max="16136" width="13.140625" style="10" bestFit="1" customWidth="1"/>
    <col min="16137" max="16137" width="12.140625" style="10" bestFit="1" customWidth="1"/>
    <col min="16138" max="16138" width="13.140625" style="10" bestFit="1" customWidth="1"/>
    <col min="16139" max="16140" width="14.5703125" style="10" bestFit="1" customWidth="1"/>
    <col min="16141" max="16143" width="13.140625" style="10" bestFit="1" customWidth="1"/>
    <col min="16144" max="16144" width="11.7109375" style="10" bestFit="1" customWidth="1"/>
    <col min="16145" max="16145" width="14.5703125" style="10" bestFit="1" customWidth="1"/>
    <col min="16146" max="16146" width="14.42578125" style="10" bestFit="1" customWidth="1"/>
    <col min="16147" max="16147" width="4.5703125" style="10" bestFit="1" customWidth="1"/>
    <col min="16148" max="16384" width="9.140625" style="10"/>
  </cols>
  <sheetData>
    <row r="1" spans="1:19" ht="12.75" customHeight="1" x14ac:dyDescent="0.2">
      <c r="A1" s="11" t="s">
        <v>42</v>
      </c>
      <c r="B1" s="11"/>
      <c r="C1" s="11"/>
      <c r="D1" s="11"/>
      <c r="E1" s="11"/>
      <c r="F1" s="11"/>
      <c r="G1" s="11"/>
      <c r="H1" s="11"/>
      <c r="I1" s="11"/>
      <c r="J1" s="11"/>
      <c r="K1" s="11"/>
      <c r="L1" s="11"/>
      <c r="M1" s="11"/>
      <c r="N1" s="11"/>
      <c r="O1" s="11"/>
      <c r="P1" s="11"/>
      <c r="Q1" s="11"/>
      <c r="S1" s="11"/>
    </row>
    <row r="2" spans="1:19" ht="12.75" customHeight="1" x14ac:dyDescent="0.2">
      <c r="A2" s="109" t="s">
        <v>510</v>
      </c>
      <c r="B2" s="11"/>
      <c r="C2" s="11"/>
      <c r="D2" s="11"/>
      <c r="E2" s="11"/>
      <c r="F2" s="11"/>
      <c r="G2" s="11"/>
      <c r="H2" s="11"/>
      <c r="I2" s="11"/>
      <c r="J2" s="79"/>
      <c r="K2" s="119"/>
      <c r="L2" s="11"/>
      <c r="M2" s="11"/>
      <c r="N2" s="11"/>
      <c r="O2" s="11"/>
      <c r="P2" s="11"/>
      <c r="Q2" s="11"/>
      <c r="R2" s="120"/>
      <c r="S2" s="12"/>
    </row>
    <row r="3" spans="1:19" ht="12.75" customHeight="1" x14ac:dyDescent="0.2">
      <c r="A3" s="111" t="s">
        <v>496</v>
      </c>
      <c r="B3" s="11"/>
      <c r="C3" s="11"/>
      <c r="D3" s="11"/>
      <c r="E3" s="11"/>
      <c r="F3" s="11"/>
      <c r="G3" s="11"/>
      <c r="H3" s="11"/>
      <c r="I3" s="11"/>
      <c r="J3" s="79"/>
      <c r="K3" s="12"/>
      <c r="L3" s="11"/>
      <c r="M3" s="11"/>
      <c r="N3" s="11"/>
      <c r="O3" s="11"/>
      <c r="P3" s="11"/>
      <c r="Q3" s="11"/>
      <c r="R3" s="187" t="s">
        <v>327</v>
      </c>
      <c r="S3" s="119"/>
    </row>
    <row r="4" spans="1:19" ht="39.75" customHeight="1" x14ac:dyDescent="0.2">
      <c r="A4" s="11"/>
      <c r="B4" s="11"/>
      <c r="C4" s="16" t="s">
        <v>328</v>
      </c>
      <c r="D4" s="16"/>
      <c r="E4" s="16"/>
      <c r="F4" s="16"/>
      <c r="G4" s="16"/>
      <c r="H4" s="16"/>
      <c r="I4" s="16"/>
      <c r="J4" s="16"/>
      <c r="K4" s="16"/>
      <c r="L4" s="16" t="s">
        <v>329</v>
      </c>
      <c r="M4" s="16"/>
      <c r="N4" s="16"/>
      <c r="O4" s="16"/>
      <c r="P4" s="16"/>
      <c r="Q4" s="16"/>
      <c r="R4" s="121" t="s">
        <v>330</v>
      </c>
      <c r="S4" s="11"/>
    </row>
    <row r="5" spans="1:19" ht="39.950000000000003" customHeight="1" x14ac:dyDescent="0.2">
      <c r="A5" s="187" t="s">
        <v>49</v>
      </c>
      <c r="B5" s="187" t="s">
        <v>51</v>
      </c>
      <c r="C5" s="121" t="s">
        <v>331</v>
      </c>
      <c r="D5" s="121" t="s">
        <v>332</v>
      </c>
      <c r="E5" s="121" t="s">
        <v>333</v>
      </c>
      <c r="F5" s="121" t="s">
        <v>334</v>
      </c>
      <c r="G5" s="121" t="s">
        <v>335</v>
      </c>
      <c r="H5" s="121" t="s">
        <v>336</v>
      </c>
      <c r="I5" s="121" t="s">
        <v>337</v>
      </c>
      <c r="J5" s="121" t="s">
        <v>338</v>
      </c>
      <c r="K5" s="121" t="s">
        <v>339</v>
      </c>
      <c r="L5" s="121" t="s">
        <v>340</v>
      </c>
      <c r="M5" s="121" t="s">
        <v>341</v>
      </c>
      <c r="N5" s="121" t="s">
        <v>342</v>
      </c>
      <c r="O5" s="121" t="s">
        <v>343</v>
      </c>
      <c r="P5" s="121" t="s">
        <v>344</v>
      </c>
      <c r="Q5" s="121" t="s">
        <v>345</v>
      </c>
      <c r="R5" s="187" t="s">
        <v>346</v>
      </c>
      <c r="S5" s="187" t="s">
        <v>49</v>
      </c>
    </row>
    <row r="6" spans="1:19" x14ac:dyDescent="0.2">
      <c r="A6" s="78">
        <v>1</v>
      </c>
      <c r="B6" s="78" t="s">
        <v>103</v>
      </c>
      <c r="C6" s="69">
        <v>150448</v>
      </c>
      <c r="D6" s="69">
        <v>0</v>
      </c>
      <c r="E6" s="69">
        <v>0</v>
      </c>
      <c r="F6" s="69">
        <v>357</v>
      </c>
      <c r="G6" s="69">
        <v>0</v>
      </c>
      <c r="H6" s="69">
        <v>1718907</v>
      </c>
      <c r="I6" s="69">
        <v>0</v>
      </c>
      <c r="J6" s="69">
        <v>1145188</v>
      </c>
      <c r="K6" s="69">
        <f t="shared" ref="K6:K69" si="0">SUM(C6:J6)</f>
        <v>3014900</v>
      </c>
      <c r="L6" s="69">
        <v>0</v>
      </c>
      <c r="M6" s="69">
        <v>0</v>
      </c>
      <c r="N6" s="69">
        <v>1846319</v>
      </c>
      <c r="O6" s="69">
        <v>0</v>
      </c>
      <c r="P6" s="69">
        <v>0</v>
      </c>
      <c r="Q6" s="69">
        <f t="shared" ref="Q6:Q69" si="1">SUM(L6:P6)</f>
        <v>1846319</v>
      </c>
      <c r="R6" s="69">
        <v>3175068.41</v>
      </c>
      <c r="S6" s="78">
        <v>1</v>
      </c>
    </row>
    <row r="7" spans="1:19" x14ac:dyDescent="0.2">
      <c r="A7" s="78">
        <v>2</v>
      </c>
      <c r="B7" s="78" t="s">
        <v>104</v>
      </c>
      <c r="C7" s="69">
        <v>2023670</v>
      </c>
      <c r="D7" s="69">
        <v>8749</v>
      </c>
      <c r="E7" s="69">
        <v>0</v>
      </c>
      <c r="F7" s="69">
        <v>1311325</v>
      </c>
      <c r="G7" s="69">
        <v>0</v>
      </c>
      <c r="H7" s="69">
        <v>19343637</v>
      </c>
      <c r="I7" s="69">
        <v>0</v>
      </c>
      <c r="J7" s="69">
        <v>786814</v>
      </c>
      <c r="K7" s="69">
        <f t="shared" si="0"/>
        <v>23474195</v>
      </c>
      <c r="L7" s="69">
        <v>27482226</v>
      </c>
      <c r="M7" s="69">
        <v>0</v>
      </c>
      <c r="N7" s="69">
        <v>11220971</v>
      </c>
      <c r="O7" s="125">
        <v>10329553</v>
      </c>
      <c r="P7" s="69">
        <v>0</v>
      </c>
      <c r="Q7" s="69">
        <f t="shared" si="1"/>
        <v>49032750</v>
      </c>
      <c r="R7" s="69">
        <v>2888034.94</v>
      </c>
      <c r="S7" s="78">
        <v>2</v>
      </c>
    </row>
    <row r="8" spans="1:19" x14ac:dyDescent="0.2">
      <c r="A8" s="78">
        <v>3</v>
      </c>
      <c r="B8" s="78" t="s">
        <v>105</v>
      </c>
      <c r="C8" s="69">
        <v>0</v>
      </c>
      <c r="D8" s="69">
        <v>0</v>
      </c>
      <c r="E8" s="69">
        <v>0</v>
      </c>
      <c r="F8" s="69">
        <v>0</v>
      </c>
      <c r="G8" s="69">
        <v>0</v>
      </c>
      <c r="H8" s="69">
        <v>4877187</v>
      </c>
      <c r="I8" s="69">
        <v>0</v>
      </c>
      <c r="J8" s="69">
        <v>0</v>
      </c>
      <c r="K8" s="69">
        <f t="shared" si="0"/>
        <v>4877187</v>
      </c>
      <c r="L8" s="69">
        <v>571071</v>
      </c>
      <c r="M8" s="69">
        <v>0</v>
      </c>
      <c r="N8" s="69">
        <v>4306116</v>
      </c>
      <c r="O8" s="125">
        <v>0</v>
      </c>
      <c r="P8" s="69">
        <v>0</v>
      </c>
      <c r="Q8" s="69">
        <f t="shared" si="1"/>
        <v>4877187</v>
      </c>
      <c r="R8" s="69">
        <v>2497789.2400000002</v>
      </c>
      <c r="S8" s="78">
        <v>3</v>
      </c>
    </row>
    <row r="9" spans="1:19" x14ac:dyDescent="0.2">
      <c r="A9" s="78">
        <v>4</v>
      </c>
      <c r="B9" s="78" t="s">
        <v>106</v>
      </c>
      <c r="C9" s="69">
        <v>356221</v>
      </c>
      <c r="D9" s="69">
        <v>0</v>
      </c>
      <c r="E9" s="69">
        <v>0</v>
      </c>
      <c r="F9" s="69">
        <v>21189</v>
      </c>
      <c r="G9" s="69">
        <v>0</v>
      </c>
      <c r="H9" s="69">
        <v>57738</v>
      </c>
      <c r="I9" s="69">
        <v>0</v>
      </c>
      <c r="J9" s="69">
        <v>0</v>
      </c>
      <c r="K9" s="69">
        <f t="shared" si="0"/>
        <v>435148</v>
      </c>
      <c r="L9" s="69">
        <v>0</v>
      </c>
      <c r="M9" s="69">
        <v>0</v>
      </c>
      <c r="N9" s="69">
        <v>430333</v>
      </c>
      <c r="O9" s="125">
        <v>15372</v>
      </c>
      <c r="P9" s="69">
        <v>0</v>
      </c>
      <c r="Q9" s="69">
        <f t="shared" si="1"/>
        <v>445705</v>
      </c>
      <c r="R9" s="69">
        <v>165510.52000000002</v>
      </c>
      <c r="S9" s="78">
        <v>4</v>
      </c>
    </row>
    <row r="10" spans="1:19" x14ac:dyDescent="0.2">
      <c r="A10" s="78">
        <v>5</v>
      </c>
      <c r="B10" s="78" t="s">
        <v>107</v>
      </c>
      <c r="C10" s="69">
        <v>0</v>
      </c>
      <c r="D10" s="69">
        <v>0</v>
      </c>
      <c r="E10" s="69">
        <v>0</v>
      </c>
      <c r="F10" s="69">
        <v>158340</v>
      </c>
      <c r="G10" s="69">
        <v>0</v>
      </c>
      <c r="H10" s="69">
        <v>0</v>
      </c>
      <c r="I10" s="69">
        <v>0</v>
      </c>
      <c r="J10" s="69">
        <v>23870</v>
      </c>
      <c r="K10" s="69">
        <f t="shared" si="0"/>
        <v>182210</v>
      </c>
      <c r="L10" s="69">
        <v>2412858</v>
      </c>
      <c r="M10" s="69">
        <v>0</v>
      </c>
      <c r="N10" s="69">
        <v>220832</v>
      </c>
      <c r="O10" s="125">
        <v>0</v>
      </c>
      <c r="P10" s="69">
        <v>0</v>
      </c>
      <c r="Q10" s="69">
        <f t="shared" si="1"/>
        <v>2633690</v>
      </c>
      <c r="R10" s="69">
        <v>-105853.52999999998</v>
      </c>
      <c r="S10" s="78">
        <v>5</v>
      </c>
    </row>
    <row r="11" spans="1:19" x14ac:dyDescent="0.2">
      <c r="A11" s="78">
        <v>6</v>
      </c>
      <c r="B11" s="78" t="s">
        <v>108</v>
      </c>
      <c r="C11" s="69">
        <v>0</v>
      </c>
      <c r="D11" s="69">
        <v>0</v>
      </c>
      <c r="E11" s="69">
        <v>0</v>
      </c>
      <c r="F11" s="69">
        <v>0</v>
      </c>
      <c r="G11" s="69">
        <v>0</v>
      </c>
      <c r="H11" s="69">
        <v>121164</v>
      </c>
      <c r="I11" s="69">
        <v>0</v>
      </c>
      <c r="J11" s="69">
        <v>199</v>
      </c>
      <c r="K11" s="69">
        <f t="shared" si="0"/>
        <v>121363</v>
      </c>
      <c r="L11" s="69">
        <v>0</v>
      </c>
      <c r="M11" s="69">
        <v>0</v>
      </c>
      <c r="N11" s="69">
        <v>121363</v>
      </c>
      <c r="O11" s="125">
        <v>0</v>
      </c>
      <c r="P11" s="69">
        <v>0</v>
      </c>
      <c r="Q11" s="69">
        <f t="shared" si="1"/>
        <v>121363</v>
      </c>
      <c r="R11" s="69">
        <v>70241.03</v>
      </c>
      <c r="S11" s="78">
        <v>6</v>
      </c>
    </row>
    <row r="12" spans="1:19" x14ac:dyDescent="0.2">
      <c r="A12" s="78">
        <v>7</v>
      </c>
      <c r="B12" s="78" t="s">
        <v>109</v>
      </c>
      <c r="C12" s="69">
        <v>9243665</v>
      </c>
      <c r="D12" s="69">
        <v>3356145</v>
      </c>
      <c r="E12" s="69">
        <v>200876156</v>
      </c>
      <c r="F12" s="69">
        <v>5403140</v>
      </c>
      <c r="G12" s="69">
        <v>0</v>
      </c>
      <c r="H12" s="69">
        <v>58512849</v>
      </c>
      <c r="I12" s="69">
        <v>0</v>
      </c>
      <c r="J12" s="69">
        <v>36938987</v>
      </c>
      <c r="K12" s="69">
        <f t="shared" si="0"/>
        <v>314330942</v>
      </c>
      <c r="L12" s="69">
        <v>125405254</v>
      </c>
      <c r="M12" s="69">
        <v>15329954</v>
      </c>
      <c r="N12" s="69">
        <v>173595734</v>
      </c>
      <c r="O12" s="125">
        <v>0</v>
      </c>
      <c r="P12" s="69">
        <v>0</v>
      </c>
      <c r="Q12" s="69">
        <f t="shared" si="1"/>
        <v>314330942</v>
      </c>
      <c r="R12" s="69">
        <v>5115075.0699999994</v>
      </c>
      <c r="S12" s="78">
        <v>7</v>
      </c>
    </row>
    <row r="13" spans="1:19" x14ac:dyDescent="0.2">
      <c r="A13" s="78">
        <v>8</v>
      </c>
      <c r="B13" s="78" t="s">
        <v>110</v>
      </c>
      <c r="C13" s="69">
        <v>377577</v>
      </c>
      <c r="D13" s="69">
        <v>827339</v>
      </c>
      <c r="E13" s="69">
        <v>0</v>
      </c>
      <c r="F13" s="69">
        <v>31745</v>
      </c>
      <c r="G13" s="69">
        <v>0</v>
      </c>
      <c r="H13" s="69">
        <v>10401311</v>
      </c>
      <c r="I13" s="69">
        <v>0</v>
      </c>
      <c r="J13" s="69">
        <v>1079171</v>
      </c>
      <c r="K13" s="69">
        <f t="shared" si="0"/>
        <v>12717143</v>
      </c>
      <c r="L13" s="69">
        <v>711383</v>
      </c>
      <c r="M13" s="69">
        <v>451037</v>
      </c>
      <c r="N13" s="69">
        <v>3947768</v>
      </c>
      <c r="O13" s="125">
        <v>2076179</v>
      </c>
      <c r="P13" s="69">
        <v>0</v>
      </c>
      <c r="Q13" s="69">
        <f t="shared" si="1"/>
        <v>7186367</v>
      </c>
      <c r="R13" s="69">
        <v>3640439.1399999997</v>
      </c>
      <c r="S13" s="78">
        <v>8</v>
      </c>
    </row>
    <row r="14" spans="1:19" x14ac:dyDescent="0.2">
      <c r="A14" s="78">
        <v>9</v>
      </c>
      <c r="B14" s="78" t="s">
        <v>111</v>
      </c>
      <c r="C14" s="69">
        <v>0</v>
      </c>
      <c r="D14" s="69">
        <v>2750</v>
      </c>
      <c r="E14" s="69">
        <v>0</v>
      </c>
      <c r="F14" s="69">
        <v>0</v>
      </c>
      <c r="G14" s="69">
        <v>0</v>
      </c>
      <c r="H14" s="69">
        <v>0</v>
      </c>
      <c r="I14" s="69">
        <v>0</v>
      </c>
      <c r="J14" s="69">
        <v>0</v>
      </c>
      <c r="K14" s="69">
        <f t="shared" si="0"/>
        <v>2750</v>
      </c>
      <c r="L14" s="69">
        <v>0</v>
      </c>
      <c r="M14" s="69">
        <v>0</v>
      </c>
      <c r="N14" s="69">
        <v>2750</v>
      </c>
      <c r="O14" s="125">
        <v>0</v>
      </c>
      <c r="P14" s="69">
        <v>0</v>
      </c>
      <c r="Q14" s="69">
        <f t="shared" si="1"/>
        <v>2750</v>
      </c>
      <c r="R14" s="69">
        <v>30748.60000000006</v>
      </c>
      <c r="S14" s="78">
        <v>9</v>
      </c>
    </row>
    <row r="15" spans="1:19" x14ac:dyDescent="0.2">
      <c r="A15" s="78">
        <v>10</v>
      </c>
      <c r="B15" s="78" t="s">
        <v>112</v>
      </c>
      <c r="C15" s="69">
        <v>0</v>
      </c>
      <c r="D15" s="69">
        <v>0</v>
      </c>
      <c r="E15" s="69">
        <v>22571387</v>
      </c>
      <c r="F15" s="69">
        <v>11</v>
      </c>
      <c r="G15" s="69">
        <v>0</v>
      </c>
      <c r="H15" s="69">
        <v>0</v>
      </c>
      <c r="I15" s="69">
        <v>0</v>
      </c>
      <c r="J15" s="69">
        <v>0</v>
      </c>
      <c r="K15" s="69">
        <f t="shared" si="0"/>
        <v>22571398</v>
      </c>
      <c r="L15" s="69">
        <v>4867143</v>
      </c>
      <c r="M15" s="69">
        <v>0</v>
      </c>
      <c r="N15" s="69">
        <v>2006507</v>
      </c>
      <c r="O15" s="125">
        <v>0</v>
      </c>
      <c r="P15" s="69">
        <v>0</v>
      </c>
      <c r="Q15" s="69">
        <f t="shared" si="1"/>
        <v>6873650</v>
      </c>
      <c r="R15" s="69">
        <v>3284324.3699999996</v>
      </c>
      <c r="S15" s="78">
        <v>10</v>
      </c>
    </row>
    <row r="16" spans="1:19" x14ac:dyDescent="0.2">
      <c r="A16" s="78">
        <v>11</v>
      </c>
      <c r="B16" s="78" t="s">
        <v>113</v>
      </c>
      <c r="C16" s="69">
        <v>0</v>
      </c>
      <c r="D16" s="69">
        <v>0</v>
      </c>
      <c r="E16" s="69">
        <v>150000</v>
      </c>
      <c r="F16" s="69">
        <v>0</v>
      </c>
      <c r="G16" s="69">
        <v>0</v>
      </c>
      <c r="H16" s="69">
        <v>0</v>
      </c>
      <c r="I16" s="69">
        <v>0</v>
      </c>
      <c r="J16" s="69">
        <v>0</v>
      </c>
      <c r="K16" s="69">
        <f t="shared" si="0"/>
        <v>150000</v>
      </c>
      <c r="L16" s="69">
        <v>0</v>
      </c>
      <c r="M16" s="69">
        <v>0</v>
      </c>
      <c r="N16" s="69">
        <v>150000</v>
      </c>
      <c r="O16" s="125">
        <v>0</v>
      </c>
      <c r="P16" s="69">
        <v>0</v>
      </c>
      <c r="Q16" s="69">
        <f t="shared" si="1"/>
        <v>150000</v>
      </c>
      <c r="R16" s="69">
        <v>226551.96000000002</v>
      </c>
      <c r="S16" s="78">
        <v>11</v>
      </c>
    </row>
    <row r="17" spans="1:19" x14ac:dyDescent="0.2">
      <c r="A17" s="78">
        <v>12</v>
      </c>
      <c r="B17" s="78" t="s">
        <v>114</v>
      </c>
      <c r="C17" s="69">
        <v>0</v>
      </c>
      <c r="D17" s="69">
        <v>0</v>
      </c>
      <c r="E17" s="69">
        <v>0</v>
      </c>
      <c r="F17" s="69">
        <v>0</v>
      </c>
      <c r="G17" s="69">
        <v>0</v>
      </c>
      <c r="H17" s="69">
        <v>2948598</v>
      </c>
      <c r="I17" s="69">
        <v>0</v>
      </c>
      <c r="J17" s="69">
        <v>0</v>
      </c>
      <c r="K17" s="69">
        <f t="shared" si="0"/>
        <v>2948598</v>
      </c>
      <c r="L17" s="69">
        <v>1803018</v>
      </c>
      <c r="M17" s="69">
        <v>0</v>
      </c>
      <c r="N17" s="69">
        <v>1145580</v>
      </c>
      <c r="O17" s="125">
        <v>0</v>
      </c>
      <c r="P17" s="69">
        <v>0</v>
      </c>
      <c r="Q17" s="69">
        <f t="shared" si="1"/>
        <v>2948598</v>
      </c>
      <c r="R17" s="69">
        <v>3841299.1300000004</v>
      </c>
      <c r="S17" s="78">
        <v>12</v>
      </c>
    </row>
    <row r="18" spans="1:19" x14ac:dyDescent="0.2">
      <c r="A18" s="78">
        <v>13</v>
      </c>
      <c r="B18" s="78" t="s">
        <v>115</v>
      </c>
      <c r="C18" s="69">
        <v>0</v>
      </c>
      <c r="D18" s="69">
        <v>586110</v>
      </c>
      <c r="E18" s="69">
        <v>2001716</v>
      </c>
      <c r="F18" s="69">
        <v>28461</v>
      </c>
      <c r="G18" s="69">
        <v>0</v>
      </c>
      <c r="H18" s="69">
        <v>0</v>
      </c>
      <c r="I18" s="69">
        <v>0</v>
      </c>
      <c r="J18" s="69">
        <v>0</v>
      </c>
      <c r="K18" s="69">
        <f t="shared" si="0"/>
        <v>2616287</v>
      </c>
      <c r="L18" s="69">
        <v>0</v>
      </c>
      <c r="M18" s="69">
        <v>0</v>
      </c>
      <c r="N18" s="69">
        <v>5330066</v>
      </c>
      <c r="O18" s="125">
        <v>0</v>
      </c>
      <c r="P18" s="69">
        <v>0</v>
      </c>
      <c r="Q18" s="69">
        <f t="shared" si="1"/>
        <v>5330066</v>
      </c>
      <c r="R18" s="69">
        <v>350739.29</v>
      </c>
      <c r="S18" s="78">
        <v>13</v>
      </c>
    </row>
    <row r="19" spans="1:19" x14ac:dyDescent="0.2">
      <c r="A19" s="78">
        <v>14</v>
      </c>
      <c r="B19" s="78" t="s">
        <v>116</v>
      </c>
      <c r="C19" s="69">
        <v>0</v>
      </c>
      <c r="D19" s="69">
        <v>817174</v>
      </c>
      <c r="E19" s="69">
        <v>0</v>
      </c>
      <c r="F19" s="69">
        <v>0</v>
      </c>
      <c r="G19" s="69">
        <v>0</v>
      </c>
      <c r="H19" s="69">
        <v>8541521</v>
      </c>
      <c r="I19" s="69">
        <v>0</v>
      </c>
      <c r="J19" s="69">
        <v>0</v>
      </c>
      <c r="K19" s="69">
        <f t="shared" si="0"/>
        <v>9358695</v>
      </c>
      <c r="L19" s="69">
        <v>523402</v>
      </c>
      <c r="M19" s="69">
        <v>2997835</v>
      </c>
      <c r="N19" s="69">
        <v>8835293</v>
      </c>
      <c r="O19" s="125">
        <v>0</v>
      </c>
      <c r="P19" s="69">
        <v>0</v>
      </c>
      <c r="Q19" s="69">
        <f t="shared" si="1"/>
        <v>12356530</v>
      </c>
      <c r="R19" s="69">
        <v>5200633.5399999991</v>
      </c>
      <c r="S19" s="78">
        <v>14</v>
      </c>
    </row>
    <row r="20" spans="1:19" x14ac:dyDescent="0.2">
      <c r="A20" s="78">
        <v>15</v>
      </c>
      <c r="B20" s="78" t="s">
        <v>117</v>
      </c>
      <c r="C20" s="69">
        <v>414387</v>
      </c>
      <c r="D20" s="69">
        <v>0</v>
      </c>
      <c r="E20" s="69">
        <v>0</v>
      </c>
      <c r="F20" s="69">
        <v>5824</v>
      </c>
      <c r="G20" s="69">
        <v>0</v>
      </c>
      <c r="H20" s="69">
        <v>57738</v>
      </c>
      <c r="I20" s="69">
        <v>0</v>
      </c>
      <c r="J20" s="69">
        <v>0</v>
      </c>
      <c r="K20" s="69">
        <f t="shared" si="0"/>
        <v>477949</v>
      </c>
      <c r="L20" s="69">
        <v>0</v>
      </c>
      <c r="M20" s="69">
        <v>0</v>
      </c>
      <c r="N20" s="69">
        <v>896532</v>
      </c>
      <c r="O20" s="125">
        <v>0</v>
      </c>
      <c r="P20" s="69">
        <v>0</v>
      </c>
      <c r="Q20" s="69">
        <f t="shared" si="1"/>
        <v>896532</v>
      </c>
      <c r="R20" s="69">
        <v>799661.98</v>
      </c>
      <c r="S20" s="78">
        <v>15</v>
      </c>
    </row>
    <row r="21" spans="1:19" x14ac:dyDescent="0.2">
      <c r="A21" s="78">
        <v>16</v>
      </c>
      <c r="B21" s="78" t="s">
        <v>118</v>
      </c>
      <c r="C21" s="69">
        <v>1161564</v>
      </c>
      <c r="D21" s="69">
        <v>0</v>
      </c>
      <c r="E21" s="69">
        <v>0</v>
      </c>
      <c r="F21" s="69">
        <v>98760</v>
      </c>
      <c r="G21" s="69">
        <v>0</v>
      </c>
      <c r="H21" s="69">
        <v>5022350</v>
      </c>
      <c r="I21" s="69">
        <v>0</v>
      </c>
      <c r="J21" s="69">
        <v>2934964</v>
      </c>
      <c r="K21" s="69">
        <f t="shared" si="0"/>
        <v>9217638</v>
      </c>
      <c r="L21" s="69">
        <v>51137</v>
      </c>
      <c r="M21" s="69">
        <v>2370201</v>
      </c>
      <c r="N21" s="69">
        <v>475647</v>
      </c>
      <c r="O21" s="125">
        <v>5958</v>
      </c>
      <c r="P21" s="69">
        <v>0</v>
      </c>
      <c r="Q21" s="69">
        <f t="shared" si="1"/>
        <v>2902943</v>
      </c>
      <c r="R21" s="69">
        <v>1720568.5299999998</v>
      </c>
      <c r="S21" s="78">
        <v>16</v>
      </c>
    </row>
    <row r="22" spans="1:19" x14ac:dyDescent="0.2">
      <c r="A22" s="78">
        <v>17</v>
      </c>
      <c r="B22" s="78" t="s">
        <v>119</v>
      </c>
      <c r="C22" s="69">
        <v>0</v>
      </c>
      <c r="D22" s="69">
        <v>0</v>
      </c>
      <c r="E22" s="69">
        <v>0</v>
      </c>
      <c r="F22" s="69">
        <v>60941</v>
      </c>
      <c r="G22" s="69">
        <v>0</v>
      </c>
      <c r="H22" s="69">
        <v>2698649</v>
      </c>
      <c r="I22" s="69">
        <v>0</v>
      </c>
      <c r="J22" s="69">
        <v>13004</v>
      </c>
      <c r="K22" s="69">
        <f t="shared" si="0"/>
        <v>2772594</v>
      </c>
      <c r="L22" s="69">
        <v>1209314</v>
      </c>
      <c r="M22" s="69">
        <v>63249</v>
      </c>
      <c r="N22" s="69">
        <v>3264345</v>
      </c>
      <c r="O22" s="125">
        <v>0</v>
      </c>
      <c r="P22" s="69">
        <v>0</v>
      </c>
      <c r="Q22" s="69">
        <f t="shared" si="1"/>
        <v>4536908</v>
      </c>
      <c r="R22" s="69">
        <v>167241.5</v>
      </c>
      <c r="S22" s="78">
        <v>17</v>
      </c>
    </row>
    <row r="23" spans="1:19" x14ac:dyDescent="0.2">
      <c r="A23" s="78">
        <v>18</v>
      </c>
      <c r="B23" s="78" t="s">
        <v>120</v>
      </c>
      <c r="C23" s="69">
        <v>0</v>
      </c>
      <c r="D23" s="69">
        <v>0</v>
      </c>
      <c r="E23" s="69">
        <v>0</v>
      </c>
      <c r="F23" s="69">
        <v>0</v>
      </c>
      <c r="G23" s="69">
        <v>0</v>
      </c>
      <c r="H23" s="69">
        <v>0</v>
      </c>
      <c r="I23" s="69">
        <v>0</v>
      </c>
      <c r="J23" s="69">
        <v>0</v>
      </c>
      <c r="K23" s="69">
        <f t="shared" si="0"/>
        <v>0</v>
      </c>
      <c r="L23" s="69">
        <v>0</v>
      </c>
      <c r="M23" s="69">
        <v>0</v>
      </c>
      <c r="N23" s="69">
        <v>0</v>
      </c>
      <c r="O23" s="125">
        <v>0</v>
      </c>
      <c r="P23" s="69">
        <v>0</v>
      </c>
      <c r="Q23" s="69">
        <f t="shared" si="1"/>
        <v>0</v>
      </c>
      <c r="R23" s="69">
        <v>612096.73</v>
      </c>
      <c r="S23" s="78">
        <v>18</v>
      </c>
    </row>
    <row r="24" spans="1:19" x14ac:dyDescent="0.2">
      <c r="A24" s="78">
        <v>19</v>
      </c>
      <c r="B24" s="78" t="s">
        <v>121</v>
      </c>
      <c r="C24" s="69">
        <v>0</v>
      </c>
      <c r="D24" s="69">
        <v>0</v>
      </c>
      <c r="E24" s="69">
        <v>0</v>
      </c>
      <c r="F24" s="69">
        <v>0</v>
      </c>
      <c r="G24" s="69">
        <v>0</v>
      </c>
      <c r="H24" s="69">
        <v>322986</v>
      </c>
      <c r="I24" s="69">
        <v>0</v>
      </c>
      <c r="J24" s="69">
        <v>0</v>
      </c>
      <c r="K24" s="69">
        <f t="shared" si="0"/>
        <v>322986</v>
      </c>
      <c r="L24" s="69">
        <v>0</v>
      </c>
      <c r="M24" s="69">
        <v>0</v>
      </c>
      <c r="N24" s="69">
        <v>2847300</v>
      </c>
      <c r="O24" s="125">
        <v>0</v>
      </c>
      <c r="P24" s="69">
        <v>0</v>
      </c>
      <c r="Q24" s="69">
        <f t="shared" si="1"/>
        <v>2847300</v>
      </c>
      <c r="R24" s="69">
        <v>460956.64999999997</v>
      </c>
      <c r="S24" s="78">
        <v>19</v>
      </c>
    </row>
    <row r="25" spans="1:19" x14ac:dyDescent="0.2">
      <c r="A25" s="78">
        <v>20</v>
      </c>
      <c r="B25" s="78" t="s">
        <v>122</v>
      </c>
      <c r="C25" s="69">
        <v>0</v>
      </c>
      <c r="D25" s="69">
        <v>0</v>
      </c>
      <c r="E25" s="69">
        <v>0</v>
      </c>
      <c r="F25" s="69">
        <v>11350</v>
      </c>
      <c r="G25" s="69">
        <v>0</v>
      </c>
      <c r="H25" s="69">
        <v>0</v>
      </c>
      <c r="I25" s="69">
        <v>0</v>
      </c>
      <c r="J25" s="69">
        <v>0</v>
      </c>
      <c r="K25" s="69">
        <f t="shared" si="0"/>
        <v>11350</v>
      </c>
      <c r="L25" s="69">
        <v>0</v>
      </c>
      <c r="M25" s="69">
        <v>0</v>
      </c>
      <c r="N25" s="69">
        <v>3374797</v>
      </c>
      <c r="O25" s="125">
        <v>0</v>
      </c>
      <c r="P25" s="69">
        <v>0</v>
      </c>
      <c r="Q25" s="69">
        <f t="shared" si="1"/>
        <v>3374797</v>
      </c>
      <c r="R25" s="69">
        <v>193669.94</v>
      </c>
      <c r="S25" s="78">
        <v>20</v>
      </c>
    </row>
    <row r="26" spans="1:19" x14ac:dyDescent="0.2">
      <c r="A26" s="78">
        <v>21</v>
      </c>
      <c r="B26" s="78" t="s">
        <v>123</v>
      </c>
      <c r="C26" s="69">
        <v>11116986</v>
      </c>
      <c r="D26" s="69">
        <v>6382880</v>
      </c>
      <c r="E26" s="69">
        <v>106051840</v>
      </c>
      <c r="F26" s="69">
        <v>4450950</v>
      </c>
      <c r="G26" s="69">
        <v>0</v>
      </c>
      <c r="H26" s="69">
        <v>45394176</v>
      </c>
      <c r="I26" s="69">
        <v>10415174</v>
      </c>
      <c r="J26" s="69">
        <v>5070444</v>
      </c>
      <c r="K26" s="69">
        <f t="shared" si="0"/>
        <v>188882450</v>
      </c>
      <c r="L26" s="69">
        <v>72554466</v>
      </c>
      <c r="M26" s="69">
        <v>34119241</v>
      </c>
      <c r="N26" s="69">
        <v>22073626</v>
      </c>
      <c r="O26" s="125">
        <v>9337442</v>
      </c>
      <c r="P26" s="69">
        <v>0</v>
      </c>
      <c r="Q26" s="69">
        <f t="shared" si="1"/>
        <v>138084775</v>
      </c>
      <c r="R26" s="69">
        <v>20566523.870000001</v>
      </c>
      <c r="S26" s="78">
        <v>21</v>
      </c>
    </row>
    <row r="27" spans="1:19" x14ac:dyDescent="0.2">
      <c r="A27" s="78">
        <v>22</v>
      </c>
      <c r="B27" s="78" t="s">
        <v>124</v>
      </c>
      <c r="C27" s="69">
        <v>40265</v>
      </c>
      <c r="D27" s="69">
        <v>17255</v>
      </c>
      <c r="E27" s="69">
        <v>0</v>
      </c>
      <c r="F27" s="69">
        <v>560</v>
      </c>
      <c r="G27" s="69">
        <v>0</v>
      </c>
      <c r="H27" s="69">
        <v>1369628</v>
      </c>
      <c r="I27" s="69">
        <v>0</v>
      </c>
      <c r="J27" s="69">
        <v>3743</v>
      </c>
      <c r="K27" s="69">
        <f t="shared" si="0"/>
        <v>1431451</v>
      </c>
      <c r="L27" s="69">
        <v>574678</v>
      </c>
      <c r="M27" s="69">
        <v>0</v>
      </c>
      <c r="N27" s="69">
        <v>832957</v>
      </c>
      <c r="O27" s="125">
        <v>0</v>
      </c>
      <c r="P27" s="69">
        <v>0</v>
      </c>
      <c r="Q27" s="69">
        <f t="shared" si="1"/>
        <v>1407635</v>
      </c>
      <c r="R27" s="69">
        <v>51460.28</v>
      </c>
      <c r="S27" s="78">
        <v>22</v>
      </c>
    </row>
    <row r="28" spans="1:19" x14ac:dyDescent="0.2">
      <c r="A28" s="78">
        <v>23</v>
      </c>
      <c r="B28" s="78" t="s">
        <v>125</v>
      </c>
      <c r="C28" s="69">
        <v>0</v>
      </c>
      <c r="D28" s="69">
        <v>0</v>
      </c>
      <c r="E28" s="69">
        <v>968400</v>
      </c>
      <c r="F28" s="69">
        <v>0</v>
      </c>
      <c r="G28" s="69">
        <v>0</v>
      </c>
      <c r="H28" s="69">
        <v>305293</v>
      </c>
      <c r="I28" s="69">
        <v>0</v>
      </c>
      <c r="J28" s="69">
        <v>0</v>
      </c>
      <c r="K28" s="69">
        <f t="shared" si="0"/>
        <v>1273693</v>
      </c>
      <c r="L28" s="69">
        <v>1123724</v>
      </c>
      <c r="M28" s="69">
        <v>0</v>
      </c>
      <c r="N28" s="69">
        <v>149969</v>
      </c>
      <c r="O28" s="125">
        <v>0</v>
      </c>
      <c r="P28" s="69">
        <v>0</v>
      </c>
      <c r="Q28" s="69">
        <f t="shared" si="1"/>
        <v>1273693</v>
      </c>
      <c r="R28" s="69">
        <v>137264</v>
      </c>
      <c r="S28" s="78">
        <v>23</v>
      </c>
    </row>
    <row r="29" spans="1:19" x14ac:dyDescent="0.2">
      <c r="A29" s="78">
        <v>24</v>
      </c>
      <c r="B29" s="78" t="s">
        <v>126</v>
      </c>
      <c r="C29" s="69">
        <v>213276</v>
      </c>
      <c r="D29" s="69">
        <v>0</v>
      </c>
      <c r="E29" s="69">
        <v>0</v>
      </c>
      <c r="F29" s="69">
        <v>17432</v>
      </c>
      <c r="G29" s="69">
        <v>0</v>
      </c>
      <c r="H29" s="69">
        <v>5146548</v>
      </c>
      <c r="I29" s="69">
        <v>0</v>
      </c>
      <c r="J29" s="69">
        <v>233545</v>
      </c>
      <c r="K29" s="69">
        <f t="shared" si="0"/>
        <v>5610801</v>
      </c>
      <c r="L29" s="69">
        <v>1991913</v>
      </c>
      <c r="M29" s="69">
        <v>0</v>
      </c>
      <c r="N29" s="69">
        <v>4134511</v>
      </c>
      <c r="O29" s="125">
        <v>2088960</v>
      </c>
      <c r="P29" s="69">
        <v>0</v>
      </c>
      <c r="Q29" s="69">
        <f t="shared" si="1"/>
        <v>8215384</v>
      </c>
      <c r="R29" s="69">
        <v>3002106.17</v>
      </c>
      <c r="S29" s="78">
        <v>24</v>
      </c>
    </row>
    <row r="30" spans="1:19" x14ac:dyDescent="0.2">
      <c r="A30" s="78">
        <v>25</v>
      </c>
      <c r="B30" s="78" t="s">
        <v>127</v>
      </c>
      <c r="C30" s="69">
        <v>356649</v>
      </c>
      <c r="D30" s="69">
        <v>0</v>
      </c>
      <c r="E30" s="69">
        <v>0</v>
      </c>
      <c r="F30" s="69">
        <v>7375</v>
      </c>
      <c r="G30" s="69">
        <v>0</v>
      </c>
      <c r="H30" s="69">
        <v>92738</v>
      </c>
      <c r="I30" s="69">
        <v>0</v>
      </c>
      <c r="J30" s="69">
        <v>0</v>
      </c>
      <c r="K30" s="69">
        <f t="shared" si="0"/>
        <v>456762</v>
      </c>
      <c r="L30" s="69">
        <v>0</v>
      </c>
      <c r="M30" s="69">
        <v>0</v>
      </c>
      <c r="N30" s="69">
        <v>430850</v>
      </c>
      <c r="O30" s="125">
        <v>0</v>
      </c>
      <c r="P30" s="69">
        <v>0</v>
      </c>
      <c r="Q30" s="69">
        <f t="shared" si="1"/>
        <v>430850</v>
      </c>
      <c r="R30" s="69">
        <v>85871.590000000026</v>
      </c>
      <c r="S30" s="78">
        <v>25</v>
      </c>
    </row>
    <row r="31" spans="1:19" x14ac:dyDescent="0.2">
      <c r="A31" s="78">
        <v>26</v>
      </c>
      <c r="B31" s="78" t="s">
        <v>128</v>
      </c>
      <c r="C31" s="69">
        <v>0</v>
      </c>
      <c r="D31" s="69">
        <v>0</v>
      </c>
      <c r="E31" s="69">
        <v>0</v>
      </c>
      <c r="F31" s="69">
        <v>10209</v>
      </c>
      <c r="G31" s="69">
        <v>0</v>
      </c>
      <c r="H31" s="69">
        <v>1564909</v>
      </c>
      <c r="I31" s="69">
        <v>0</v>
      </c>
      <c r="J31" s="69">
        <v>0</v>
      </c>
      <c r="K31" s="69">
        <f t="shared" si="0"/>
        <v>1575118</v>
      </c>
      <c r="L31" s="69">
        <v>66879</v>
      </c>
      <c r="M31" s="69">
        <v>0</v>
      </c>
      <c r="N31" s="69">
        <v>283240</v>
      </c>
      <c r="O31" s="125">
        <v>1224999</v>
      </c>
      <c r="P31" s="69">
        <v>0</v>
      </c>
      <c r="Q31" s="69">
        <f t="shared" si="1"/>
        <v>1575118</v>
      </c>
      <c r="R31" s="69">
        <v>908036.56</v>
      </c>
      <c r="S31" s="78">
        <v>26</v>
      </c>
    </row>
    <row r="32" spans="1:19" x14ac:dyDescent="0.2">
      <c r="A32" s="78">
        <v>27</v>
      </c>
      <c r="B32" s="78" t="s">
        <v>129</v>
      </c>
      <c r="C32" s="69">
        <v>21390</v>
      </c>
      <c r="D32" s="69">
        <v>0</v>
      </c>
      <c r="E32" s="69">
        <v>0</v>
      </c>
      <c r="F32" s="69">
        <v>100864</v>
      </c>
      <c r="G32" s="69">
        <v>0</v>
      </c>
      <c r="H32" s="69">
        <v>1399669</v>
      </c>
      <c r="I32" s="69">
        <v>0</v>
      </c>
      <c r="J32" s="69">
        <v>2430</v>
      </c>
      <c r="K32" s="69">
        <f t="shared" si="0"/>
        <v>1524353</v>
      </c>
      <c r="L32" s="69">
        <v>1142308</v>
      </c>
      <c r="M32" s="69">
        <v>0</v>
      </c>
      <c r="N32" s="69">
        <v>9767637</v>
      </c>
      <c r="O32" s="125">
        <v>574000</v>
      </c>
      <c r="P32" s="69">
        <v>0</v>
      </c>
      <c r="Q32" s="69">
        <f t="shared" si="1"/>
        <v>11483945</v>
      </c>
      <c r="R32" s="69">
        <v>387710.26</v>
      </c>
      <c r="S32" s="78">
        <v>27</v>
      </c>
    </row>
    <row r="33" spans="1:19" x14ac:dyDescent="0.2">
      <c r="A33" s="78">
        <v>28</v>
      </c>
      <c r="B33" s="78" t="s">
        <v>130</v>
      </c>
      <c r="C33" s="69">
        <v>0</v>
      </c>
      <c r="D33" s="69">
        <v>232104</v>
      </c>
      <c r="E33" s="69">
        <v>0</v>
      </c>
      <c r="F33" s="69">
        <v>15950</v>
      </c>
      <c r="G33" s="69">
        <v>0</v>
      </c>
      <c r="H33" s="69">
        <v>257801</v>
      </c>
      <c r="I33" s="69">
        <v>0</v>
      </c>
      <c r="J33" s="69">
        <v>0</v>
      </c>
      <c r="K33" s="69">
        <f t="shared" si="0"/>
        <v>505855</v>
      </c>
      <c r="L33" s="69">
        <v>0</v>
      </c>
      <c r="M33" s="69">
        <v>0</v>
      </c>
      <c r="N33" s="69">
        <v>478830</v>
      </c>
      <c r="O33" s="125">
        <v>0</v>
      </c>
      <c r="P33" s="69">
        <v>0</v>
      </c>
      <c r="Q33" s="69">
        <f t="shared" si="1"/>
        <v>478830</v>
      </c>
      <c r="R33" s="69">
        <v>28408.129999999997</v>
      </c>
      <c r="S33" s="78">
        <v>28</v>
      </c>
    </row>
    <row r="34" spans="1:19" x14ac:dyDescent="0.2">
      <c r="A34" s="78">
        <v>29</v>
      </c>
      <c r="B34" s="78" t="s">
        <v>72</v>
      </c>
      <c r="C34" s="69">
        <v>416206</v>
      </c>
      <c r="D34" s="69">
        <v>4270043</v>
      </c>
      <c r="E34" s="69">
        <v>219671551</v>
      </c>
      <c r="F34" s="69">
        <v>5050579</v>
      </c>
      <c r="G34" s="69">
        <v>0</v>
      </c>
      <c r="H34" s="69">
        <v>120734417</v>
      </c>
      <c r="I34" s="69">
        <v>294984</v>
      </c>
      <c r="J34" s="69">
        <v>39379359</v>
      </c>
      <c r="K34" s="69">
        <f t="shared" si="0"/>
        <v>389817139</v>
      </c>
      <c r="L34" s="69">
        <v>241634300</v>
      </c>
      <c r="M34" s="69">
        <v>13460730</v>
      </c>
      <c r="N34" s="69">
        <v>134022821</v>
      </c>
      <c r="O34" s="125">
        <v>23003956</v>
      </c>
      <c r="P34" s="69">
        <v>0</v>
      </c>
      <c r="Q34" s="69">
        <f t="shared" si="1"/>
        <v>412121807</v>
      </c>
      <c r="R34" s="69">
        <v>11703305.949999999</v>
      </c>
      <c r="S34" s="78">
        <v>29</v>
      </c>
    </row>
    <row r="35" spans="1:19" x14ac:dyDescent="0.2">
      <c r="A35" s="78">
        <v>30</v>
      </c>
      <c r="B35" s="78" t="s">
        <v>131</v>
      </c>
      <c r="C35" s="69">
        <v>318755</v>
      </c>
      <c r="D35" s="69">
        <v>202646</v>
      </c>
      <c r="E35" s="69">
        <v>9364502</v>
      </c>
      <c r="F35" s="69">
        <v>27755</v>
      </c>
      <c r="G35" s="69">
        <v>0</v>
      </c>
      <c r="H35" s="69">
        <v>13310142</v>
      </c>
      <c r="I35" s="69">
        <v>0</v>
      </c>
      <c r="J35" s="69">
        <v>4694829</v>
      </c>
      <c r="K35" s="69">
        <f t="shared" si="0"/>
        <v>27918629</v>
      </c>
      <c r="L35" s="69">
        <v>0</v>
      </c>
      <c r="M35" s="69">
        <v>1377875</v>
      </c>
      <c r="N35" s="69">
        <v>11240564</v>
      </c>
      <c r="O35" s="125">
        <v>576102</v>
      </c>
      <c r="P35" s="69">
        <v>0</v>
      </c>
      <c r="Q35" s="69">
        <f t="shared" si="1"/>
        <v>13194541</v>
      </c>
      <c r="R35" s="69">
        <v>2370647.54</v>
      </c>
      <c r="S35" s="78">
        <v>30</v>
      </c>
    </row>
    <row r="36" spans="1:19" x14ac:dyDescent="0.2">
      <c r="A36" s="78">
        <v>31</v>
      </c>
      <c r="B36" s="78" t="s">
        <v>132</v>
      </c>
      <c r="C36" s="69">
        <v>0</v>
      </c>
      <c r="D36" s="69">
        <v>0</v>
      </c>
      <c r="E36" s="69">
        <v>6552000</v>
      </c>
      <c r="F36" s="69">
        <v>0</v>
      </c>
      <c r="G36" s="69">
        <v>0</v>
      </c>
      <c r="H36" s="69">
        <v>58596</v>
      </c>
      <c r="I36" s="69">
        <v>0</v>
      </c>
      <c r="J36" s="69">
        <v>0</v>
      </c>
      <c r="K36" s="69">
        <f t="shared" si="0"/>
        <v>6610596</v>
      </c>
      <c r="L36" s="69">
        <v>368150</v>
      </c>
      <c r="M36" s="69">
        <v>0</v>
      </c>
      <c r="N36" s="69">
        <v>58596</v>
      </c>
      <c r="O36" s="125">
        <v>0</v>
      </c>
      <c r="P36" s="69">
        <v>0</v>
      </c>
      <c r="Q36" s="69">
        <f t="shared" si="1"/>
        <v>426746</v>
      </c>
      <c r="R36" s="69">
        <v>1458636.57</v>
      </c>
      <c r="S36" s="78">
        <v>31</v>
      </c>
    </row>
    <row r="37" spans="1:19" x14ac:dyDescent="0.2">
      <c r="A37" s="78">
        <v>32</v>
      </c>
      <c r="B37" s="78" t="s">
        <v>133</v>
      </c>
      <c r="C37" s="69">
        <v>0</v>
      </c>
      <c r="D37" s="69">
        <v>0</v>
      </c>
      <c r="E37" s="69">
        <v>0</v>
      </c>
      <c r="F37" s="69">
        <v>3870</v>
      </c>
      <c r="G37" s="69">
        <v>0</v>
      </c>
      <c r="H37" s="69">
        <v>3773738</v>
      </c>
      <c r="I37" s="69">
        <v>0</v>
      </c>
      <c r="J37" s="69">
        <v>112624</v>
      </c>
      <c r="K37" s="69">
        <f t="shared" si="0"/>
        <v>3890232</v>
      </c>
      <c r="L37" s="69">
        <v>1054926</v>
      </c>
      <c r="M37" s="69">
        <v>0</v>
      </c>
      <c r="N37" s="69">
        <v>1606915</v>
      </c>
      <c r="O37" s="125">
        <v>1054926</v>
      </c>
      <c r="P37" s="69">
        <v>0</v>
      </c>
      <c r="Q37" s="69">
        <f t="shared" si="1"/>
        <v>3716767</v>
      </c>
      <c r="R37" s="69">
        <v>474373.01</v>
      </c>
      <c r="S37" s="78">
        <v>32</v>
      </c>
    </row>
    <row r="38" spans="1:19" x14ac:dyDescent="0.2">
      <c r="A38" s="78">
        <v>33</v>
      </c>
      <c r="B38" s="78" t="s">
        <v>74</v>
      </c>
      <c r="C38" s="69">
        <v>220146</v>
      </c>
      <c r="D38" s="69">
        <v>20000</v>
      </c>
      <c r="E38" s="69">
        <v>0</v>
      </c>
      <c r="F38" s="69">
        <v>405059</v>
      </c>
      <c r="G38" s="69">
        <v>0</v>
      </c>
      <c r="H38" s="69">
        <v>0</v>
      </c>
      <c r="I38" s="69">
        <v>0</v>
      </c>
      <c r="J38" s="69">
        <v>182360</v>
      </c>
      <c r="K38" s="69">
        <f t="shared" si="0"/>
        <v>827565</v>
      </c>
      <c r="L38" s="69">
        <v>1136482</v>
      </c>
      <c r="M38" s="69">
        <v>0</v>
      </c>
      <c r="N38" s="69">
        <v>12182095</v>
      </c>
      <c r="O38" s="125">
        <v>0</v>
      </c>
      <c r="P38" s="69">
        <v>0</v>
      </c>
      <c r="Q38" s="69">
        <f t="shared" si="1"/>
        <v>13318577</v>
      </c>
      <c r="R38" s="69">
        <v>1897894.8699999999</v>
      </c>
      <c r="S38" s="78">
        <v>33</v>
      </c>
    </row>
    <row r="39" spans="1:19" x14ac:dyDescent="0.2">
      <c r="A39" s="78">
        <v>34</v>
      </c>
      <c r="B39" s="78" t="s">
        <v>134</v>
      </c>
      <c r="C39" s="69">
        <v>253984</v>
      </c>
      <c r="D39" s="69">
        <v>0</v>
      </c>
      <c r="E39" s="69">
        <v>27571409</v>
      </c>
      <c r="F39" s="69">
        <v>493226</v>
      </c>
      <c r="G39" s="69">
        <v>0</v>
      </c>
      <c r="H39" s="69">
        <v>309790</v>
      </c>
      <c r="I39" s="69">
        <v>0</v>
      </c>
      <c r="J39" s="69">
        <v>12950</v>
      </c>
      <c r="K39" s="69">
        <f t="shared" si="0"/>
        <v>28641359</v>
      </c>
      <c r="L39" s="69">
        <v>9651280</v>
      </c>
      <c r="M39" s="69">
        <v>0</v>
      </c>
      <c r="N39" s="69">
        <v>-2699573</v>
      </c>
      <c r="O39" s="125">
        <v>60483</v>
      </c>
      <c r="P39" s="69">
        <v>0</v>
      </c>
      <c r="Q39" s="69">
        <f t="shared" si="1"/>
        <v>7012190</v>
      </c>
      <c r="R39" s="69">
        <v>6940902.5299999993</v>
      </c>
      <c r="S39" s="78">
        <v>34</v>
      </c>
    </row>
    <row r="40" spans="1:19" x14ac:dyDescent="0.2">
      <c r="A40" s="78">
        <v>35</v>
      </c>
      <c r="B40" s="78" t="s">
        <v>135</v>
      </c>
      <c r="C40" s="69">
        <v>406583</v>
      </c>
      <c r="D40" s="69">
        <v>128498</v>
      </c>
      <c r="E40" s="69">
        <v>503391</v>
      </c>
      <c r="F40" s="69">
        <v>0</v>
      </c>
      <c r="G40" s="69">
        <v>0</v>
      </c>
      <c r="H40" s="69">
        <v>107987</v>
      </c>
      <c r="I40" s="69">
        <v>0</v>
      </c>
      <c r="J40" s="69">
        <v>0</v>
      </c>
      <c r="K40" s="69">
        <f t="shared" si="0"/>
        <v>1146459</v>
      </c>
      <c r="L40" s="69">
        <v>0</v>
      </c>
      <c r="M40" s="69">
        <v>0</v>
      </c>
      <c r="N40" s="69">
        <v>1146459</v>
      </c>
      <c r="O40" s="125">
        <v>0</v>
      </c>
      <c r="P40" s="69">
        <v>0</v>
      </c>
      <c r="Q40" s="69">
        <f t="shared" si="1"/>
        <v>1146459</v>
      </c>
      <c r="R40" s="69">
        <v>738987.81</v>
      </c>
      <c r="S40" s="78">
        <v>35</v>
      </c>
    </row>
    <row r="41" spans="1:19" x14ac:dyDescent="0.2">
      <c r="A41" s="78">
        <v>36</v>
      </c>
      <c r="B41" s="78" t="s">
        <v>136</v>
      </c>
      <c r="C41" s="69">
        <v>150000</v>
      </c>
      <c r="D41" s="69">
        <v>258508</v>
      </c>
      <c r="E41" s="69">
        <v>0</v>
      </c>
      <c r="F41" s="69">
        <v>3026</v>
      </c>
      <c r="G41" s="69">
        <v>0</v>
      </c>
      <c r="H41" s="69">
        <v>1638119</v>
      </c>
      <c r="I41" s="69">
        <v>0</v>
      </c>
      <c r="J41" s="69">
        <v>59355</v>
      </c>
      <c r="K41" s="69">
        <f t="shared" si="0"/>
        <v>2109008</v>
      </c>
      <c r="L41" s="69">
        <v>787484</v>
      </c>
      <c r="M41" s="69">
        <v>0</v>
      </c>
      <c r="N41" s="69">
        <v>859841</v>
      </c>
      <c r="O41" s="125">
        <v>0</v>
      </c>
      <c r="P41" s="69">
        <v>0</v>
      </c>
      <c r="Q41" s="69">
        <f t="shared" si="1"/>
        <v>1647325</v>
      </c>
      <c r="R41" s="69">
        <v>243060.07</v>
      </c>
      <c r="S41" s="78">
        <v>36</v>
      </c>
    </row>
    <row r="42" spans="1:19" x14ac:dyDescent="0.2">
      <c r="A42" s="78">
        <v>37</v>
      </c>
      <c r="B42" s="78" t="s">
        <v>137</v>
      </c>
      <c r="C42" s="69">
        <v>150000</v>
      </c>
      <c r="D42" s="69">
        <v>0</v>
      </c>
      <c r="E42" s="69">
        <v>0</v>
      </c>
      <c r="F42" s="69">
        <v>0</v>
      </c>
      <c r="G42" s="69">
        <v>0</v>
      </c>
      <c r="H42" s="69">
        <v>6843515</v>
      </c>
      <c r="I42" s="69">
        <v>0</v>
      </c>
      <c r="J42" s="69">
        <v>1013044</v>
      </c>
      <c r="K42" s="69">
        <f t="shared" si="0"/>
        <v>8006559</v>
      </c>
      <c r="L42" s="69">
        <v>192680</v>
      </c>
      <c r="M42" s="69">
        <v>0</v>
      </c>
      <c r="N42" s="69">
        <v>4750171</v>
      </c>
      <c r="O42" s="125">
        <v>0</v>
      </c>
      <c r="P42" s="69">
        <v>0</v>
      </c>
      <c r="Q42" s="69">
        <f t="shared" si="1"/>
        <v>4942851</v>
      </c>
      <c r="R42" s="69">
        <v>45081.020000000004</v>
      </c>
      <c r="S42" s="78">
        <v>37</v>
      </c>
    </row>
    <row r="43" spans="1:19" x14ac:dyDescent="0.2">
      <c r="A43" s="78">
        <v>38</v>
      </c>
      <c r="B43" s="78" t="s">
        <v>138</v>
      </c>
      <c r="C43" s="69">
        <v>0</v>
      </c>
      <c r="D43" s="69">
        <v>471885</v>
      </c>
      <c r="E43" s="69">
        <v>0</v>
      </c>
      <c r="F43" s="69">
        <v>0</v>
      </c>
      <c r="G43" s="69">
        <v>0</v>
      </c>
      <c r="H43" s="69">
        <v>230898</v>
      </c>
      <c r="I43" s="69">
        <v>0</v>
      </c>
      <c r="J43" s="69">
        <v>0</v>
      </c>
      <c r="K43" s="69">
        <f t="shared" si="0"/>
        <v>702783</v>
      </c>
      <c r="L43" s="69">
        <v>0</v>
      </c>
      <c r="M43" s="69">
        <v>0</v>
      </c>
      <c r="N43" s="69">
        <v>702783</v>
      </c>
      <c r="O43" s="125">
        <v>0</v>
      </c>
      <c r="P43" s="69">
        <v>0</v>
      </c>
      <c r="Q43" s="69">
        <f t="shared" si="1"/>
        <v>702783</v>
      </c>
      <c r="R43" s="69">
        <v>464603.45</v>
      </c>
      <c r="S43" s="78">
        <v>38</v>
      </c>
    </row>
    <row r="44" spans="1:19" x14ac:dyDescent="0.2">
      <c r="A44" s="78">
        <v>39</v>
      </c>
      <c r="B44" s="78" t="s">
        <v>139</v>
      </c>
      <c r="C44" s="69">
        <v>0</v>
      </c>
      <c r="D44" s="69">
        <v>0</v>
      </c>
      <c r="E44" s="69">
        <v>2100000</v>
      </c>
      <c r="F44" s="69">
        <v>434386</v>
      </c>
      <c r="G44" s="69">
        <v>0</v>
      </c>
      <c r="H44" s="69">
        <v>0</v>
      </c>
      <c r="I44" s="69">
        <v>0</v>
      </c>
      <c r="J44" s="69">
        <v>0</v>
      </c>
      <c r="K44" s="69">
        <f t="shared" si="0"/>
        <v>2534386</v>
      </c>
      <c r="L44" s="69">
        <v>21086454</v>
      </c>
      <c r="M44" s="69">
        <v>0</v>
      </c>
      <c r="N44" s="69">
        <v>983056</v>
      </c>
      <c r="O44" s="125">
        <v>0</v>
      </c>
      <c r="P44" s="69">
        <v>0</v>
      </c>
      <c r="Q44" s="69">
        <f t="shared" si="1"/>
        <v>22069510</v>
      </c>
      <c r="R44" s="69">
        <v>85911.91</v>
      </c>
      <c r="S44" s="78">
        <v>39</v>
      </c>
    </row>
    <row r="45" spans="1:19" x14ac:dyDescent="0.2">
      <c r="A45" s="78">
        <v>40</v>
      </c>
      <c r="B45" s="78" t="s">
        <v>140</v>
      </c>
      <c r="C45" s="125">
        <v>367675</v>
      </c>
      <c r="D45" s="125">
        <v>166202</v>
      </c>
      <c r="E45" s="125">
        <v>9878227</v>
      </c>
      <c r="F45" s="125">
        <v>86226</v>
      </c>
      <c r="G45" s="125">
        <v>0</v>
      </c>
      <c r="H45" s="125">
        <v>549806</v>
      </c>
      <c r="I45" s="125">
        <v>0</v>
      </c>
      <c r="J45" s="125">
        <v>0</v>
      </c>
      <c r="K45" s="125">
        <f t="shared" si="0"/>
        <v>11048136</v>
      </c>
      <c r="L45" s="125">
        <v>0</v>
      </c>
      <c r="M45" s="125">
        <v>268594</v>
      </c>
      <c r="N45" s="125">
        <v>2870747</v>
      </c>
      <c r="O45" s="125">
        <v>3300000</v>
      </c>
      <c r="P45" s="125">
        <v>0</v>
      </c>
      <c r="Q45" s="125">
        <f t="shared" si="1"/>
        <v>6439341</v>
      </c>
      <c r="R45" s="69">
        <v>2020348.99</v>
      </c>
      <c r="S45" s="85">
        <v>40</v>
      </c>
    </row>
    <row r="46" spans="1:19" x14ac:dyDescent="0.2">
      <c r="A46" s="78">
        <v>41</v>
      </c>
      <c r="B46" s="78" t="s">
        <v>141</v>
      </c>
      <c r="C46" s="69">
        <v>0</v>
      </c>
      <c r="D46" s="69">
        <v>0</v>
      </c>
      <c r="E46" s="69">
        <v>0</v>
      </c>
      <c r="F46" s="69">
        <v>314959</v>
      </c>
      <c r="G46" s="69">
        <v>0</v>
      </c>
      <c r="H46" s="69">
        <v>890000</v>
      </c>
      <c r="I46" s="69">
        <v>0</v>
      </c>
      <c r="J46" s="69">
        <v>0</v>
      </c>
      <c r="K46" s="69">
        <f t="shared" si="0"/>
        <v>1204959</v>
      </c>
      <c r="L46" s="69">
        <v>903780</v>
      </c>
      <c r="M46" s="69">
        <v>0</v>
      </c>
      <c r="N46" s="69">
        <v>5518949</v>
      </c>
      <c r="O46" s="125">
        <v>0</v>
      </c>
      <c r="P46" s="69">
        <v>0</v>
      </c>
      <c r="Q46" s="69">
        <f t="shared" si="1"/>
        <v>6422729</v>
      </c>
      <c r="R46" s="69">
        <v>434111.07</v>
      </c>
      <c r="S46" s="78">
        <v>41</v>
      </c>
    </row>
    <row r="47" spans="1:19" x14ac:dyDescent="0.2">
      <c r="A47" s="78">
        <v>42</v>
      </c>
      <c r="B47" s="78" t="s">
        <v>142</v>
      </c>
      <c r="C47" s="69">
        <v>3663612</v>
      </c>
      <c r="D47" s="69">
        <v>2915649</v>
      </c>
      <c r="E47" s="69">
        <v>17000000</v>
      </c>
      <c r="F47" s="69">
        <v>296425</v>
      </c>
      <c r="G47" s="69">
        <v>0</v>
      </c>
      <c r="H47" s="69">
        <v>12596421</v>
      </c>
      <c r="I47" s="69">
        <v>0</v>
      </c>
      <c r="J47" s="69">
        <v>2025949</v>
      </c>
      <c r="K47" s="69">
        <f t="shared" si="0"/>
        <v>38498056</v>
      </c>
      <c r="L47" s="69">
        <v>1485</v>
      </c>
      <c r="M47" s="69">
        <v>2487190</v>
      </c>
      <c r="N47" s="69">
        <v>2212186</v>
      </c>
      <c r="O47" s="125">
        <v>24937225</v>
      </c>
      <c r="P47" s="69">
        <v>0</v>
      </c>
      <c r="Q47" s="69">
        <f t="shared" si="1"/>
        <v>29638086</v>
      </c>
      <c r="R47" s="69">
        <v>12362755.369999999</v>
      </c>
      <c r="S47" s="78">
        <v>42</v>
      </c>
    </row>
    <row r="48" spans="1:19" x14ac:dyDescent="0.2">
      <c r="A48" s="78">
        <v>43</v>
      </c>
      <c r="B48" s="78" t="s">
        <v>143</v>
      </c>
      <c r="C48" s="69">
        <v>875790</v>
      </c>
      <c r="D48" s="69">
        <v>1952738</v>
      </c>
      <c r="E48" s="69">
        <v>99395000</v>
      </c>
      <c r="F48" s="69">
        <v>2791435</v>
      </c>
      <c r="G48" s="69">
        <v>0</v>
      </c>
      <c r="H48" s="69">
        <v>71735668</v>
      </c>
      <c r="I48" s="69">
        <v>0</v>
      </c>
      <c r="J48" s="69">
        <v>21420616</v>
      </c>
      <c r="K48" s="69">
        <f t="shared" si="0"/>
        <v>198171247</v>
      </c>
      <c r="L48" s="69">
        <v>14251246</v>
      </c>
      <c r="M48" s="69">
        <v>13617009</v>
      </c>
      <c r="N48" s="69">
        <v>104113143</v>
      </c>
      <c r="O48" s="125">
        <v>0</v>
      </c>
      <c r="P48" s="69">
        <v>0</v>
      </c>
      <c r="Q48" s="69">
        <f t="shared" si="1"/>
        <v>131981398</v>
      </c>
      <c r="R48" s="69">
        <v>4550680.17</v>
      </c>
      <c r="S48" s="78">
        <v>43</v>
      </c>
    </row>
    <row r="49" spans="1:19" x14ac:dyDescent="0.2">
      <c r="A49" s="78">
        <v>44</v>
      </c>
      <c r="B49" s="78" t="s">
        <v>144</v>
      </c>
      <c r="C49" s="69">
        <v>0</v>
      </c>
      <c r="D49" s="69">
        <v>908161</v>
      </c>
      <c r="E49" s="69">
        <v>0</v>
      </c>
      <c r="F49" s="69">
        <v>0</v>
      </c>
      <c r="G49" s="69">
        <v>0</v>
      </c>
      <c r="H49" s="69">
        <v>6186694</v>
      </c>
      <c r="I49" s="69">
        <v>0</v>
      </c>
      <c r="J49" s="69">
        <v>1104655</v>
      </c>
      <c r="K49" s="69">
        <f t="shared" si="0"/>
        <v>8199510</v>
      </c>
      <c r="L49" s="69">
        <v>2218628</v>
      </c>
      <c r="M49" s="69">
        <v>0</v>
      </c>
      <c r="N49" s="69">
        <v>5978641</v>
      </c>
      <c r="O49" s="125">
        <v>0</v>
      </c>
      <c r="P49" s="69">
        <v>0</v>
      </c>
      <c r="Q49" s="69">
        <f t="shared" si="1"/>
        <v>8197269</v>
      </c>
      <c r="R49" s="69">
        <v>81207.590000000011</v>
      </c>
      <c r="S49" s="78">
        <v>44</v>
      </c>
    </row>
    <row r="50" spans="1:19" x14ac:dyDescent="0.2">
      <c r="A50" s="78">
        <v>45</v>
      </c>
      <c r="B50" s="78" t="s">
        <v>145</v>
      </c>
      <c r="C50" s="69">
        <v>0</v>
      </c>
      <c r="D50" s="69">
        <v>0</v>
      </c>
      <c r="E50" s="69">
        <v>0</v>
      </c>
      <c r="F50" s="69">
        <v>0</v>
      </c>
      <c r="G50" s="69">
        <v>0</v>
      </c>
      <c r="H50" s="69">
        <v>0</v>
      </c>
      <c r="I50" s="69">
        <v>0</v>
      </c>
      <c r="J50" s="69">
        <v>0</v>
      </c>
      <c r="K50" s="69">
        <f t="shared" si="0"/>
        <v>0</v>
      </c>
      <c r="L50" s="69">
        <v>0</v>
      </c>
      <c r="M50" s="69">
        <v>0</v>
      </c>
      <c r="N50" s="69">
        <v>0</v>
      </c>
      <c r="O50" s="125">
        <v>0</v>
      </c>
      <c r="P50" s="69">
        <v>0</v>
      </c>
      <c r="Q50" s="69">
        <f t="shared" si="1"/>
        <v>0</v>
      </c>
      <c r="R50" s="69">
        <v>49012.229999999996</v>
      </c>
      <c r="S50" s="78">
        <v>45</v>
      </c>
    </row>
    <row r="51" spans="1:19" x14ac:dyDescent="0.2">
      <c r="A51" s="78">
        <v>46</v>
      </c>
      <c r="B51" s="78" t="s">
        <v>146</v>
      </c>
      <c r="C51" s="69">
        <v>62079</v>
      </c>
      <c r="D51" s="69">
        <v>1694080</v>
      </c>
      <c r="E51" s="69">
        <v>0</v>
      </c>
      <c r="F51" s="69">
        <v>172885</v>
      </c>
      <c r="G51" s="69">
        <v>0</v>
      </c>
      <c r="H51" s="69">
        <v>2946128</v>
      </c>
      <c r="I51" s="69">
        <v>0</v>
      </c>
      <c r="J51" s="69">
        <v>2280503</v>
      </c>
      <c r="K51" s="69">
        <f t="shared" si="0"/>
        <v>7155675</v>
      </c>
      <c r="L51" s="69">
        <v>9240626</v>
      </c>
      <c r="M51" s="69">
        <v>0</v>
      </c>
      <c r="N51" s="69">
        <v>6327168</v>
      </c>
      <c r="O51" s="125">
        <v>0</v>
      </c>
      <c r="P51" s="69">
        <v>0</v>
      </c>
      <c r="Q51" s="69">
        <f t="shared" si="1"/>
        <v>15567794</v>
      </c>
      <c r="R51" s="69">
        <v>1689070.2299999997</v>
      </c>
      <c r="S51" s="78">
        <v>46</v>
      </c>
    </row>
    <row r="52" spans="1:19" x14ac:dyDescent="0.2">
      <c r="A52" s="78">
        <v>47</v>
      </c>
      <c r="B52" s="78" t="s">
        <v>147</v>
      </c>
      <c r="C52" s="69">
        <v>935068</v>
      </c>
      <c r="D52" s="69">
        <v>0</v>
      </c>
      <c r="E52" s="69">
        <v>16666871</v>
      </c>
      <c r="F52" s="69">
        <v>521039</v>
      </c>
      <c r="G52" s="69">
        <v>0</v>
      </c>
      <c r="H52" s="69">
        <v>30988995</v>
      </c>
      <c r="I52" s="69">
        <v>0</v>
      </c>
      <c r="J52" s="69">
        <v>1985575</v>
      </c>
      <c r="K52" s="69">
        <f t="shared" si="0"/>
        <v>51097548</v>
      </c>
      <c r="L52" s="69">
        <v>29311144</v>
      </c>
      <c r="M52" s="69">
        <v>0</v>
      </c>
      <c r="N52" s="69">
        <v>12691565</v>
      </c>
      <c r="O52" s="125">
        <v>2397568</v>
      </c>
      <c r="P52" s="69">
        <v>0</v>
      </c>
      <c r="Q52" s="69">
        <f t="shared" si="1"/>
        <v>44400277</v>
      </c>
      <c r="R52" s="69">
        <v>1077942.67</v>
      </c>
      <c r="S52" s="78">
        <v>47</v>
      </c>
    </row>
    <row r="53" spans="1:19" x14ac:dyDescent="0.2">
      <c r="A53" s="78">
        <v>48</v>
      </c>
      <c r="B53" s="78" t="s">
        <v>148</v>
      </c>
      <c r="C53" s="69">
        <v>150671</v>
      </c>
      <c r="D53" s="69">
        <v>106133</v>
      </c>
      <c r="E53" s="69">
        <v>0</v>
      </c>
      <c r="F53" s="69">
        <v>20762</v>
      </c>
      <c r="G53" s="69">
        <v>0</v>
      </c>
      <c r="H53" s="69">
        <v>1718952</v>
      </c>
      <c r="I53" s="69">
        <v>0</v>
      </c>
      <c r="J53" s="69">
        <v>0</v>
      </c>
      <c r="K53" s="69">
        <f t="shared" si="0"/>
        <v>1996518</v>
      </c>
      <c r="L53" s="69">
        <v>1347910</v>
      </c>
      <c r="M53" s="69">
        <v>0</v>
      </c>
      <c r="N53" s="69">
        <v>555719</v>
      </c>
      <c r="O53" s="125">
        <v>0</v>
      </c>
      <c r="P53" s="69">
        <v>0</v>
      </c>
      <c r="Q53" s="69">
        <f t="shared" si="1"/>
        <v>1903629</v>
      </c>
      <c r="R53" s="69">
        <v>15082.3</v>
      </c>
      <c r="S53" s="78">
        <v>48</v>
      </c>
    </row>
    <row r="54" spans="1:19" x14ac:dyDescent="0.2">
      <c r="A54" s="78">
        <v>49</v>
      </c>
      <c r="B54" s="78" t="s">
        <v>149</v>
      </c>
      <c r="C54" s="69">
        <v>54330</v>
      </c>
      <c r="D54" s="69">
        <v>407063</v>
      </c>
      <c r="E54" s="69">
        <v>0</v>
      </c>
      <c r="F54" s="69">
        <v>930776</v>
      </c>
      <c r="G54" s="69">
        <v>0</v>
      </c>
      <c r="H54" s="69">
        <v>10008279</v>
      </c>
      <c r="I54" s="69">
        <v>0</v>
      </c>
      <c r="J54" s="69">
        <v>58279</v>
      </c>
      <c r="K54" s="69">
        <f t="shared" si="0"/>
        <v>11458727</v>
      </c>
      <c r="L54" s="69">
        <v>10742078</v>
      </c>
      <c r="M54" s="69">
        <v>0</v>
      </c>
      <c r="N54" s="69">
        <v>1479414</v>
      </c>
      <c r="O54" s="125">
        <v>5082444</v>
      </c>
      <c r="P54" s="69">
        <v>0</v>
      </c>
      <c r="Q54" s="69">
        <f t="shared" si="1"/>
        <v>17303936</v>
      </c>
      <c r="R54" s="69">
        <v>33609.07</v>
      </c>
      <c r="S54" s="78">
        <v>49</v>
      </c>
    </row>
    <row r="55" spans="1:19" x14ac:dyDescent="0.2">
      <c r="A55" s="78">
        <v>50</v>
      </c>
      <c r="B55" s="78" t="s">
        <v>150</v>
      </c>
      <c r="C55" s="125">
        <v>398136</v>
      </c>
      <c r="D55" s="125">
        <v>0</v>
      </c>
      <c r="E55" s="125">
        <v>0</v>
      </c>
      <c r="F55" s="125">
        <v>257910</v>
      </c>
      <c r="G55" s="125">
        <v>0</v>
      </c>
      <c r="H55" s="125">
        <v>3290000</v>
      </c>
      <c r="I55" s="125">
        <v>0</v>
      </c>
      <c r="J55" s="125">
        <v>332792</v>
      </c>
      <c r="K55" s="125">
        <f t="shared" si="0"/>
        <v>4278838</v>
      </c>
      <c r="L55" s="125">
        <v>8568090</v>
      </c>
      <c r="M55" s="125">
        <v>0</v>
      </c>
      <c r="N55" s="125">
        <v>962444</v>
      </c>
      <c r="O55" s="125">
        <v>0</v>
      </c>
      <c r="P55" s="125">
        <v>0</v>
      </c>
      <c r="Q55" s="125">
        <f t="shared" si="1"/>
        <v>9530534</v>
      </c>
      <c r="R55" s="69">
        <v>182416.38</v>
      </c>
      <c r="S55" s="78">
        <v>50</v>
      </c>
    </row>
    <row r="56" spans="1:19" x14ac:dyDescent="0.2">
      <c r="A56" s="78">
        <v>51</v>
      </c>
      <c r="B56" s="78" t="s">
        <v>151</v>
      </c>
      <c r="C56" s="125">
        <v>0</v>
      </c>
      <c r="D56" s="125">
        <v>0</v>
      </c>
      <c r="E56" s="125">
        <v>2000000</v>
      </c>
      <c r="F56" s="125">
        <v>16074</v>
      </c>
      <c r="G56" s="125">
        <v>0</v>
      </c>
      <c r="H56" s="125">
        <v>1964722</v>
      </c>
      <c r="I56" s="125">
        <v>0</v>
      </c>
      <c r="J56" s="125">
        <v>0</v>
      </c>
      <c r="K56" s="125">
        <f t="shared" si="0"/>
        <v>3980796</v>
      </c>
      <c r="L56" s="125">
        <v>1853396</v>
      </c>
      <c r="M56" s="125">
        <v>0</v>
      </c>
      <c r="N56" s="125">
        <v>99421</v>
      </c>
      <c r="O56" s="125">
        <v>944094</v>
      </c>
      <c r="P56" s="125">
        <v>0</v>
      </c>
      <c r="Q56" s="125">
        <f t="shared" si="1"/>
        <v>2896911</v>
      </c>
      <c r="R56" s="125">
        <v>138419.78</v>
      </c>
      <c r="S56" s="78">
        <v>51</v>
      </c>
    </row>
    <row r="57" spans="1:19" x14ac:dyDescent="0.2">
      <c r="A57" s="78">
        <v>52</v>
      </c>
      <c r="B57" s="78" t="s">
        <v>152</v>
      </c>
      <c r="C57" s="69">
        <v>0</v>
      </c>
      <c r="D57" s="69">
        <v>0</v>
      </c>
      <c r="E57" s="69">
        <v>0</v>
      </c>
      <c r="F57" s="69">
        <v>0</v>
      </c>
      <c r="G57" s="69">
        <v>0</v>
      </c>
      <c r="H57" s="69">
        <v>0</v>
      </c>
      <c r="I57" s="69">
        <v>0</v>
      </c>
      <c r="J57" s="69">
        <v>0</v>
      </c>
      <c r="K57" s="69">
        <f t="shared" si="0"/>
        <v>0</v>
      </c>
      <c r="L57" s="69">
        <v>0</v>
      </c>
      <c r="M57" s="69">
        <v>0</v>
      </c>
      <c r="N57" s="69">
        <v>0</v>
      </c>
      <c r="O57" s="125">
        <v>0</v>
      </c>
      <c r="P57" s="69">
        <v>0</v>
      </c>
      <c r="Q57" s="69">
        <f t="shared" si="1"/>
        <v>0</v>
      </c>
      <c r="R57" s="69">
        <v>0</v>
      </c>
      <c r="S57" s="78">
        <v>52</v>
      </c>
    </row>
    <row r="58" spans="1:19" x14ac:dyDescent="0.2">
      <c r="A58" s="78">
        <v>53</v>
      </c>
      <c r="B58" s="78" t="s">
        <v>153</v>
      </c>
      <c r="C58" s="69">
        <v>12070</v>
      </c>
      <c r="D58" s="69">
        <v>21861</v>
      </c>
      <c r="E58" s="69">
        <v>279883892</v>
      </c>
      <c r="F58" s="69">
        <v>46563</v>
      </c>
      <c r="G58" s="69">
        <v>515</v>
      </c>
      <c r="H58" s="69">
        <v>305579296</v>
      </c>
      <c r="I58" s="69">
        <v>0</v>
      </c>
      <c r="J58" s="69">
        <v>7507303</v>
      </c>
      <c r="K58" s="69">
        <f t="shared" si="0"/>
        <v>593051500</v>
      </c>
      <c r="L58" s="69">
        <v>181971340</v>
      </c>
      <c r="M58" s="69">
        <v>19340646</v>
      </c>
      <c r="N58" s="69">
        <v>92057647</v>
      </c>
      <c r="O58" s="125">
        <v>12093912</v>
      </c>
      <c r="P58" s="69">
        <v>-190075</v>
      </c>
      <c r="Q58" s="69">
        <f t="shared" si="1"/>
        <v>305273470</v>
      </c>
      <c r="R58" s="69">
        <v>36947805.18</v>
      </c>
      <c r="S58" s="78">
        <v>53</v>
      </c>
    </row>
    <row r="59" spans="1:19" x14ac:dyDescent="0.2">
      <c r="A59" s="78">
        <v>54</v>
      </c>
      <c r="B59" s="78" t="s">
        <v>154</v>
      </c>
      <c r="C59" s="69">
        <v>56935</v>
      </c>
      <c r="D59" s="69">
        <v>0</v>
      </c>
      <c r="E59" s="69">
        <v>0</v>
      </c>
      <c r="F59" s="69">
        <v>417980</v>
      </c>
      <c r="G59" s="69">
        <v>0</v>
      </c>
      <c r="H59" s="69">
        <v>12699322</v>
      </c>
      <c r="I59" s="69">
        <v>0</v>
      </c>
      <c r="J59" s="69">
        <v>107805</v>
      </c>
      <c r="K59" s="69">
        <f t="shared" si="0"/>
        <v>13282042</v>
      </c>
      <c r="L59" s="69">
        <v>2339715</v>
      </c>
      <c r="M59" s="69">
        <v>0</v>
      </c>
      <c r="N59" s="69">
        <v>15333365</v>
      </c>
      <c r="O59" s="125">
        <v>0</v>
      </c>
      <c r="P59" s="69">
        <v>0</v>
      </c>
      <c r="Q59" s="69">
        <f t="shared" si="1"/>
        <v>17673080</v>
      </c>
      <c r="R59" s="69">
        <v>519441.2</v>
      </c>
      <c r="S59" s="78">
        <v>54</v>
      </c>
    </row>
    <row r="60" spans="1:19" x14ac:dyDescent="0.2">
      <c r="A60" s="78">
        <v>55</v>
      </c>
      <c r="B60" s="78" t="s">
        <v>155</v>
      </c>
      <c r="C60" s="69">
        <v>356649</v>
      </c>
      <c r="D60" s="69">
        <v>0</v>
      </c>
      <c r="E60" s="69">
        <v>0</v>
      </c>
      <c r="F60" s="69">
        <v>5824</v>
      </c>
      <c r="G60" s="69">
        <v>0</v>
      </c>
      <c r="H60" s="69">
        <v>142737</v>
      </c>
      <c r="I60" s="69">
        <v>0</v>
      </c>
      <c r="J60" s="69">
        <v>0</v>
      </c>
      <c r="K60" s="69">
        <f t="shared" si="0"/>
        <v>505210</v>
      </c>
      <c r="L60" s="69">
        <v>0</v>
      </c>
      <c r="M60" s="69">
        <v>0</v>
      </c>
      <c r="N60" s="69">
        <v>604462</v>
      </c>
      <c r="O60" s="125">
        <v>0</v>
      </c>
      <c r="P60" s="69">
        <v>0</v>
      </c>
      <c r="Q60" s="69">
        <f t="shared" si="1"/>
        <v>604462</v>
      </c>
      <c r="R60" s="69">
        <v>446634.23</v>
      </c>
      <c r="S60" s="78">
        <v>55</v>
      </c>
    </row>
    <row r="61" spans="1:19" x14ac:dyDescent="0.2">
      <c r="A61" s="78">
        <v>56</v>
      </c>
      <c r="B61" s="78" t="s">
        <v>156</v>
      </c>
      <c r="C61" s="69">
        <v>0</v>
      </c>
      <c r="D61" s="69">
        <v>0</v>
      </c>
      <c r="E61" s="69">
        <v>0</v>
      </c>
      <c r="F61" s="69">
        <v>8</v>
      </c>
      <c r="G61" s="69">
        <v>0</v>
      </c>
      <c r="H61" s="69">
        <v>454891</v>
      </c>
      <c r="I61" s="69">
        <v>0</v>
      </c>
      <c r="J61" s="69">
        <v>0</v>
      </c>
      <c r="K61" s="69">
        <f t="shared" si="0"/>
        <v>454899</v>
      </c>
      <c r="L61" s="69">
        <v>398673</v>
      </c>
      <c r="M61" s="69">
        <v>0</v>
      </c>
      <c r="N61" s="69">
        <v>17530</v>
      </c>
      <c r="O61" s="125">
        <v>108195</v>
      </c>
      <c r="P61" s="69">
        <v>0</v>
      </c>
      <c r="Q61" s="69">
        <f t="shared" si="1"/>
        <v>524398</v>
      </c>
      <c r="R61" s="69">
        <v>65072.78</v>
      </c>
      <c r="S61" s="78">
        <v>56</v>
      </c>
    </row>
    <row r="62" spans="1:19" x14ac:dyDescent="0.2">
      <c r="A62" s="78">
        <v>57</v>
      </c>
      <c r="B62" s="78" t="s">
        <v>157</v>
      </c>
      <c r="C62" s="69">
        <v>0</v>
      </c>
      <c r="D62" s="69">
        <v>58714</v>
      </c>
      <c r="E62" s="69">
        <v>0</v>
      </c>
      <c r="F62" s="69">
        <v>0</v>
      </c>
      <c r="G62" s="69">
        <v>0</v>
      </c>
      <c r="H62" s="69">
        <v>0</v>
      </c>
      <c r="I62" s="69">
        <v>0</v>
      </c>
      <c r="J62" s="69">
        <v>0</v>
      </c>
      <c r="K62" s="69">
        <f t="shared" si="0"/>
        <v>58714</v>
      </c>
      <c r="L62" s="69">
        <v>0</v>
      </c>
      <c r="M62" s="69">
        <v>83353</v>
      </c>
      <c r="N62" s="69">
        <v>605278</v>
      </c>
      <c r="O62" s="125">
        <v>0</v>
      </c>
      <c r="P62" s="69">
        <v>0</v>
      </c>
      <c r="Q62" s="69">
        <f t="shared" si="1"/>
        <v>688631</v>
      </c>
      <c r="R62" s="69">
        <v>1236219.98</v>
      </c>
      <c r="S62" s="78">
        <v>57</v>
      </c>
    </row>
    <row r="63" spans="1:19" x14ac:dyDescent="0.2">
      <c r="A63" s="78">
        <v>58</v>
      </c>
      <c r="B63" s="78" t="s">
        <v>158</v>
      </c>
      <c r="C63" s="69">
        <v>2323293</v>
      </c>
      <c r="D63" s="69">
        <v>324070</v>
      </c>
      <c r="E63" s="69">
        <v>37515000</v>
      </c>
      <c r="F63" s="69">
        <v>1809449</v>
      </c>
      <c r="G63" s="69">
        <v>0</v>
      </c>
      <c r="H63" s="69">
        <v>10109853</v>
      </c>
      <c r="I63" s="69">
        <v>0</v>
      </c>
      <c r="J63" s="69">
        <v>2588771</v>
      </c>
      <c r="K63" s="69">
        <f t="shared" si="0"/>
        <v>54670436</v>
      </c>
      <c r="L63" s="69">
        <v>9267386</v>
      </c>
      <c r="M63" s="69">
        <v>0</v>
      </c>
      <c r="N63" s="69">
        <v>3559074</v>
      </c>
      <c r="O63" s="125">
        <v>1000000</v>
      </c>
      <c r="P63" s="69">
        <v>0</v>
      </c>
      <c r="Q63" s="69">
        <f t="shared" si="1"/>
        <v>13826460</v>
      </c>
      <c r="R63" s="69">
        <v>7569.4400000000023</v>
      </c>
      <c r="S63" s="78">
        <v>58</v>
      </c>
    </row>
    <row r="64" spans="1:19" x14ac:dyDescent="0.2">
      <c r="A64" s="78">
        <v>59</v>
      </c>
      <c r="B64" s="78" t="s">
        <v>159</v>
      </c>
      <c r="C64" s="69">
        <v>0</v>
      </c>
      <c r="D64" s="69">
        <v>0</v>
      </c>
      <c r="E64" s="69">
        <v>0</v>
      </c>
      <c r="F64" s="69">
        <v>32503</v>
      </c>
      <c r="G64" s="69">
        <v>0</v>
      </c>
      <c r="H64" s="69">
        <v>3167799</v>
      </c>
      <c r="I64" s="69">
        <v>0</v>
      </c>
      <c r="J64" s="69">
        <v>0</v>
      </c>
      <c r="K64" s="69">
        <f t="shared" si="0"/>
        <v>3200302</v>
      </c>
      <c r="L64" s="69">
        <v>673400</v>
      </c>
      <c r="M64" s="69">
        <v>0</v>
      </c>
      <c r="N64" s="69">
        <v>2401902</v>
      </c>
      <c r="O64" s="125">
        <v>125000</v>
      </c>
      <c r="P64" s="69">
        <v>0</v>
      </c>
      <c r="Q64" s="69">
        <f t="shared" si="1"/>
        <v>3200302</v>
      </c>
      <c r="R64" s="69">
        <v>6264.0300000000007</v>
      </c>
      <c r="S64" s="78">
        <v>59</v>
      </c>
    </row>
    <row r="65" spans="1:19" x14ac:dyDescent="0.2">
      <c r="A65" s="78">
        <v>60</v>
      </c>
      <c r="B65" s="78" t="s">
        <v>160</v>
      </c>
      <c r="C65" s="69">
        <v>0</v>
      </c>
      <c r="D65" s="69">
        <v>0</v>
      </c>
      <c r="E65" s="69">
        <v>0</v>
      </c>
      <c r="F65" s="69">
        <v>54935</v>
      </c>
      <c r="G65" s="69">
        <v>13598</v>
      </c>
      <c r="H65" s="69">
        <v>6214420</v>
      </c>
      <c r="I65" s="69">
        <v>0</v>
      </c>
      <c r="J65" s="69">
        <v>12798</v>
      </c>
      <c r="K65" s="69">
        <f t="shared" si="0"/>
        <v>6295751</v>
      </c>
      <c r="L65" s="69">
        <v>4321713</v>
      </c>
      <c r="M65" s="69">
        <v>0</v>
      </c>
      <c r="N65" s="69">
        <v>5841688</v>
      </c>
      <c r="O65" s="125">
        <v>0</v>
      </c>
      <c r="P65" s="69">
        <v>0</v>
      </c>
      <c r="Q65" s="69">
        <f t="shared" si="1"/>
        <v>10163401</v>
      </c>
      <c r="R65" s="69">
        <v>9097571.0600000005</v>
      </c>
      <c r="S65" s="78">
        <v>60</v>
      </c>
    </row>
    <row r="66" spans="1:19" x14ac:dyDescent="0.2">
      <c r="A66" s="78">
        <v>61</v>
      </c>
      <c r="B66" s="78" t="s">
        <v>161</v>
      </c>
      <c r="C66" s="69">
        <v>46123</v>
      </c>
      <c r="D66" s="69">
        <v>2331439</v>
      </c>
      <c r="E66" s="69">
        <v>2288794</v>
      </c>
      <c r="F66" s="69">
        <v>0</v>
      </c>
      <c r="G66" s="69">
        <v>0</v>
      </c>
      <c r="H66" s="69">
        <v>0</v>
      </c>
      <c r="I66" s="69">
        <v>0</v>
      </c>
      <c r="J66" s="69">
        <v>0</v>
      </c>
      <c r="K66" s="69">
        <f t="shared" si="0"/>
        <v>4666356</v>
      </c>
      <c r="L66" s="69">
        <v>0</v>
      </c>
      <c r="M66" s="69">
        <v>0</v>
      </c>
      <c r="N66" s="69">
        <v>3920663</v>
      </c>
      <c r="O66" s="125">
        <v>751406</v>
      </c>
      <c r="P66" s="69">
        <v>0</v>
      </c>
      <c r="Q66" s="69">
        <f t="shared" si="1"/>
        <v>4672069</v>
      </c>
      <c r="R66" s="69">
        <v>616749.7699999999</v>
      </c>
      <c r="S66" s="78">
        <v>61</v>
      </c>
    </row>
    <row r="67" spans="1:19" x14ac:dyDescent="0.2">
      <c r="A67" s="78">
        <v>62</v>
      </c>
      <c r="B67" s="78" t="s">
        <v>162</v>
      </c>
      <c r="C67" s="69">
        <v>0</v>
      </c>
      <c r="D67" s="69">
        <v>0</v>
      </c>
      <c r="E67" s="69">
        <v>3200000</v>
      </c>
      <c r="F67" s="69">
        <v>119560</v>
      </c>
      <c r="G67" s="69">
        <v>0</v>
      </c>
      <c r="H67" s="69">
        <v>0</v>
      </c>
      <c r="I67" s="69">
        <v>0</v>
      </c>
      <c r="J67" s="69">
        <v>694419</v>
      </c>
      <c r="K67" s="69">
        <f t="shared" si="0"/>
        <v>4013979</v>
      </c>
      <c r="L67" s="69">
        <v>1198587</v>
      </c>
      <c r="M67" s="69">
        <v>0</v>
      </c>
      <c r="N67" s="69">
        <v>5048121</v>
      </c>
      <c r="O67" s="125">
        <v>0</v>
      </c>
      <c r="P67" s="69">
        <v>0</v>
      </c>
      <c r="Q67" s="69">
        <f t="shared" si="1"/>
        <v>6246708</v>
      </c>
      <c r="R67" s="69">
        <v>118253.21</v>
      </c>
      <c r="S67" s="78">
        <v>62</v>
      </c>
    </row>
    <row r="68" spans="1:19" x14ac:dyDescent="0.2">
      <c r="A68" s="78">
        <v>63</v>
      </c>
      <c r="B68" s="78" t="s">
        <v>163</v>
      </c>
      <c r="C68" s="69">
        <v>0</v>
      </c>
      <c r="D68" s="69">
        <v>0</v>
      </c>
      <c r="E68" s="69">
        <v>0</v>
      </c>
      <c r="F68" s="69">
        <v>0</v>
      </c>
      <c r="G68" s="69">
        <v>0</v>
      </c>
      <c r="H68" s="69">
        <v>881410</v>
      </c>
      <c r="I68" s="69">
        <v>0</v>
      </c>
      <c r="J68" s="69">
        <v>0</v>
      </c>
      <c r="K68" s="69">
        <f t="shared" si="0"/>
        <v>881410</v>
      </c>
      <c r="L68" s="69">
        <v>237883</v>
      </c>
      <c r="M68" s="69">
        <v>0</v>
      </c>
      <c r="N68" s="69">
        <v>643527</v>
      </c>
      <c r="O68" s="125">
        <v>0</v>
      </c>
      <c r="P68" s="69">
        <v>0</v>
      </c>
      <c r="Q68" s="69">
        <f t="shared" si="1"/>
        <v>881410</v>
      </c>
      <c r="R68" s="69">
        <v>1208319.48</v>
      </c>
      <c r="S68" s="78">
        <v>63</v>
      </c>
    </row>
    <row r="69" spans="1:19" x14ac:dyDescent="0.2">
      <c r="A69" s="78">
        <v>64</v>
      </c>
      <c r="B69" s="78" t="s">
        <v>164</v>
      </c>
      <c r="C69" s="69">
        <v>0</v>
      </c>
      <c r="D69" s="69">
        <v>0</v>
      </c>
      <c r="E69" s="69">
        <v>0</v>
      </c>
      <c r="F69" s="69">
        <v>0</v>
      </c>
      <c r="G69" s="69">
        <v>0</v>
      </c>
      <c r="H69" s="69">
        <v>224338</v>
      </c>
      <c r="I69" s="69">
        <v>0</v>
      </c>
      <c r="J69" s="69">
        <v>0</v>
      </c>
      <c r="K69" s="69">
        <f t="shared" si="0"/>
        <v>224338</v>
      </c>
      <c r="L69" s="69">
        <v>31316</v>
      </c>
      <c r="M69" s="69">
        <v>0</v>
      </c>
      <c r="N69" s="69">
        <v>17862</v>
      </c>
      <c r="O69" s="125">
        <v>0</v>
      </c>
      <c r="P69" s="69">
        <v>0</v>
      </c>
      <c r="Q69" s="69">
        <f t="shared" si="1"/>
        <v>49178</v>
      </c>
      <c r="R69" s="69">
        <v>-38834.620000000003</v>
      </c>
      <c r="S69" s="78">
        <v>64</v>
      </c>
    </row>
    <row r="70" spans="1:19" x14ac:dyDescent="0.2">
      <c r="A70" s="78">
        <v>65</v>
      </c>
      <c r="B70" s="78" t="s">
        <v>165</v>
      </c>
      <c r="C70" s="69">
        <v>356647</v>
      </c>
      <c r="D70" s="69">
        <v>0</v>
      </c>
      <c r="E70" s="69">
        <v>0</v>
      </c>
      <c r="F70" s="69">
        <v>5825</v>
      </c>
      <c r="G70" s="69">
        <v>0</v>
      </c>
      <c r="H70" s="69">
        <v>420210</v>
      </c>
      <c r="I70" s="69">
        <v>0</v>
      </c>
      <c r="J70" s="69">
        <v>0</v>
      </c>
      <c r="K70" s="69">
        <f t="shared" ref="K70:K100" si="2">SUM(C70:J70)</f>
        <v>782682</v>
      </c>
      <c r="L70" s="69">
        <v>156956</v>
      </c>
      <c r="M70" s="69">
        <v>0</v>
      </c>
      <c r="N70" s="69">
        <v>430849</v>
      </c>
      <c r="O70" s="125">
        <v>0</v>
      </c>
      <c r="P70" s="69">
        <v>0</v>
      </c>
      <c r="Q70" s="69">
        <f t="shared" ref="Q70:Q100" si="3">SUM(L70:P70)</f>
        <v>587805</v>
      </c>
      <c r="R70" s="69">
        <v>191758.34</v>
      </c>
      <c r="S70" s="78">
        <v>65</v>
      </c>
    </row>
    <row r="71" spans="1:19" x14ac:dyDescent="0.2">
      <c r="A71" s="78">
        <v>66</v>
      </c>
      <c r="B71" s="78" t="s">
        <v>166</v>
      </c>
      <c r="C71" s="69">
        <v>0</v>
      </c>
      <c r="D71" s="69">
        <v>846000</v>
      </c>
      <c r="E71" s="69">
        <v>0</v>
      </c>
      <c r="F71" s="69">
        <v>599582</v>
      </c>
      <c r="G71" s="69">
        <v>0</v>
      </c>
      <c r="H71" s="69">
        <v>2614496</v>
      </c>
      <c r="I71" s="69">
        <v>0</v>
      </c>
      <c r="J71" s="69">
        <v>20000</v>
      </c>
      <c r="K71" s="69">
        <f t="shared" si="2"/>
        <v>4080078</v>
      </c>
      <c r="L71" s="69">
        <v>0</v>
      </c>
      <c r="M71" s="69">
        <v>0</v>
      </c>
      <c r="N71" s="69">
        <v>3217562</v>
      </c>
      <c r="O71" s="125">
        <v>0</v>
      </c>
      <c r="P71" s="69">
        <v>0</v>
      </c>
      <c r="Q71" s="69">
        <f t="shared" si="3"/>
        <v>3217562</v>
      </c>
      <c r="R71" s="69">
        <v>202816.41</v>
      </c>
      <c r="S71" s="78">
        <v>66</v>
      </c>
    </row>
    <row r="72" spans="1:19" x14ac:dyDescent="0.2">
      <c r="A72" s="78">
        <v>67</v>
      </c>
      <c r="B72" s="78" t="s">
        <v>167</v>
      </c>
      <c r="C72" s="69">
        <v>0</v>
      </c>
      <c r="D72" s="69">
        <v>0</v>
      </c>
      <c r="E72" s="69">
        <v>0</v>
      </c>
      <c r="F72" s="69">
        <v>0</v>
      </c>
      <c r="G72" s="69">
        <v>0</v>
      </c>
      <c r="H72" s="69">
        <v>0</v>
      </c>
      <c r="I72" s="69">
        <v>0</v>
      </c>
      <c r="J72" s="69">
        <v>0</v>
      </c>
      <c r="K72" s="69">
        <f t="shared" si="2"/>
        <v>0</v>
      </c>
      <c r="L72" s="69">
        <v>0</v>
      </c>
      <c r="M72" s="69">
        <v>0</v>
      </c>
      <c r="N72" s="69">
        <v>0</v>
      </c>
      <c r="O72" s="125">
        <v>0</v>
      </c>
      <c r="P72" s="69">
        <v>0</v>
      </c>
      <c r="Q72" s="69">
        <f t="shared" si="3"/>
        <v>0</v>
      </c>
      <c r="R72" s="69">
        <v>273684.07</v>
      </c>
      <c r="S72" s="78">
        <v>67</v>
      </c>
    </row>
    <row r="73" spans="1:19" x14ac:dyDescent="0.2">
      <c r="A73" s="78">
        <v>68</v>
      </c>
      <c r="B73" s="78" t="s">
        <v>168</v>
      </c>
      <c r="C73" s="69">
        <v>113921</v>
      </c>
      <c r="D73" s="69">
        <v>0</v>
      </c>
      <c r="E73" s="69">
        <v>0</v>
      </c>
      <c r="F73" s="69">
        <v>0</v>
      </c>
      <c r="G73" s="69">
        <v>0</v>
      </c>
      <c r="H73" s="69">
        <v>305031</v>
      </c>
      <c r="I73" s="69">
        <v>0</v>
      </c>
      <c r="J73" s="69">
        <v>0</v>
      </c>
      <c r="K73" s="69">
        <f t="shared" si="2"/>
        <v>418952</v>
      </c>
      <c r="L73" s="69">
        <v>0</v>
      </c>
      <c r="M73" s="69">
        <v>0</v>
      </c>
      <c r="N73" s="69">
        <v>418952</v>
      </c>
      <c r="O73" s="125">
        <v>0</v>
      </c>
      <c r="P73" s="69">
        <v>0</v>
      </c>
      <c r="Q73" s="69">
        <f t="shared" si="3"/>
        <v>418952</v>
      </c>
      <c r="R73" s="69">
        <v>3375558.85</v>
      </c>
      <c r="S73" s="78">
        <v>68</v>
      </c>
    </row>
    <row r="74" spans="1:19" x14ac:dyDescent="0.2">
      <c r="A74" s="78">
        <v>69</v>
      </c>
      <c r="B74" s="78" t="s">
        <v>169</v>
      </c>
      <c r="C74" s="69">
        <v>3354772</v>
      </c>
      <c r="D74" s="69">
        <v>0</v>
      </c>
      <c r="E74" s="69">
        <v>0</v>
      </c>
      <c r="F74" s="69">
        <v>0</v>
      </c>
      <c r="G74" s="69">
        <v>0</v>
      </c>
      <c r="H74" s="69">
        <v>2043133</v>
      </c>
      <c r="I74" s="69">
        <v>0</v>
      </c>
      <c r="J74" s="69">
        <v>0</v>
      </c>
      <c r="K74" s="69">
        <f t="shared" si="2"/>
        <v>5397905</v>
      </c>
      <c r="L74" s="69">
        <v>0</v>
      </c>
      <c r="M74" s="69">
        <v>0</v>
      </c>
      <c r="N74" s="69">
        <v>5397905</v>
      </c>
      <c r="O74" s="125">
        <v>0</v>
      </c>
      <c r="P74" s="69">
        <v>0</v>
      </c>
      <c r="Q74" s="69">
        <f t="shared" si="3"/>
        <v>5397905</v>
      </c>
      <c r="R74" s="69">
        <v>1279.6199999999953</v>
      </c>
      <c r="S74" s="78">
        <v>69</v>
      </c>
    </row>
    <row r="75" spans="1:19" x14ac:dyDescent="0.2">
      <c r="A75" s="78">
        <v>70</v>
      </c>
      <c r="B75" s="78" t="s">
        <v>170</v>
      </c>
      <c r="C75" s="69">
        <v>101639</v>
      </c>
      <c r="D75" s="69">
        <v>0</v>
      </c>
      <c r="E75" s="69">
        <v>9563000</v>
      </c>
      <c r="F75" s="69">
        <v>376465</v>
      </c>
      <c r="G75" s="69">
        <v>0</v>
      </c>
      <c r="H75" s="69">
        <v>0</v>
      </c>
      <c r="I75" s="69">
        <v>0</v>
      </c>
      <c r="J75" s="69">
        <v>59370</v>
      </c>
      <c r="K75" s="69">
        <f t="shared" si="2"/>
        <v>10100474</v>
      </c>
      <c r="L75" s="69">
        <v>4190244</v>
      </c>
      <c r="M75" s="69">
        <v>0</v>
      </c>
      <c r="N75" s="69">
        <v>1986670</v>
      </c>
      <c r="O75" s="125">
        <v>0</v>
      </c>
      <c r="P75" s="69">
        <v>162801</v>
      </c>
      <c r="Q75" s="69">
        <f t="shared" si="3"/>
        <v>6339715</v>
      </c>
      <c r="R75" s="69">
        <v>6445209.96</v>
      </c>
      <c r="S75" s="78">
        <v>70</v>
      </c>
    </row>
    <row r="76" spans="1:19" x14ac:dyDescent="0.2">
      <c r="A76" s="78">
        <v>71</v>
      </c>
      <c r="B76" s="78" t="s">
        <v>171</v>
      </c>
      <c r="C76" s="69">
        <v>0</v>
      </c>
      <c r="D76" s="69">
        <v>0</v>
      </c>
      <c r="E76" s="69">
        <v>0</v>
      </c>
      <c r="F76" s="69">
        <v>0</v>
      </c>
      <c r="G76" s="69">
        <v>0</v>
      </c>
      <c r="H76" s="69">
        <v>0</v>
      </c>
      <c r="I76" s="69">
        <v>0</v>
      </c>
      <c r="J76" s="69">
        <v>0</v>
      </c>
      <c r="K76" s="69">
        <f t="shared" si="2"/>
        <v>0</v>
      </c>
      <c r="L76" s="69">
        <v>0</v>
      </c>
      <c r="M76" s="69">
        <v>0</v>
      </c>
      <c r="N76" s="69">
        <v>0</v>
      </c>
      <c r="O76" s="125">
        <v>0</v>
      </c>
      <c r="P76" s="69">
        <v>0</v>
      </c>
      <c r="Q76" s="69">
        <f t="shared" si="3"/>
        <v>0</v>
      </c>
      <c r="R76" s="69">
        <v>0</v>
      </c>
      <c r="S76" s="78">
        <v>71</v>
      </c>
    </row>
    <row r="77" spans="1:19" x14ac:dyDescent="0.2">
      <c r="A77" s="78">
        <v>72</v>
      </c>
      <c r="B77" s="78" t="s">
        <v>172</v>
      </c>
      <c r="C77" s="69">
        <v>0</v>
      </c>
      <c r="D77" s="69">
        <v>0</v>
      </c>
      <c r="E77" s="69">
        <v>9450000</v>
      </c>
      <c r="F77" s="69">
        <v>511455</v>
      </c>
      <c r="G77" s="69">
        <v>0</v>
      </c>
      <c r="H77" s="69">
        <v>1824120</v>
      </c>
      <c r="I77" s="69">
        <v>0</v>
      </c>
      <c r="J77" s="69">
        <v>0</v>
      </c>
      <c r="K77" s="69">
        <f t="shared" si="2"/>
        <v>11785575</v>
      </c>
      <c r="L77" s="69">
        <v>1309729</v>
      </c>
      <c r="M77" s="69">
        <v>0</v>
      </c>
      <c r="N77" s="69">
        <v>5444384</v>
      </c>
      <c r="O77" s="125">
        <v>0</v>
      </c>
      <c r="P77" s="69">
        <v>0</v>
      </c>
      <c r="Q77" s="69">
        <f t="shared" si="3"/>
        <v>6754113</v>
      </c>
      <c r="R77" s="69">
        <v>1233380.58</v>
      </c>
      <c r="S77" s="78">
        <v>72</v>
      </c>
    </row>
    <row r="78" spans="1:19" x14ac:dyDescent="0.2">
      <c r="A78" s="78">
        <v>73</v>
      </c>
      <c r="B78" s="78" t="s">
        <v>173</v>
      </c>
      <c r="C78" s="69">
        <v>12618000</v>
      </c>
      <c r="D78" s="69">
        <v>4312000</v>
      </c>
      <c r="E78" s="69">
        <v>21571000</v>
      </c>
      <c r="F78" s="69">
        <v>7841000</v>
      </c>
      <c r="G78" s="69">
        <v>0</v>
      </c>
      <c r="H78" s="69">
        <v>93065000</v>
      </c>
      <c r="I78" s="69">
        <v>52538000</v>
      </c>
      <c r="J78" s="69">
        <v>2974000</v>
      </c>
      <c r="K78" s="69">
        <f t="shared" si="2"/>
        <v>194919000</v>
      </c>
      <c r="L78" s="69">
        <v>144499000</v>
      </c>
      <c r="M78" s="69">
        <v>74516000</v>
      </c>
      <c r="N78" s="69">
        <v>68657000</v>
      </c>
      <c r="O78" s="125">
        <v>23327000</v>
      </c>
      <c r="P78" s="69">
        <v>0</v>
      </c>
      <c r="Q78" s="69">
        <f t="shared" si="3"/>
        <v>310999000</v>
      </c>
      <c r="R78" s="69">
        <v>13953905.289999999</v>
      </c>
      <c r="S78" s="78">
        <v>73</v>
      </c>
    </row>
    <row r="79" spans="1:19" x14ac:dyDescent="0.2">
      <c r="A79" s="78">
        <v>74</v>
      </c>
      <c r="B79" s="78" t="s">
        <v>174</v>
      </c>
      <c r="C79" s="69">
        <v>128397</v>
      </c>
      <c r="D79" s="69">
        <v>0</v>
      </c>
      <c r="E79" s="69">
        <v>0</v>
      </c>
      <c r="F79" s="69">
        <v>1080687</v>
      </c>
      <c r="G79" s="69">
        <v>0</v>
      </c>
      <c r="H79" s="69">
        <v>15018925</v>
      </c>
      <c r="I79" s="69">
        <v>0</v>
      </c>
      <c r="J79" s="69">
        <v>109375</v>
      </c>
      <c r="K79" s="69">
        <f t="shared" si="2"/>
        <v>16337384</v>
      </c>
      <c r="L79" s="69">
        <v>14213262</v>
      </c>
      <c r="M79" s="69">
        <v>0</v>
      </c>
      <c r="N79" s="69">
        <v>1995725</v>
      </c>
      <c r="O79" s="125">
        <v>128397</v>
      </c>
      <c r="P79" s="69">
        <v>0</v>
      </c>
      <c r="Q79" s="69">
        <f t="shared" si="3"/>
        <v>16337384</v>
      </c>
      <c r="R79" s="69">
        <v>376273.18000000005</v>
      </c>
      <c r="S79" s="78">
        <v>74</v>
      </c>
    </row>
    <row r="80" spans="1:19" x14ac:dyDescent="0.2">
      <c r="A80" s="78">
        <v>75</v>
      </c>
      <c r="B80" s="78" t="s">
        <v>175</v>
      </c>
      <c r="C80" s="69">
        <v>0</v>
      </c>
      <c r="D80" s="69">
        <v>0</v>
      </c>
      <c r="E80" s="69">
        <v>0</v>
      </c>
      <c r="F80" s="69">
        <v>0</v>
      </c>
      <c r="G80" s="69">
        <v>0</v>
      </c>
      <c r="H80" s="69">
        <v>0</v>
      </c>
      <c r="I80" s="69">
        <v>0</v>
      </c>
      <c r="J80" s="69">
        <v>0</v>
      </c>
      <c r="K80" s="69">
        <f t="shared" si="2"/>
        <v>0</v>
      </c>
      <c r="L80" s="69">
        <v>0</v>
      </c>
      <c r="M80" s="69">
        <v>0</v>
      </c>
      <c r="N80" s="69">
        <v>0</v>
      </c>
      <c r="O80" s="125">
        <v>0</v>
      </c>
      <c r="P80" s="69">
        <v>0</v>
      </c>
      <c r="Q80" s="69">
        <f t="shared" si="3"/>
        <v>0</v>
      </c>
      <c r="R80" s="69">
        <v>163851.78999999998</v>
      </c>
      <c r="S80" s="78">
        <v>75</v>
      </c>
    </row>
    <row r="81" spans="1:19" x14ac:dyDescent="0.2">
      <c r="A81" s="78">
        <v>76</v>
      </c>
      <c r="B81" s="78" t="s">
        <v>93</v>
      </c>
      <c r="C81" s="69">
        <v>0</v>
      </c>
      <c r="D81" s="69">
        <v>0</v>
      </c>
      <c r="E81" s="69">
        <v>0</v>
      </c>
      <c r="F81" s="69">
        <v>0</v>
      </c>
      <c r="G81" s="69">
        <v>0</v>
      </c>
      <c r="H81" s="69">
        <v>0</v>
      </c>
      <c r="I81" s="69">
        <v>0</v>
      </c>
      <c r="J81" s="69">
        <v>0</v>
      </c>
      <c r="K81" s="69">
        <f t="shared" si="2"/>
        <v>0</v>
      </c>
      <c r="L81" s="69">
        <v>0</v>
      </c>
      <c r="M81" s="69">
        <v>0</v>
      </c>
      <c r="N81" s="69">
        <v>1569947</v>
      </c>
      <c r="O81" s="125">
        <v>0</v>
      </c>
      <c r="P81" s="69">
        <v>0</v>
      </c>
      <c r="Q81" s="69">
        <f t="shared" si="3"/>
        <v>1569947</v>
      </c>
      <c r="R81" s="69">
        <v>480928.25</v>
      </c>
      <c r="S81" s="78">
        <v>76</v>
      </c>
    </row>
    <row r="82" spans="1:19" x14ac:dyDescent="0.2">
      <c r="A82" s="78">
        <v>77</v>
      </c>
      <c r="B82" s="78" t="s">
        <v>94</v>
      </c>
      <c r="C82" s="69">
        <v>509876</v>
      </c>
      <c r="D82" s="69">
        <v>0</v>
      </c>
      <c r="E82" s="69">
        <v>30076943</v>
      </c>
      <c r="F82" s="69">
        <v>569170</v>
      </c>
      <c r="G82" s="69">
        <v>258525</v>
      </c>
      <c r="H82" s="69">
        <v>11693645</v>
      </c>
      <c r="I82" s="69">
        <v>0</v>
      </c>
      <c r="J82" s="69">
        <v>3194913</v>
      </c>
      <c r="K82" s="69">
        <f t="shared" si="2"/>
        <v>46303072</v>
      </c>
      <c r="L82" s="69">
        <v>13890181</v>
      </c>
      <c r="M82" s="69">
        <v>0</v>
      </c>
      <c r="N82" s="69">
        <v>16124219</v>
      </c>
      <c r="O82" s="125">
        <v>158244</v>
      </c>
      <c r="P82" s="69">
        <v>0</v>
      </c>
      <c r="Q82" s="69">
        <f t="shared" si="3"/>
        <v>30172644</v>
      </c>
      <c r="R82" s="69">
        <v>4847097.8000000007</v>
      </c>
      <c r="S82" s="78">
        <v>77</v>
      </c>
    </row>
    <row r="83" spans="1:19" x14ac:dyDescent="0.2">
      <c r="A83" s="78">
        <v>78</v>
      </c>
      <c r="B83" s="78" t="s">
        <v>176</v>
      </c>
      <c r="C83" s="69">
        <v>0</v>
      </c>
      <c r="D83" s="69">
        <v>0</v>
      </c>
      <c r="E83" s="69">
        <v>0</v>
      </c>
      <c r="F83" s="69">
        <v>1749</v>
      </c>
      <c r="G83" s="69">
        <v>0</v>
      </c>
      <c r="H83" s="69">
        <v>343893</v>
      </c>
      <c r="I83" s="69">
        <v>0</v>
      </c>
      <c r="J83" s="69">
        <v>0</v>
      </c>
      <c r="K83" s="69">
        <f t="shared" si="2"/>
        <v>345642</v>
      </c>
      <c r="L83" s="69">
        <v>1259645</v>
      </c>
      <c r="M83" s="69">
        <v>0</v>
      </c>
      <c r="N83" s="69">
        <v>523317</v>
      </c>
      <c r="O83" s="125">
        <v>24035</v>
      </c>
      <c r="P83" s="69">
        <v>0</v>
      </c>
      <c r="Q83" s="69">
        <f t="shared" si="3"/>
        <v>1806997</v>
      </c>
      <c r="R83" s="69">
        <v>318835.70999999996</v>
      </c>
      <c r="S83" s="78">
        <v>78</v>
      </c>
    </row>
    <row r="84" spans="1:19" x14ac:dyDescent="0.2">
      <c r="A84" s="78">
        <v>79</v>
      </c>
      <c r="B84" s="78" t="s">
        <v>177</v>
      </c>
      <c r="C84" s="69">
        <v>1722006</v>
      </c>
      <c r="D84" s="69">
        <v>0</v>
      </c>
      <c r="E84" s="69">
        <v>0</v>
      </c>
      <c r="F84" s="69">
        <v>320479</v>
      </c>
      <c r="G84" s="69">
        <v>0</v>
      </c>
      <c r="H84" s="69">
        <v>10583421</v>
      </c>
      <c r="I84" s="69">
        <v>0</v>
      </c>
      <c r="J84" s="69">
        <v>1228323</v>
      </c>
      <c r="K84" s="69">
        <f t="shared" si="2"/>
        <v>13854229</v>
      </c>
      <c r="L84" s="69">
        <v>4287858</v>
      </c>
      <c r="M84" s="69">
        <v>0</v>
      </c>
      <c r="N84" s="69">
        <v>4385889</v>
      </c>
      <c r="O84" s="125">
        <v>0</v>
      </c>
      <c r="P84" s="69">
        <v>0</v>
      </c>
      <c r="Q84" s="69">
        <f t="shared" si="3"/>
        <v>8673747</v>
      </c>
      <c r="R84" s="69">
        <v>5945366.290000001</v>
      </c>
      <c r="S84" s="78">
        <v>79</v>
      </c>
    </row>
    <row r="85" spans="1:19" x14ac:dyDescent="0.2">
      <c r="A85" s="78">
        <v>80</v>
      </c>
      <c r="B85" s="78" t="s">
        <v>178</v>
      </c>
      <c r="C85" s="69">
        <v>0</v>
      </c>
      <c r="D85" s="69">
        <v>0</v>
      </c>
      <c r="E85" s="69">
        <v>0</v>
      </c>
      <c r="F85" s="69">
        <v>0</v>
      </c>
      <c r="G85" s="69">
        <v>0</v>
      </c>
      <c r="H85" s="69">
        <v>283529</v>
      </c>
      <c r="I85" s="69">
        <v>0</v>
      </c>
      <c r="J85" s="69">
        <v>0</v>
      </c>
      <c r="K85" s="69">
        <f t="shared" si="2"/>
        <v>283529</v>
      </c>
      <c r="L85" s="69">
        <v>283529</v>
      </c>
      <c r="M85" s="69">
        <v>0</v>
      </c>
      <c r="N85" s="69">
        <v>0</v>
      </c>
      <c r="O85" s="125">
        <v>0</v>
      </c>
      <c r="P85" s="69">
        <v>0</v>
      </c>
      <c r="Q85" s="69">
        <f t="shared" si="3"/>
        <v>283529</v>
      </c>
      <c r="R85" s="69">
        <v>521370.33</v>
      </c>
      <c r="S85" s="78">
        <v>80</v>
      </c>
    </row>
    <row r="86" spans="1:19" x14ac:dyDescent="0.2">
      <c r="A86" s="78">
        <v>81</v>
      </c>
      <c r="B86" s="78" t="s">
        <v>179</v>
      </c>
      <c r="C86" s="69">
        <v>0</v>
      </c>
      <c r="D86" s="69">
        <v>0</v>
      </c>
      <c r="E86" s="69">
        <v>1079556</v>
      </c>
      <c r="F86" s="69">
        <v>0</v>
      </c>
      <c r="G86" s="69">
        <v>0</v>
      </c>
      <c r="H86" s="69">
        <v>2042118</v>
      </c>
      <c r="I86" s="69">
        <v>0</v>
      </c>
      <c r="J86" s="69">
        <v>0</v>
      </c>
      <c r="K86" s="69">
        <f t="shared" si="2"/>
        <v>3121674</v>
      </c>
      <c r="L86" s="69">
        <v>0</v>
      </c>
      <c r="M86" s="69">
        <v>0</v>
      </c>
      <c r="N86" s="69">
        <v>3121674</v>
      </c>
      <c r="O86" s="125">
        <v>0</v>
      </c>
      <c r="P86" s="69">
        <v>0</v>
      </c>
      <c r="Q86" s="69">
        <f t="shared" si="3"/>
        <v>3121674</v>
      </c>
      <c r="R86" s="69">
        <v>2951815.57</v>
      </c>
      <c r="S86" s="78">
        <v>81</v>
      </c>
    </row>
    <row r="87" spans="1:19" x14ac:dyDescent="0.2">
      <c r="A87" s="78">
        <v>82</v>
      </c>
      <c r="B87" s="78" t="s">
        <v>180</v>
      </c>
      <c r="C87" s="69">
        <v>0</v>
      </c>
      <c r="D87" s="69">
        <v>0</v>
      </c>
      <c r="E87" s="69">
        <v>15500581</v>
      </c>
      <c r="F87" s="69">
        <v>0</v>
      </c>
      <c r="G87" s="69">
        <v>0</v>
      </c>
      <c r="H87" s="69">
        <v>0</v>
      </c>
      <c r="I87" s="69">
        <v>0</v>
      </c>
      <c r="J87" s="69">
        <v>3637323</v>
      </c>
      <c r="K87" s="69">
        <f t="shared" si="2"/>
        <v>19137904</v>
      </c>
      <c r="L87" s="69">
        <v>0</v>
      </c>
      <c r="M87" s="69">
        <v>0</v>
      </c>
      <c r="N87" s="69">
        <v>4076864</v>
      </c>
      <c r="O87" s="125">
        <v>735003</v>
      </c>
      <c r="P87" s="69">
        <v>0</v>
      </c>
      <c r="Q87" s="69">
        <f t="shared" si="3"/>
        <v>4811867</v>
      </c>
      <c r="R87" s="69">
        <v>945053.51</v>
      </c>
      <c r="S87" s="78">
        <v>82</v>
      </c>
    </row>
    <row r="88" spans="1:19" x14ac:dyDescent="0.2">
      <c r="A88" s="78">
        <v>83</v>
      </c>
      <c r="B88" s="78" t="s">
        <v>181</v>
      </c>
      <c r="C88" s="69">
        <v>0</v>
      </c>
      <c r="D88" s="69">
        <v>0</v>
      </c>
      <c r="E88" s="69">
        <v>0</v>
      </c>
      <c r="F88" s="69">
        <v>0</v>
      </c>
      <c r="G88" s="69">
        <v>0</v>
      </c>
      <c r="H88" s="69">
        <v>0</v>
      </c>
      <c r="I88" s="69">
        <v>0</v>
      </c>
      <c r="J88" s="69">
        <v>0</v>
      </c>
      <c r="K88" s="69">
        <f t="shared" si="2"/>
        <v>0</v>
      </c>
      <c r="L88" s="69">
        <v>0</v>
      </c>
      <c r="M88" s="69">
        <v>0</v>
      </c>
      <c r="N88" s="69">
        <v>0</v>
      </c>
      <c r="O88" s="125">
        <v>0</v>
      </c>
      <c r="P88" s="69">
        <v>0</v>
      </c>
      <c r="Q88" s="69">
        <f t="shared" si="3"/>
        <v>0</v>
      </c>
      <c r="R88" s="69">
        <v>791755.82</v>
      </c>
      <c r="S88" s="78">
        <v>83</v>
      </c>
    </row>
    <row r="89" spans="1:19" x14ac:dyDescent="0.2">
      <c r="A89" s="78">
        <v>84</v>
      </c>
      <c r="B89" s="78" t="s">
        <v>182</v>
      </c>
      <c r="C89" s="69">
        <v>0</v>
      </c>
      <c r="D89" s="69">
        <v>0</v>
      </c>
      <c r="E89" s="69">
        <v>8136000</v>
      </c>
      <c r="F89" s="69">
        <v>20883</v>
      </c>
      <c r="G89" s="69">
        <v>0</v>
      </c>
      <c r="H89" s="69">
        <v>1237439</v>
      </c>
      <c r="I89" s="69">
        <v>0</v>
      </c>
      <c r="J89" s="69">
        <v>9178</v>
      </c>
      <c r="K89" s="69">
        <f t="shared" si="2"/>
        <v>9403500</v>
      </c>
      <c r="L89" s="69">
        <v>0</v>
      </c>
      <c r="M89" s="69">
        <v>0</v>
      </c>
      <c r="N89" s="69">
        <v>2591178</v>
      </c>
      <c r="O89" s="125">
        <v>1023411</v>
      </c>
      <c r="P89" s="69">
        <v>0</v>
      </c>
      <c r="Q89" s="69">
        <f t="shared" si="3"/>
        <v>3614589</v>
      </c>
      <c r="R89" s="69">
        <v>1821227.27</v>
      </c>
      <c r="S89" s="78">
        <v>84</v>
      </c>
    </row>
    <row r="90" spans="1:19" x14ac:dyDescent="0.2">
      <c r="A90" s="78">
        <v>85</v>
      </c>
      <c r="B90" s="78" t="s">
        <v>183</v>
      </c>
      <c r="C90" s="69">
        <v>182656</v>
      </c>
      <c r="D90" s="69">
        <v>85958</v>
      </c>
      <c r="E90" s="69">
        <v>37701077</v>
      </c>
      <c r="F90" s="69">
        <v>1353929</v>
      </c>
      <c r="G90" s="69">
        <v>0</v>
      </c>
      <c r="H90" s="69">
        <v>20591964</v>
      </c>
      <c r="I90" s="69">
        <v>0</v>
      </c>
      <c r="J90" s="69">
        <v>1840467</v>
      </c>
      <c r="K90" s="69">
        <f t="shared" si="2"/>
        <v>61756051</v>
      </c>
      <c r="L90" s="69">
        <v>37878260</v>
      </c>
      <c r="M90" s="69">
        <v>0</v>
      </c>
      <c r="N90" s="69">
        <v>4829673</v>
      </c>
      <c r="O90" s="125">
        <v>23796716</v>
      </c>
      <c r="P90" s="69">
        <v>0</v>
      </c>
      <c r="Q90" s="69">
        <f t="shared" si="3"/>
        <v>66504649</v>
      </c>
      <c r="R90" s="69">
        <v>11941036.159999998</v>
      </c>
      <c r="S90" s="78">
        <v>85</v>
      </c>
    </row>
    <row r="91" spans="1:19" x14ac:dyDescent="0.2">
      <c r="A91" s="78">
        <v>86</v>
      </c>
      <c r="B91" s="78" t="s">
        <v>184</v>
      </c>
      <c r="C91" s="69">
        <v>0</v>
      </c>
      <c r="D91" s="69">
        <v>0</v>
      </c>
      <c r="E91" s="69">
        <v>13404024</v>
      </c>
      <c r="F91" s="69">
        <v>408712</v>
      </c>
      <c r="G91" s="69">
        <v>0</v>
      </c>
      <c r="H91" s="69">
        <v>6116415</v>
      </c>
      <c r="I91" s="69">
        <v>96090</v>
      </c>
      <c r="J91" s="69">
        <v>8075</v>
      </c>
      <c r="K91" s="69">
        <f t="shared" si="2"/>
        <v>20033316</v>
      </c>
      <c r="L91" s="69">
        <v>42525570</v>
      </c>
      <c r="M91" s="69">
        <v>8062992</v>
      </c>
      <c r="N91" s="69">
        <v>14480803</v>
      </c>
      <c r="O91" s="125">
        <v>466431</v>
      </c>
      <c r="P91" s="69">
        <v>0</v>
      </c>
      <c r="Q91" s="69">
        <f t="shared" si="3"/>
        <v>65535796</v>
      </c>
      <c r="R91" s="69">
        <v>51385091.710000001</v>
      </c>
      <c r="S91" s="78">
        <v>86</v>
      </c>
    </row>
    <row r="92" spans="1:19" x14ac:dyDescent="0.2">
      <c r="A92" s="78">
        <v>87</v>
      </c>
      <c r="B92" s="78" t="s">
        <v>185</v>
      </c>
      <c r="C92" s="69">
        <v>0</v>
      </c>
      <c r="D92" s="69">
        <v>0</v>
      </c>
      <c r="E92" s="69">
        <v>6490955</v>
      </c>
      <c r="F92" s="69">
        <v>162887</v>
      </c>
      <c r="G92" s="69">
        <v>0</v>
      </c>
      <c r="H92" s="69">
        <v>1619771</v>
      </c>
      <c r="I92" s="69">
        <v>0</v>
      </c>
      <c r="J92" s="69">
        <v>50000</v>
      </c>
      <c r="K92" s="69">
        <f t="shared" si="2"/>
        <v>8323613</v>
      </c>
      <c r="L92" s="69">
        <v>699590</v>
      </c>
      <c r="M92" s="69">
        <v>0</v>
      </c>
      <c r="N92" s="69">
        <v>3313303</v>
      </c>
      <c r="O92" s="125">
        <v>0</v>
      </c>
      <c r="P92" s="69">
        <v>0</v>
      </c>
      <c r="Q92" s="69">
        <f t="shared" si="3"/>
        <v>4012893</v>
      </c>
      <c r="R92" s="69">
        <v>1023641.36</v>
      </c>
      <c r="S92" s="78">
        <v>87</v>
      </c>
    </row>
    <row r="93" spans="1:19" x14ac:dyDescent="0.2">
      <c r="A93" s="78">
        <v>88</v>
      </c>
      <c r="B93" s="78" t="s">
        <v>186</v>
      </c>
      <c r="C93" s="69">
        <v>18180</v>
      </c>
      <c r="D93" s="69">
        <v>0</v>
      </c>
      <c r="E93" s="69">
        <v>0</v>
      </c>
      <c r="F93" s="69">
        <v>81764</v>
      </c>
      <c r="G93" s="69">
        <v>0</v>
      </c>
      <c r="H93" s="69">
        <v>574080</v>
      </c>
      <c r="I93" s="69">
        <v>0</v>
      </c>
      <c r="J93" s="69">
        <v>0</v>
      </c>
      <c r="K93" s="69">
        <f t="shared" si="2"/>
        <v>674024</v>
      </c>
      <c r="L93" s="69">
        <v>0</v>
      </c>
      <c r="M93" s="69">
        <v>0</v>
      </c>
      <c r="N93" s="69">
        <v>275262</v>
      </c>
      <c r="O93" s="125">
        <v>0</v>
      </c>
      <c r="P93" s="69">
        <v>0</v>
      </c>
      <c r="Q93" s="69">
        <f t="shared" si="3"/>
        <v>275262</v>
      </c>
      <c r="R93" s="69">
        <v>1727853.68</v>
      </c>
      <c r="S93" s="78">
        <v>88</v>
      </c>
    </row>
    <row r="94" spans="1:19" x14ac:dyDescent="0.2">
      <c r="A94" s="78">
        <v>89</v>
      </c>
      <c r="B94" s="78" t="s">
        <v>187</v>
      </c>
      <c r="C94" s="69">
        <v>0</v>
      </c>
      <c r="D94" s="69">
        <v>0</v>
      </c>
      <c r="E94" s="69">
        <v>0</v>
      </c>
      <c r="F94" s="69">
        <v>0</v>
      </c>
      <c r="G94" s="69">
        <v>0</v>
      </c>
      <c r="H94" s="69">
        <v>0</v>
      </c>
      <c r="I94" s="69">
        <v>0</v>
      </c>
      <c r="J94" s="69">
        <v>0</v>
      </c>
      <c r="K94" s="69">
        <f t="shared" si="2"/>
        <v>0</v>
      </c>
      <c r="L94" s="69">
        <v>0</v>
      </c>
      <c r="M94" s="69">
        <v>0</v>
      </c>
      <c r="N94" s="69">
        <v>219917</v>
      </c>
      <c r="O94" s="125">
        <v>0</v>
      </c>
      <c r="P94" s="69">
        <v>0</v>
      </c>
      <c r="Q94" s="69">
        <f t="shared" si="3"/>
        <v>219917</v>
      </c>
      <c r="R94" s="69">
        <v>785065.46000000008</v>
      </c>
      <c r="S94" s="78">
        <v>89</v>
      </c>
    </row>
    <row r="95" spans="1:19" x14ac:dyDescent="0.2">
      <c r="A95" s="78">
        <v>90</v>
      </c>
      <c r="B95" s="78" t="s">
        <v>188</v>
      </c>
      <c r="C95" s="125">
        <v>612665</v>
      </c>
      <c r="D95" s="125">
        <v>0</v>
      </c>
      <c r="E95" s="125">
        <v>13602931</v>
      </c>
      <c r="F95" s="125">
        <v>73829</v>
      </c>
      <c r="G95" s="125">
        <v>252841</v>
      </c>
      <c r="H95" s="125">
        <v>0</v>
      </c>
      <c r="I95" s="125">
        <v>157705</v>
      </c>
      <c r="J95" s="125">
        <v>0</v>
      </c>
      <c r="K95" s="125">
        <f t="shared" si="2"/>
        <v>14699971</v>
      </c>
      <c r="L95" s="125">
        <v>941133</v>
      </c>
      <c r="M95" s="125">
        <v>593373</v>
      </c>
      <c r="N95" s="125">
        <v>4440947</v>
      </c>
      <c r="O95" s="125">
        <v>0</v>
      </c>
      <c r="P95" s="125">
        <v>0</v>
      </c>
      <c r="Q95" s="125">
        <f t="shared" si="3"/>
        <v>5975453</v>
      </c>
      <c r="R95" s="69">
        <v>2025264.8499999999</v>
      </c>
      <c r="S95" s="78">
        <v>90</v>
      </c>
    </row>
    <row r="96" spans="1:19" x14ac:dyDescent="0.2">
      <c r="A96" s="78">
        <v>91</v>
      </c>
      <c r="B96" s="78" t="s">
        <v>189</v>
      </c>
      <c r="C96" s="69">
        <v>54741</v>
      </c>
      <c r="D96" s="69">
        <v>0</v>
      </c>
      <c r="E96" s="69">
        <v>0</v>
      </c>
      <c r="F96" s="69">
        <v>0</v>
      </c>
      <c r="G96" s="69">
        <v>0</v>
      </c>
      <c r="H96" s="69">
        <v>425411</v>
      </c>
      <c r="I96" s="69">
        <v>0</v>
      </c>
      <c r="J96" s="69">
        <v>0</v>
      </c>
      <c r="K96" s="69">
        <f t="shared" si="2"/>
        <v>480152</v>
      </c>
      <c r="L96" s="69">
        <v>105283</v>
      </c>
      <c r="M96" s="69">
        <v>0</v>
      </c>
      <c r="N96" s="69">
        <v>374869</v>
      </c>
      <c r="O96" s="125">
        <v>0</v>
      </c>
      <c r="P96" s="69">
        <v>0</v>
      </c>
      <c r="Q96" s="69">
        <f t="shared" si="3"/>
        <v>480152</v>
      </c>
      <c r="R96" s="69">
        <v>11275413.82</v>
      </c>
      <c r="S96" s="78">
        <v>91</v>
      </c>
    </row>
    <row r="97" spans="1:19" x14ac:dyDescent="0.2">
      <c r="A97" s="78">
        <v>92</v>
      </c>
      <c r="B97" s="78" t="s">
        <v>190</v>
      </c>
      <c r="C97" s="69">
        <v>0</v>
      </c>
      <c r="D97" s="69">
        <v>0</v>
      </c>
      <c r="E97" s="69">
        <v>0</v>
      </c>
      <c r="F97" s="69">
        <v>26932</v>
      </c>
      <c r="G97" s="69">
        <v>0</v>
      </c>
      <c r="H97" s="69">
        <v>4159502</v>
      </c>
      <c r="I97" s="69">
        <v>0</v>
      </c>
      <c r="J97" s="69">
        <v>0</v>
      </c>
      <c r="K97" s="69">
        <f t="shared" si="2"/>
        <v>4186434</v>
      </c>
      <c r="L97" s="69">
        <v>630009</v>
      </c>
      <c r="M97" s="69">
        <v>405505</v>
      </c>
      <c r="N97" s="69">
        <v>3166206</v>
      </c>
      <c r="O97" s="125">
        <v>0</v>
      </c>
      <c r="P97" s="69">
        <v>0</v>
      </c>
      <c r="Q97" s="69">
        <f t="shared" si="3"/>
        <v>4201720</v>
      </c>
      <c r="R97" s="69">
        <v>469130.06</v>
      </c>
      <c r="S97" s="78">
        <v>92</v>
      </c>
    </row>
    <row r="98" spans="1:19" x14ac:dyDescent="0.2">
      <c r="A98" s="78">
        <v>93</v>
      </c>
      <c r="B98" s="78" t="s">
        <v>191</v>
      </c>
      <c r="C98" s="69">
        <v>0</v>
      </c>
      <c r="D98" s="69">
        <v>0</v>
      </c>
      <c r="E98" s="69">
        <v>0</v>
      </c>
      <c r="F98" s="69">
        <v>0</v>
      </c>
      <c r="G98" s="69">
        <v>0</v>
      </c>
      <c r="H98" s="69">
        <v>0</v>
      </c>
      <c r="I98" s="69">
        <v>0</v>
      </c>
      <c r="J98" s="69">
        <v>0</v>
      </c>
      <c r="K98" s="69">
        <f t="shared" si="2"/>
        <v>0</v>
      </c>
      <c r="L98" s="69">
        <v>0</v>
      </c>
      <c r="M98" s="69">
        <v>0</v>
      </c>
      <c r="N98" s="69">
        <v>0</v>
      </c>
      <c r="O98" s="125">
        <v>0</v>
      </c>
      <c r="P98" s="69">
        <v>0</v>
      </c>
      <c r="Q98" s="69">
        <f t="shared" si="3"/>
        <v>0</v>
      </c>
      <c r="R98" s="69">
        <v>0</v>
      </c>
      <c r="S98" s="78">
        <v>93</v>
      </c>
    </row>
    <row r="99" spans="1:19" x14ac:dyDescent="0.2">
      <c r="A99" s="78">
        <v>94</v>
      </c>
      <c r="B99" s="78" t="s">
        <v>192</v>
      </c>
      <c r="C99" s="69">
        <v>0</v>
      </c>
      <c r="D99" s="69">
        <v>0</v>
      </c>
      <c r="E99" s="69">
        <v>7468951</v>
      </c>
      <c r="F99" s="69">
        <v>95154</v>
      </c>
      <c r="G99" s="69">
        <v>0</v>
      </c>
      <c r="H99" s="69">
        <v>7801358</v>
      </c>
      <c r="I99" s="69">
        <v>0</v>
      </c>
      <c r="J99" s="69">
        <v>0</v>
      </c>
      <c r="K99" s="69">
        <f t="shared" si="2"/>
        <v>15365463</v>
      </c>
      <c r="L99" s="69">
        <v>10024382</v>
      </c>
      <c r="M99" s="69">
        <v>295927</v>
      </c>
      <c r="N99" s="69">
        <v>3524696</v>
      </c>
      <c r="O99" s="125">
        <v>1520458</v>
      </c>
      <c r="P99" s="69">
        <v>0</v>
      </c>
      <c r="Q99" s="69">
        <f t="shared" si="3"/>
        <v>15365463</v>
      </c>
      <c r="R99" s="69">
        <v>1247300.1599999999</v>
      </c>
      <c r="S99" s="78">
        <v>94</v>
      </c>
    </row>
    <row r="100" spans="1:19" x14ac:dyDescent="0.2">
      <c r="A100" s="90">
        <v>95</v>
      </c>
      <c r="B100" s="78" t="s">
        <v>193</v>
      </c>
      <c r="C100" s="123">
        <v>249734</v>
      </c>
      <c r="D100" s="123">
        <v>483902</v>
      </c>
      <c r="E100" s="123">
        <v>9698499</v>
      </c>
      <c r="F100" s="123">
        <v>404186</v>
      </c>
      <c r="G100" s="123">
        <v>0</v>
      </c>
      <c r="H100" s="123">
        <v>13833527</v>
      </c>
      <c r="I100" s="123">
        <v>219800</v>
      </c>
      <c r="J100" s="123">
        <v>1974939</v>
      </c>
      <c r="K100" s="123">
        <f t="shared" si="2"/>
        <v>26864587</v>
      </c>
      <c r="L100" s="123">
        <v>10683480</v>
      </c>
      <c r="M100" s="123">
        <v>0</v>
      </c>
      <c r="N100" s="123">
        <v>12659728</v>
      </c>
      <c r="O100" s="123">
        <v>0</v>
      </c>
      <c r="P100" s="123">
        <v>0</v>
      </c>
      <c r="Q100" s="123">
        <f t="shared" si="3"/>
        <v>23343208</v>
      </c>
      <c r="R100" s="123">
        <v>179341.7</v>
      </c>
      <c r="S100" s="90">
        <v>95</v>
      </c>
    </row>
    <row r="101" spans="1:19" x14ac:dyDescent="0.2">
      <c r="A101" s="90">
        <f>A100</f>
        <v>95</v>
      </c>
      <c r="B101" s="91" t="s">
        <v>102</v>
      </c>
      <c r="C101" s="124">
        <f t="shared" ref="C101:R101" si="4">SUM(C6:C100)</f>
        <v>56717437</v>
      </c>
      <c r="D101" s="124">
        <f t="shared" si="4"/>
        <v>34196056</v>
      </c>
      <c r="E101" s="124">
        <f t="shared" si="4"/>
        <v>1249953653</v>
      </c>
      <c r="F101" s="124">
        <f t="shared" si="4"/>
        <v>39982685</v>
      </c>
      <c r="G101" s="124">
        <f t="shared" si="4"/>
        <v>525479</v>
      </c>
      <c r="H101" s="124">
        <f t="shared" si="4"/>
        <v>996109318</v>
      </c>
      <c r="I101" s="124">
        <f t="shared" si="4"/>
        <v>63721753</v>
      </c>
      <c r="J101" s="124">
        <f t="shared" si="4"/>
        <v>148912308</v>
      </c>
      <c r="K101" s="124">
        <f t="shared" si="4"/>
        <v>2590118689</v>
      </c>
      <c r="L101" s="124">
        <f t="shared" si="4"/>
        <v>1084859037</v>
      </c>
      <c r="M101" s="124">
        <f t="shared" si="4"/>
        <v>189840711</v>
      </c>
      <c r="N101" s="124">
        <f t="shared" si="4"/>
        <v>867111656</v>
      </c>
      <c r="O101" s="124">
        <f t="shared" si="4"/>
        <v>152267469</v>
      </c>
      <c r="P101" s="124">
        <f t="shared" si="4"/>
        <v>-27274</v>
      </c>
      <c r="Q101" s="124">
        <f t="shared" si="4"/>
        <v>2294051599</v>
      </c>
      <c r="R101" s="124">
        <f t="shared" si="4"/>
        <v>285691611.81999999</v>
      </c>
      <c r="S101" s="90">
        <f>S100</f>
        <v>95</v>
      </c>
    </row>
    <row r="102" spans="1:19" x14ac:dyDescent="0.2">
      <c r="A102" s="11"/>
      <c r="B102" s="11"/>
      <c r="C102" s="11"/>
      <c r="D102" s="11"/>
      <c r="E102" s="11"/>
      <c r="F102" s="11"/>
      <c r="G102" s="11"/>
      <c r="H102" s="11"/>
      <c r="I102" s="11"/>
      <c r="J102" s="11"/>
      <c r="K102" s="11"/>
      <c r="L102" s="11"/>
      <c r="M102" s="11"/>
      <c r="N102" s="11"/>
      <c r="O102" s="11"/>
      <c r="P102" s="11"/>
      <c r="Q102" s="11"/>
      <c r="R102" s="11"/>
      <c r="S102" s="11"/>
    </row>
    <row r="103" spans="1:19" x14ac:dyDescent="0.2">
      <c r="A103" s="11"/>
      <c r="B103" s="11"/>
      <c r="C103" s="11"/>
      <c r="D103" s="11"/>
      <c r="E103" s="11"/>
      <c r="F103" s="11"/>
      <c r="G103" s="11"/>
      <c r="H103" s="11"/>
      <c r="I103" s="11"/>
      <c r="J103" s="11"/>
      <c r="K103" s="11"/>
      <c r="L103" s="11"/>
      <c r="M103" s="11"/>
      <c r="N103" s="11"/>
      <c r="O103" s="11"/>
      <c r="P103" s="11"/>
      <c r="Q103" s="11"/>
      <c r="R103" s="11"/>
      <c r="S103" s="11"/>
    </row>
  </sheetData>
  <printOptions gridLines="1"/>
  <pageMargins left="0.38" right="0.36" top="0.52" bottom="0.69" header="0.41" footer="0.28000000000000003"/>
  <pageSetup paperSize="5" scale="72" fitToHeight="0" orientation="landscape" r:id="rId1"/>
  <headerFooter alignWithMargins="0">
    <oddFooter>&amp;A&amp;RPage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workbookViewId="0">
      <selection activeCell="S4" sqref="S4"/>
    </sheetView>
  </sheetViews>
  <sheetFormatPr defaultRowHeight="12.75" x14ac:dyDescent="0.2"/>
  <cols>
    <col min="1" max="1" width="4" style="10" bestFit="1" customWidth="1"/>
    <col min="2" max="2" width="13" style="10" bestFit="1" customWidth="1"/>
    <col min="3" max="3" width="12.140625" style="10" bestFit="1" customWidth="1"/>
    <col min="4" max="4" width="11" style="10" bestFit="1" customWidth="1"/>
    <col min="5" max="5" width="12.140625" style="10" bestFit="1" customWidth="1"/>
    <col min="6" max="6" width="10" style="10" bestFit="1" customWidth="1"/>
    <col min="7" max="7" width="12.140625" style="10" customWidth="1"/>
    <col min="8" max="9" width="12.140625" style="10" bestFit="1" customWidth="1"/>
    <col min="10" max="10" width="11" style="10" bestFit="1" customWidth="1"/>
    <col min="11" max="11" width="12.140625" style="10" bestFit="1" customWidth="1"/>
    <col min="12" max="12" width="11" style="10" bestFit="1" customWidth="1"/>
    <col min="13" max="14" width="12.140625" style="10" bestFit="1" customWidth="1"/>
    <col min="15" max="15" width="11" style="10" bestFit="1" customWidth="1"/>
    <col min="16" max="16" width="11" style="10" customWidth="1"/>
    <col min="17" max="17" width="12.140625" style="10" bestFit="1" customWidth="1"/>
    <col min="18" max="18" width="17" style="10" customWidth="1"/>
    <col min="19" max="19" width="3.7109375" style="10" bestFit="1" customWidth="1"/>
    <col min="20" max="256" width="9.140625" style="10"/>
    <col min="257" max="257" width="4" style="10" bestFit="1" customWidth="1"/>
    <col min="258" max="258" width="13" style="10" bestFit="1" customWidth="1"/>
    <col min="259" max="259" width="12.140625" style="10" bestFit="1" customWidth="1"/>
    <col min="260" max="260" width="11" style="10" bestFit="1" customWidth="1"/>
    <col min="261" max="261" width="12.140625" style="10" bestFit="1" customWidth="1"/>
    <col min="262" max="262" width="10" style="10" bestFit="1" customWidth="1"/>
    <col min="263" max="263" width="12.140625" style="10" customWidth="1"/>
    <col min="264" max="265" width="12.140625" style="10" bestFit="1" customWidth="1"/>
    <col min="266" max="266" width="11" style="10" bestFit="1" customWidth="1"/>
    <col min="267" max="267" width="12.140625" style="10" bestFit="1" customWidth="1"/>
    <col min="268" max="268" width="11" style="10" bestFit="1" customWidth="1"/>
    <col min="269" max="270" width="12.140625" style="10" bestFit="1" customWidth="1"/>
    <col min="271" max="271" width="11" style="10" bestFit="1" customWidth="1"/>
    <col min="272" max="272" width="11" style="10" customWidth="1"/>
    <col min="273" max="273" width="12.140625" style="10" bestFit="1" customWidth="1"/>
    <col min="274" max="274" width="14.42578125" style="10" bestFit="1" customWidth="1"/>
    <col min="275" max="275" width="3.7109375" style="10" bestFit="1" customWidth="1"/>
    <col min="276" max="512" width="9.140625" style="10"/>
    <col min="513" max="513" width="4" style="10" bestFit="1" customWidth="1"/>
    <col min="514" max="514" width="13" style="10" bestFit="1" customWidth="1"/>
    <col min="515" max="515" width="12.140625" style="10" bestFit="1" customWidth="1"/>
    <col min="516" max="516" width="11" style="10" bestFit="1" customWidth="1"/>
    <col min="517" max="517" width="12.140625" style="10" bestFit="1" customWidth="1"/>
    <col min="518" max="518" width="10" style="10" bestFit="1" customWidth="1"/>
    <col min="519" max="519" width="12.140625" style="10" customWidth="1"/>
    <col min="520" max="521" width="12.140625" style="10" bestFit="1" customWidth="1"/>
    <col min="522" max="522" width="11" style="10" bestFit="1" customWidth="1"/>
    <col min="523" max="523" width="12.140625" style="10" bestFit="1" customWidth="1"/>
    <col min="524" max="524" width="11" style="10" bestFit="1" customWidth="1"/>
    <col min="525" max="526" width="12.140625" style="10" bestFit="1" customWidth="1"/>
    <col min="527" max="527" width="11" style="10" bestFit="1" customWidth="1"/>
    <col min="528" max="528" width="11" style="10" customWidth="1"/>
    <col min="529" max="529" width="12.140625" style="10" bestFit="1" customWidth="1"/>
    <col min="530" max="530" width="14.42578125" style="10" bestFit="1" customWidth="1"/>
    <col min="531" max="531" width="3.7109375" style="10" bestFit="1" customWidth="1"/>
    <col min="532" max="768" width="9.140625" style="10"/>
    <col min="769" max="769" width="4" style="10" bestFit="1" customWidth="1"/>
    <col min="770" max="770" width="13" style="10" bestFit="1" customWidth="1"/>
    <col min="771" max="771" width="12.140625" style="10" bestFit="1" customWidth="1"/>
    <col min="772" max="772" width="11" style="10" bestFit="1" customWidth="1"/>
    <col min="773" max="773" width="12.140625" style="10" bestFit="1" customWidth="1"/>
    <col min="774" max="774" width="10" style="10" bestFit="1" customWidth="1"/>
    <col min="775" max="775" width="12.140625" style="10" customWidth="1"/>
    <col min="776" max="777" width="12.140625" style="10" bestFit="1" customWidth="1"/>
    <col min="778" max="778" width="11" style="10" bestFit="1" customWidth="1"/>
    <col min="779" max="779" width="12.140625" style="10" bestFit="1" customWidth="1"/>
    <col min="780" max="780" width="11" style="10" bestFit="1" customWidth="1"/>
    <col min="781" max="782" width="12.140625" style="10" bestFit="1" customWidth="1"/>
    <col min="783" max="783" width="11" style="10" bestFit="1" customWidth="1"/>
    <col min="784" max="784" width="11" style="10" customWidth="1"/>
    <col min="785" max="785" width="12.140625" style="10" bestFit="1" customWidth="1"/>
    <col min="786" max="786" width="14.42578125" style="10" bestFit="1" customWidth="1"/>
    <col min="787" max="787" width="3.7109375" style="10" bestFit="1" customWidth="1"/>
    <col min="788" max="1024" width="9.140625" style="10"/>
    <col min="1025" max="1025" width="4" style="10" bestFit="1" customWidth="1"/>
    <col min="1026" max="1026" width="13" style="10" bestFit="1" customWidth="1"/>
    <col min="1027" max="1027" width="12.140625" style="10" bestFit="1" customWidth="1"/>
    <col min="1028" max="1028" width="11" style="10" bestFit="1" customWidth="1"/>
    <col min="1029" max="1029" width="12.140625" style="10" bestFit="1" customWidth="1"/>
    <col min="1030" max="1030" width="10" style="10" bestFit="1" customWidth="1"/>
    <col min="1031" max="1031" width="12.140625" style="10" customWidth="1"/>
    <col min="1032" max="1033" width="12.140625" style="10" bestFit="1" customWidth="1"/>
    <col min="1034" max="1034" width="11" style="10" bestFit="1" customWidth="1"/>
    <col min="1035" max="1035" width="12.140625" style="10" bestFit="1" customWidth="1"/>
    <col min="1036" max="1036" width="11" style="10" bestFit="1" customWidth="1"/>
    <col min="1037" max="1038" width="12.140625" style="10" bestFit="1" customWidth="1"/>
    <col min="1039" max="1039" width="11" style="10" bestFit="1" customWidth="1"/>
    <col min="1040" max="1040" width="11" style="10" customWidth="1"/>
    <col min="1041" max="1041" width="12.140625" style="10" bestFit="1" customWidth="1"/>
    <col min="1042" max="1042" width="14.42578125" style="10" bestFit="1" customWidth="1"/>
    <col min="1043" max="1043" width="3.7109375" style="10" bestFit="1" customWidth="1"/>
    <col min="1044" max="1280" width="9.140625" style="10"/>
    <col min="1281" max="1281" width="4" style="10" bestFit="1" customWidth="1"/>
    <col min="1282" max="1282" width="13" style="10" bestFit="1" customWidth="1"/>
    <col min="1283" max="1283" width="12.140625" style="10" bestFit="1" customWidth="1"/>
    <col min="1284" max="1284" width="11" style="10" bestFit="1" customWidth="1"/>
    <col min="1285" max="1285" width="12.140625" style="10" bestFit="1" customWidth="1"/>
    <col min="1286" max="1286" width="10" style="10" bestFit="1" customWidth="1"/>
    <col min="1287" max="1287" width="12.140625" style="10" customWidth="1"/>
    <col min="1288" max="1289" width="12.140625" style="10" bestFit="1" customWidth="1"/>
    <col min="1290" max="1290" width="11" style="10" bestFit="1" customWidth="1"/>
    <col min="1291" max="1291" width="12.140625" style="10" bestFit="1" customWidth="1"/>
    <col min="1292" max="1292" width="11" style="10" bestFit="1" customWidth="1"/>
    <col min="1293" max="1294" width="12.140625" style="10" bestFit="1" customWidth="1"/>
    <col min="1295" max="1295" width="11" style="10" bestFit="1" customWidth="1"/>
    <col min="1296" max="1296" width="11" style="10" customWidth="1"/>
    <col min="1297" max="1297" width="12.140625" style="10" bestFit="1" customWidth="1"/>
    <col min="1298" max="1298" width="14.42578125" style="10" bestFit="1" customWidth="1"/>
    <col min="1299" max="1299" width="3.7109375" style="10" bestFit="1" customWidth="1"/>
    <col min="1300" max="1536" width="9.140625" style="10"/>
    <col min="1537" max="1537" width="4" style="10" bestFit="1" customWidth="1"/>
    <col min="1538" max="1538" width="13" style="10" bestFit="1" customWidth="1"/>
    <col min="1539" max="1539" width="12.140625" style="10" bestFit="1" customWidth="1"/>
    <col min="1540" max="1540" width="11" style="10" bestFit="1" customWidth="1"/>
    <col min="1541" max="1541" width="12.140625" style="10" bestFit="1" customWidth="1"/>
    <col min="1542" max="1542" width="10" style="10" bestFit="1" customWidth="1"/>
    <col min="1543" max="1543" width="12.140625" style="10" customWidth="1"/>
    <col min="1544" max="1545" width="12.140625" style="10" bestFit="1" customWidth="1"/>
    <col min="1546" max="1546" width="11" style="10" bestFit="1" customWidth="1"/>
    <col min="1547" max="1547" width="12.140625" style="10" bestFit="1" customWidth="1"/>
    <col min="1548" max="1548" width="11" style="10" bestFit="1" customWidth="1"/>
    <col min="1549" max="1550" width="12.140625" style="10" bestFit="1" customWidth="1"/>
    <col min="1551" max="1551" width="11" style="10" bestFit="1" customWidth="1"/>
    <col min="1552" max="1552" width="11" style="10" customWidth="1"/>
    <col min="1553" max="1553" width="12.140625" style="10" bestFit="1" customWidth="1"/>
    <col min="1554" max="1554" width="14.42578125" style="10" bestFit="1" customWidth="1"/>
    <col min="1555" max="1555" width="3.7109375" style="10" bestFit="1" customWidth="1"/>
    <col min="1556" max="1792" width="9.140625" style="10"/>
    <col min="1793" max="1793" width="4" style="10" bestFit="1" customWidth="1"/>
    <col min="1794" max="1794" width="13" style="10" bestFit="1" customWidth="1"/>
    <col min="1795" max="1795" width="12.140625" style="10" bestFit="1" customWidth="1"/>
    <col min="1796" max="1796" width="11" style="10" bestFit="1" customWidth="1"/>
    <col min="1797" max="1797" width="12.140625" style="10" bestFit="1" customWidth="1"/>
    <col min="1798" max="1798" width="10" style="10" bestFit="1" customWidth="1"/>
    <col min="1799" max="1799" width="12.140625" style="10" customWidth="1"/>
    <col min="1800" max="1801" width="12.140625" style="10" bestFit="1" customWidth="1"/>
    <col min="1802" max="1802" width="11" style="10" bestFit="1" customWidth="1"/>
    <col min="1803" max="1803" width="12.140625" style="10" bestFit="1" customWidth="1"/>
    <col min="1804" max="1804" width="11" style="10" bestFit="1" customWidth="1"/>
    <col min="1805" max="1806" width="12.140625" style="10" bestFit="1" customWidth="1"/>
    <col min="1807" max="1807" width="11" style="10" bestFit="1" customWidth="1"/>
    <col min="1808" max="1808" width="11" style="10" customWidth="1"/>
    <col min="1809" max="1809" width="12.140625" style="10" bestFit="1" customWidth="1"/>
    <col min="1810" max="1810" width="14.42578125" style="10" bestFit="1" customWidth="1"/>
    <col min="1811" max="1811" width="3.7109375" style="10" bestFit="1" customWidth="1"/>
    <col min="1812" max="2048" width="9.140625" style="10"/>
    <col min="2049" max="2049" width="4" style="10" bestFit="1" customWidth="1"/>
    <col min="2050" max="2050" width="13" style="10" bestFit="1" customWidth="1"/>
    <col min="2051" max="2051" width="12.140625" style="10" bestFit="1" customWidth="1"/>
    <col min="2052" max="2052" width="11" style="10" bestFit="1" customWidth="1"/>
    <col min="2053" max="2053" width="12.140625" style="10" bestFit="1" customWidth="1"/>
    <col min="2054" max="2054" width="10" style="10" bestFit="1" customWidth="1"/>
    <col min="2055" max="2055" width="12.140625" style="10" customWidth="1"/>
    <col min="2056" max="2057" width="12.140625" style="10" bestFit="1" customWidth="1"/>
    <col min="2058" max="2058" width="11" style="10" bestFit="1" customWidth="1"/>
    <col min="2059" max="2059" width="12.140625" style="10" bestFit="1" customWidth="1"/>
    <col min="2060" max="2060" width="11" style="10" bestFit="1" customWidth="1"/>
    <col min="2061" max="2062" width="12.140625" style="10" bestFit="1" customWidth="1"/>
    <col min="2063" max="2063" width="11" style="10" bestFit="1" customWidth="1"/>
    <col min="2064" max="2064" width="11" style="10" customWidth="1"/>
    <col min="2065" max="2065" width="12.140625" style="10" bestFit="1" customWidth="1"/>
    <col min="2066" max="2066" width="14.42578125" style="10" bestFit="1" customWidth="1"/>
    <col min="2067" max="2067" width="3.7109375" style="10" bestFit="1" customWidth="1"/>
    <col min="2068" max="2304" width="9.140625" style="10"/>
    <col min="2305" max="2305" width="4" style="10" bestFit="1" customWidth="1"/>
    <col min="2306" max="2306" width="13" style="10" bestFit="1" customWidth="1"/>
    <col min="2307" max="2307" width="12.140625" style="10" bestFit="1" customWidth="1"/>
    <col min="2308" max="2308" width="11" style="10" bestFit="1" customWidth="1"/>
    <col min="2309" max="2309" width="12.140625" style="10" bestFit="1" customWidth="1"/>
    <col min="2310" max="2310" width="10" style="10" bestFit="1" customWidth="1"/>
    <col min="2311" max="2311" width="12.140625" style="10" customWidth="1"/>
    <col min="2312" max="2313" width="12.140625" style="10" bestFit="1" customWidth="1"/>
    <col min="2314" max="2314" width="11" style="10" bestFit="1" customWidth="1"/>
    <col min="2315" max="2315" width="12.140625" style="10" bestFit="1" customWidth="1"/>
    <col min="2316" max="2316" width="11" style="10" bestFit="1" customWidth="1"/>
    <col min="2317" max="2318" width="12.140625" style="10" bestFit="1" customWidth="1"/>
    <col min="2319" max="2319" width="11" style="10" bestFit="1" customWidth="1"/>
    <col min="2320" max="2320" width="11" style="10" customWidth="1"/>
    <col min="2321" max="2321" width="12.140625" style="10" bestFit="1" customWidth="1"/>
    <col min="2322" max="2322" width="14.42578125" style="10" bestFit="1" customWidth="1"/>
    <col min="2323" max="2323" width="3.7109375" style="10" bestFit="1" customWidth="1"/>
    <col min="2324" max="2560" width="9.140625" style="10"/>
    <col min="2561" max="2561" width="4" style="10" bestFit="1" customWidth="1"/>
    <col min="2562" max="2562" width="13" style="10" bestFit="1" customWidth="1"/>
    <col min="2563" max="2563" width="12.140625" style="10" bestFit="1" customWidth="1"/>
    <col min="2564" max="2564" width="11" style="10" bestFit="1" customWidth="1"/>
    <col min="2565" max="2565" width="12.140625" style="10" bestFit="1" customWidth="1"/>
    <col min="2566" max="2566" width="10" style="10" bestFit="1" customWidth="1"/>
    <col min="2567" max="2567" width="12.140625" style="10" customWidth="1"/>
    <col min="2568" max="2569" width="12.140625" style="10" bestFit="1" customWidth="1"/>
    <col min="2570" max="2570" width="11" style="10" bestFit="1" customWidth="1"/>
    <col min="2571" max="2571" width="12.140625" style="10" bestFit="1" customWidth="1"/>
    <col min="2572" max="2572" width="11" style="10" bestFit="1" customWidth="1"/>
    <col min="2573" max="2574" width="12.140625" style="10" bestFit="1" customWidth="1"/>
    <col min="2575" max="2575" width="11" style="10" bestFit="1" customWidth="1"/>
    <col min="2576" max="2576" width="11" style="10" customWidth="1"/>
    <col min="2577" max="2577" width="12.140625" style="10" bestFit="1" customWidth="1"/>
    <col min="2578" max="2578" width="14.42578125" style="10" bestFit="1" customWidth="1"/>
    <col min="2579" max="2579" width="3.7109375" style="10" bestFit="1" customWidth="1"/>
    <col min="2580" max="2816" width="9.140625" style="10"/>
    <col min="2817" max="2817" width="4" style="10" bestFit="1" customWidth="1"/>
    <col min="2818" max="2818" width="13" style="10" bestFit="1" customWidth="1"/>
    <col min="2819" max="2819" width="12.140625" style="10" bestFit="1" customWidth="1"/>
    <col min="2820" max="2820" width="11" style="10" bestFit="1" customWidth="1"/>
    <col min="2821" max="2821" width="12.140625" style="10" bestFit="1" customWidth="1"/>
    <col min="2822" max="2822" width="10" style="10" bestFit="1" customWidth="1"/>
    <col min="2823" max="2823" width="12.140625" style="10" customWidth="1"/>
    <col min="2824" max="2825" width="12.140625" style="10" bestFit="1" customWidth="1"/>
    <col min="2826" max="2826" width="11" style="10" bestFit="1" customWidth="1"/>
    <col min="2827" max="2827" width="12.140625" style="10" bestFit="1" customWidth="1"/>
    <col min="2828" max="2828" width="11" style="10" bestFit="1" customWidth="1"/>
    <col min="2829" max="2830" width="12.140625" style="10" bestFit="1" customWidth="1"/>
    <col min="2831" max="2831" width="11" style="10" bestFit="1" customWidth="1"/>
    <col min="2832" max="2832" width="11" style="10" customWidth="1"/>
    <col min="2833" max="2833" width="12.140625" style="10" bestFit="1" customWidth="1"/>
    <col min="2834" max="2834" width="14.42578125" style="10" bestFit="1" customWidth="1"/>
    <col min="2835" max="2835" width="3.7109375" style="10" bestFit="1" customWidth="1"/>
    <col min="2836" max="3072" width="9.140625" style="10"/>
    <col min="3073" max="3073" width="4" style="10" bestFit="1" customWidth="1"/>
    <col min="3074" max="3074" width="13" style="10" bestFit="1" customWidth="1"/>
    <col min="3075" max="3075" width="12.140625" style="10" bestFit="1" customWidth="1"/>
    <col min="3076" max="3076" width="11" style="10" bestFit="1" customWidth="1"/>
    <col min="3077" max="3077" width="12.140625" style="10" bestFit="1" customWidth="1"/>
    <col min="3078" max="3078" width="10" style="10" bestFit="1" customWidth="1"/>
    <col min="3079" max="3079" width="12.140625" style="10" customWidth="1"/>
    <col min="3080" max="3081" width="12.140625" style="10" bestFit="1" customWidth="1"/>
    <col min="3082" max="3082" width="11" style="10" bestFit="1" customWidth="1"/>
    <col min="3083" max="3083" width="12.140625" style="10" bestFit="1" customWidth="1"/>
    <col min="3084" max="3084" width="11" style="10" bestFit="1" customWidth="1"/>
    <col min="3085" max="3086" width="12.140625" style="10" bestFit="1" customWidth="1"/>
    <col min="3087" max="3087" width="11" style="10" bestFit="1" customWidth="1"/>
    <col min="3088" max="3088" width="11" style="10" customWidth="1"/>
    <col min="3089" max="3089" width="12.140625" style="10" bestFit="1" customWidth="1"/>
    <col min="3090" max="3090" width="14.42578125" style="10" bestFit="1" customWidth="1"/>
    <col min="3091" max="3091" width="3.7109375" style="10" bestFit="1" customWidth="1"/>
    <col min="3092" max="3328" width="9.140625" style="10"/>
    <col min="3329" max="3329" width="4" style="10" bestFit="1" customWidth="1"/>
    <col min="3330" max="3330" width="13" style="10" bestFit="1" customWidth="1"/>
    <col min="3331" max="3331" width="12.140625" style="10" bestFit="1" customWidth="1"/>
    <col min="3332" max="3332" width="11" style="10" bestFit="1" customWidth="1"/>
    <col min="3333" max="3333" width="12.140625" style="10" bestFit="1" customWidth="1"/>
    <col min="3334" max="3334" width="10" style="10" bestFit="1" customWidth="1"/>
    <col min="3335" max="3335" width="12.140625" style="10" customWidth="1"/>
    <col min="3336" max="3337" width="12.140625" style="10" bestFit="1" customWidth="1"/>
    <col min="3338" max="3338" width="11" style="10" bestFit="1" customWidth="1"/>
    <col min="3339" max="3339" width="12.140625" style="10" bestFit="1" customWidth="1"/>
    <col min="3340" max="3340" width="11" style="10" bestFit="1" customWidth="1"/>
    <col min="3341" max="3342" width="12.140625" style="10" bestFit="1" customWidth="1"/>
    <col min="3343" max="3343" width="11" style="10" bestFit="1" customWidth="1"/>
    <col min="3344" max="3344" width="11" style="10" customWidth="1"/>
    <col min="3345" max="3345" width="12.140625" style="10" bestFit="1" customWidth="1"/>
    <col min="3346" max="3346" width="14.42578125" style="10" bestFit="1" customWidth="1"/>
    <col min="3347" max="3347" width="3.7109375" style="10" bestFit="1" customWidth="1"/>
    <col min="3348" max="3584" width="9.140625" style="10"/>
    <col min="3585" max="3585" width="4" style="10" bestFit="1" customWidth="1"/>
    <col min="3586" max="3586" width="13" style="10" bestFit="1" customWidth="1"/>
    <col min="3587" max="3587" width="12.140625" style="10" bestFit="1" customWidth="1"/>
    <col min="3588" max="3588" width="11" style="10" bestFit="1" customWidth="1"/>
    <col min="3589" max="3589" width="12.140625" style="10" bestFit="1" customWidth="1"/>
    <col min="3590" max="3590" width="10" style="10" bestFit="1" customWidth="1"/>
    <col min="3591" max="3591" width="12.140625" style="10" customWidth="1"/>
    <col min="3592" max="3593" width="12.140625" style="10" bestFit="1" customWidth="1"/>
    <col min="3594" max="3594" width="11" style="10" bestFit="1" customWidth="1"/>
    <col min="3595" max="3595" width="12.140625" style="10" bestFit="1" customWidth="1"/>
    <col min="3596" max="3596" width="11" style="10" bestFit="1" customWidth="1"/>
    <col min="3597" max="3598" width="12.140625" style="10" bestFit="1" customWidth="1"/>
    <col min="3599" max="3599" width="11" style="10" bestFit="1" customWidth="1"/>
    <col min="3600" max="3600" width="11" style="10" customWidth="1"/>
    <col min="3601" max="3601" width="12.140625" style="10" bestFit="1" customWidth="1"/>
    <col min="3602" max="3602" width="14.42578125" style="10" bestFit="1" customWidth="1"/>
    <col min="3603" max="3603" width="3.7109375" style="10" bestFit="1" customWidth="1"/>
    <col min="3604" max="3840" width="9.140625" style="10"/>
    <col min="3841" max="3841" width="4" style="10" bestFit="1" customWidth="1"/>
    <col min="3842" max="3842" width="13" style="10" bestFit="1" customWidth="1"/>
    <col min="3843" max="3843" width="12.140625" style="10" bestFit="1" customWidth="1"/>
    <col min="3844" max="3844" width="11" style="10" bestFit="1" customWidth="1"/>
    <col min="3845" max="3845" width="12.140625" style="10" bestFit="1" customWidth="1"/>
    <col min="3846" max="3846" width="10" style="10" bestFit="1" customWidth="1"/>
    <col min="3847" max="3847" width="12.140625" style="10" customWidth="1"/>
    <col min="3848" max="3849" width="12.140625" style="10" bestFit="1" customWidth="1"/>
    <col min="3850" max="3850" width="11" style="10" bestFit="1" customWidth="1"/>
    <col min="3851" max="3851" width="12.140625" style="10" bestFit="1" customWidth="1"/>
    <col min="3852" max="3852" width="11" style="10" bestFit="1" customWidth="1"/>
    <col min="3853" max="3854" width="12.140625" style="10" bestFit="1" customWidth="1"/>
    <col min="3855" max="3855" width="11" style="10" bestFit="1" customWidth="1"/>
    <col min="3856" max="3856" width="11" style="10" customWidth="1"/>
    <col min="3857" max="3857" width="12.140625" style="10" bestFit="1" customWidth="1"/>
    <col min="3858" max="3858" width="14.42578125" style="10" bestFit="1" customWidth="1"/>
    <col min="3859" max="3859" width="3.7109375" style="10" bestFit="1" customWidth="1"/>
    <col min="3860" max="4096" width="9.140625" style="10"/>
    <col min="4097" max="4097" width="4" style="10" bestFit="1" customWidth="1"/>
    <col min="4098" max="4098" width="13" style="10" bestFit="1" customWidth="1"/>
    <col min="4099" max="4099" width="12.140625" style="10" bestFit="1" customWidth="1"/>
    <col min="4100" max="4100" width="11" style="10" bestFit="1" customWidth="1"/>
    <col min="4101" max="4101" width="12.140625" style="10" bestFit="1" customWidth="1"/>
    <col min="4102" max="4102" width="10" style="10" bestFit="1" customWidth="1"/>
    <col min="4103" max="4103" width="12.140625" style="10" customWidth="1"/>
    <col min="4104" max="4105" width="12.140625" style="10" bestFit="1" customWidth="1"/>
    <col min="4106" max="4106" width="11" style="10" bestFit="1" customWidth="1"/>
    <col min="4107" max="4107" width="12.140625" style="10" bestFit="1" customWidth="1"/>
    <col min="4108" max="4108" width="11" style="10" bestFit="1" customWidth="1"/>
    <col min="4109" max="4110" width="12.140625" style="10" bestFit="1" customWidth="1"/>
    <col min="4111" max="4111" width="11" style="10" bestFit="1" customWidth="1"/>
    <col min="4112" max="4112" width="11" style="10" customWidth="1"/>
    <col min="4113" max="4113" width="12.140625" style="10" bestFit="1" customWidth="1"/>
    <col min="4114" max="4114" width="14.42578125" style="10" bestFit="1" customWidth="1"/>
    <col min="4115" max="4115" width="3.7109375" style="10" bestFit="1" customWidth="1"/>
    <col min="4116" max="4352" width="9.140625" style="10"/>
    <col min="4353" max="4353" width="4" style="10" bestFit="1" customWidth="1"/>
    <col min="4354" max="4354" width="13" style="10" bestFit="1" customWidth="1"/>
    <col min="4355" max="4355" width="12.140625" style="10" bestFit="1" customWidth="1"/>
    <col min="4356" max="4356" width="11" style="10" bestFit="1" customWidth="1"/>
    <col min="4357" max="4357" width="12.140625" style="10" bestFit="1" customWidth="1"/>
    <col min="4358" max="4358" width="10" style="10" bestFit="1" customWidth="1"/>
    <col min="4359" max="4359" width="12.140625" style="10" customWidth="1"/>
    <col min="4360" max="4361" width="12.140625" style="10" bestFit="1" customWidth="1"/>
    <col min="4362" max="4362" width="11" style="10" bestFit="1" customWidth="1"/>
    <col min="4363" max="4363" width="12.140625" style="10" bestFit="1" customWidth="1"/>
    <col min="4364" max="4364" width="11" style="10" bestFit="1" customWidth="1"/>
    <col min="4365" max="4366" width="12.140625" style="10" bestFit="1" customWidth="1"/>
    <col min="4367" max="4367" width="11" style="10" bestFit="1" customWidth="1"/>
    <col min="4368" max="4368" width="11" style="10" customWidth="1"/>
    <col min="4369" max="4369" width="12.140625" style="10" bestFit="1" customWidth="1"/>
    <col min="4370" max="4370" width="14.42578125" style="10" bestFit="1" customWidth="1"/>
    <col min="4371" max="4371" width="3.7109375" style="10" bestFit="1" customWidth="1"/>
    <col min="4372" max="4608" width="9.140625" style="10"/>
    <col min="4609" max="4609" width="4" style="10" bestFit="1" customWidth="1"/>
    <col min="4610" max="4610" width="13" style="10" bestFit="1" customWidth="1"/>
    <col min="4611" max="4611" width="12.140625" style="10" bestFit="1" customWidth="1"/>
    <col min="4612" max="4612" width="11" style="10" bestFit="1" customWidth="1"/>
    <col min="4613" max="4613" width="12.140625" style="10" bestFit="1" customWidth="1"/>
    <col min="4614" max="4614" width="10" style="10" bestFit="1" customWidth="1"/>
    <col min="4615" max="4615" width="12.140625" style="10" customWidth="1"/>
    <col min="4616" max="4617" width="12.140625" style="10" bestFit="1" customWidth="1"/>
    <col min="4618" max="4618" width="11" style="10" bestFit="1" customWidth="1"/>
    <col min="4619" max="4619" width="12.140625" style="10" bestFit="1" customWidth="1"/>
    <col min="4620" max="4620" width="11" style="10" bestFit="1" customWidth="1"/>
    <col min="4621" max="4622" width="12.140625" style="10" bestFit="1" customWidth="1"/>
    <col min="4623" max="4623" width="11" style="10" bestFit="1" customWidth="1"/>
    <col min="4624" max="4624" width="11" style="10" customWidth="1"/>
    <col min="4625" max="4625" width="12.140625" style="10" bestFit="1" customWidth="1"/>
    <col min="4626" max="4626" width="14.42578125" style="10" bestFit="1" customWidth="1"/>
    <col min="4627" max="4627" width="3.7109375" style="10" bestFit="1" customWidth="1"/>
    <col min="4628" max="4864" width="9.140625" style="10"/>
    <col min="4865" max="4865" width="4" style="10" bestFit="1" customWidth="1"/>
    <col min="4866" max="4866" width="13" style="10" bestFit="1" customWidth="1"/>
    <col min="4867" max="4867" width="12.140625" style="10" bestFit="1" customWidth="1"/>
    <col min="4868" max="4868" width="11" style="10" bestFit="1" customWidth="1"/>
    <col min="4869" max="4869" width="12.140625" style="10" bestFit="1" customWidth="1"/>
    <col min="4870" max="4870" width="10" style="10" bestFit="1" customWidth="1"/>
    <col min="4871" max="4871" width="12.140625" style="10" customWidth="1"/>
    <col min="4872" max="4873" width="12.140625" style="10" bestFit="1" customWidth="1"/>
    <col min="4874" max="4874" width="11" style="10" bestFit="1" customWidth="1"/>
    <col min="4875" max="4875" width="12.140625" style="10" bestFit="1" customWidth="1"/>
    <col min="4876" max="4876" width="11" style="10" bestFit="1" customWidth="1"/>
    <col min="4877" max="4878" width="12.140625" style="10" bestFit="1" customWidth="1"/>
    <col min="4879" max="4879" width="11" style="10" bestFit="1" customWidth="1"/>
    <col min="4880" max="4880" width="11" style="10" customWidth="1"/>
    <col min="4881" max="4881" width="12.140625" style="10" bestFit="1" customWidth="1"/>
    <col min="4882" max="4882" width="14.42578125" style="10" bestFit="1" customWidth="1"/>
    <col min="4883" max="4883" width="3.7109375" style="10" bestFit="1" customWidth="1"/>
    <col min="4884" max="5120" width="9.140625" style="10"/>
    <col min="5121" max="5121" width="4" style="10" bestFit="1" customWidth="1"/>
    <col min="5122" max="5122" width="13" style="10" bestFit="1" customWidth="1"/>
    <col min="5123" max="5123" width="12.140625" style="10" bestFit="1" customWidth="1"/>
    <col min="5124" max="5124" width="11" style="10" bestFit="1" customWidth="1"/>
    <col min="5125" max="5125" width="12.140625" style="10" bestFit="1" customWidth="1"/>
    <col min="5126" max="5126" width="10" style="10" bestFit="1" customWidth="1"/>
    <col min="5127" max="5127" width="12.140625" style="10" customWidth="1"/>
    <col min="5128" max="5129" width="12.140625" style="10" bestFit="1" customWidth="1"/>
    <col min="5130" max="5130" width="11" style="10" bestFit="1" customWidth="1"/>
    <col min="5131" max="5131" width="12.140625" style="10" bestFit="1" customWidth="1"/>
    <col min="5132" max="5132" width="11" style="10" bestFit="1" customWidth="1"/>
    <col min="5133" max="5134" width="12.140625" style="10" bestFit="1" customWidth="1"/>
    <col min="5135" max="5135" width="11" style="10" bestFit="1" customWidth="1"/>
    <col min="5136" max="5136" width="11" style="10" customWidth="1"/>
    <col min="5137" max="5137" width="12.140625" style="10" bestFit="1" customWidth="1"/>
    <col min="5138" max="5138" width="14.42578125" style="10" bestFit="1" customWidth="1"/>
    <col min="5139" max="5139" width="3.7109375" style="10" bestFit="1" customWidth="1"/>
    <col min="5140" max="5376" width="9.140625" style="10"/>
    <col min="5377" max="5377" width="4" style="10" bestFit="1" customWidth="1"/>
    <col min="5378" max="5378" width="13" style="10" bestFit="1" customWidth="1"/>
    <col min="5379" max="5379" width="12.140625" style="10" bestFit="1" customWidth="1"/>
    <col min="5380" max="5380" width="11" style="10" bestFit="1" customWidth="1"/>
    <col min="5381" max="5381" width="12.140625" style="10" bestFit="1" customWidth="1"/>
    <col min="5382" max="5382" width="10" style="10" bestFit="1" customWidth="1"/>
    <col min="5383" max="5383" width="12.140625" style="10" customWidth="1"/>
    <col min="5384" max="5385" width="12.140625" style="10" bestFit="1" customWidth="1"/>
    <col min="5386" max="5386" width="11" style="10" bestFit="1" customWidth="1"/>
    <col min="5387" max="5387" width="12.140625" style="10" bestFit="1" customWidth="1"/>
    <col min="5388" max="5388" width="11" style="10" bestFit="1" customWidth="1"/>
    <col min="5389" max="5390" width="12.140625" style="10" bestFit="1" customWidth="1"/>
    <col min="5391" max="5391" width="11" style="10" bestFit="1" customWidth="1"/>
    <col min="5392" max="5392" width="11" style="10" customWidth="1"/>
    <col min="5393" max="5393" width="12.140625" style="10" bestFit="1" customWidth="1"/>
    <col min="5394" max="5394" width="14.42578125" style="10" bestFit="1" customWidth="1"/>
    <col min="5395" max="5395" width="3.7109375" style="10" bestFit="1" customWidth="1"/>
    <col min="5396" max="5632" width="9.140625" style="10"/>
    <col min="5633" max="5633" width="4" style="10" bestFit="1" customWidth="1"/>
    <col min="5634" max="5634" width="13" style="10" bestFit="1" customWidth="1"/>
    <col min="5635" max="5635" width="12.140625" style="10" bestFit="1" customWidth="1"/>
    <col min="5636" max="5636" width="11" style="10" bestFit="1" customWidth="1"/>
    <col min="5637" max="5637" width="12.140625" style="10" bestFit="1" customWidth="1"/>
    <col min="5638" max="5638" width="10" style="10" bestFit="1" customWidth="1"/>
    <col min="5639" max="5639" width="12.140625" style="10" customWidth="1"/>
    <col min="5640" max="5641" width="12.140625" style="10" bestFit="1" customWidth="1"/>
    <col min="5642" max="5642" width="11" style="10" bestFit="1" customWidth="1"/>
    <col min="5643" max="5643" width="12.140625" style="10" bestFit="1" customWidth="1"/>
    <col min="5644" max="5644" width="11" style="10" bestFit="1" customWidth="1"/>
    <col min="5645" max="5646" width="12.140625" style="10" bestFit="1" customWidth="1"/>
    <col min="5647" max="5647" width="11" style="10" bestFit="1" customWidth="1"/>
    <col min="5648" max="5648" width="11" style="10" customWidth="1"/>
    <col min="5649" max="5649" width="12.140625" style="10" bestFit="1" customWidth="1"/>
    <col min="5650" max="5650" width="14.42578125" style="10" bestFit="1" customWidth="1"/>
    <col min="5651" max="5651" width="3.7109375" style="10" bestFit="1" customWidth="1"/>
    <col min="5652" max="5888" width="9.140625" style="10"/>
    <col min="5889" max="5889" width="4" style="10" bestFit="1" customWidth="1"/>
    <col min="5890" max="5890" width="13" style="10" bestFit="1" customWidth="1"/>
    <col min="5891" max="5891" width="12.140625" style="10" bestFit="1" customWidth="1"/>
    <col min="5892" max="5892" width="11" style="10" bestFit="1" customWidth="1"/>
    <col min="5893" max="5893" width="12.140625" style="10" bestFit="1" customWidth="1"/>
    <col min="5894" max="5894" width="10" style="10" bestFit="1" customWidth="1"/>
    <col min="5895" max="5895" width="12.140625" style="10" customWidth="1"/>
    <col min="5896" max="5897" width="12.140625" style="10" bestFit="1" customWidth="1"/>
    <col min="5898" max="5898" width="11" style="10" bestFit="1" customWidth="1"/>
    <col min="5899" max="5899" width="12.140625" style="10" bestFit="1" customWidth="1"/>
    <col min="5900" max="5900" width="11" style="10" bestFit="1" customWidth="1"/>
    <col min="5901" max="5902" width="12.140625" style="10" bestFit="1" customWidth="1"/>
    <col min="5903" max="5903" width="11" style="10" bestFit="1" customWidth="1"/>
    <col min="5904" max="5904" width="11" style="10" customWidth="1"/>
    <col min="5905" max="5905" width="12.140625" style="10" bestFit="1" customWidth="1"/>
    <col min="5906" max="5906" width="14.42578125" style="10" bestFit="1" customWidth="1"/>
    <col min="5907" max="5907" width="3.7109375" style="10" bestFit="1" customWidth="1"/>
    <col min="5908" max="6144" width="9.140625" style="10"/>
    <col min="6145" max="6145" width="4" style="10" bestFit="1" customWidth="1"/>
    <col min="6146" max="6146" width="13" style="10" bestFit="1" customWidth="1"/>
    <col min="6147" max="6147" width="12.140625" style="10" bestFit="1" customWidth="1"/>
    <col min="6148" max="6148" width="11" style="10" bestFit="1" customWidth="1"/>
    <col min="6149" max="6149" width="12.140625" style="10" bestFit="1" customWidth="1"/>
    <col min="6150" max="6150" width="10" style="10" bestFit="1" customWidth="1"/>
    <col min="6151" max="6151" width="12.140625" style="10" customWidth="1"/>
    <col min="6152" max="6153" width="12.140625" style="10" bestFit="1" customWidth="1"/>
    <col min="6154" max="6154" width="11" style="10" bestFit="1" customWidth="1"/>
    <col min="6155" max="6155" width="12.140625" style="10" bestFit="1" customWidth="1"/>
    <col min="6156" max="6156" width="11" style="10" bestFit="1" customWidth="1"/>
    <col min="6157" max="6158" width="12.140625" style="10" bestFit="1" customWidth="1"/>
    <col min="6159" max="6159" width="11" style="10" bestFit="1" customWidth="1"/>
    <col min="6160" max="6160" width="11" style="10" customWidth="1"/>
    <col min="6161" max="6161" width="12.140625" style="10" bestFit="1" customWidth="1"/>
    <col min="6162" max="6162" width="14.42578125" style="10" bestFit="1" customWidth="1"/>
    <col min="6163" max="6163" width="3.7109375" style="10" bestFit="1" customWidth="1"/>
    <col min="6164" max="6400" width="9.140625" style="10"/>
    <col min="6401" max="6401" width="4" style="10" bestFit="1" customWidth="1"/>
    <col min="6402" max="6402" width="13" style="10" bestFit="1" customWidth="1"/>
    <col min="6403" max="6403" width="12.140625" style="10" bestFit="1" customWidth="1"/>
    <col min="6404" max="6404" width="11" style="10" bestFit="1" customWidth="1"/>
    <col min="6405" max="6405" width="12.140625" style="10" bestFit="1" customWidth="1"/>
    <col min="6406" max="6406" width="10" style="10" bestFit="1" customWidth="1"/>
    <col min="6407" max="6407" width="12.140625" style="10" customWidth="1"/>
    <col min="6408" max="6409" width="12.140625" style="10" bestFit="1" customWidth="1"/>
    <col min="6410" max="6410" width="11" style="10" bestFit="1" customWidth="1"/>
    <col min="6411" max="6411" width="12.140625" style="10" bestFit="1" customWidth="1"/>
    <col min="6412" max="6412" width="11" style="10" bestFit="1" customWidth="1"/>
    <col min="6413" max="6414" width="12.140625" style="10" bestFit="1" customWidth="1"/>
    <col min="6415" max="6415" width="11" style="10" bestFit="1" customWidth="1"/>
    <col min="6416" max="6416" width="11" style="10" customWidth="1"/>
    <col min="6417" max="6417" width="12.140625" style="10" bestFit="1" customWidth="1"/>
    <col min="6418" max="6418" width="14.42578125" style="10" bestFit="1" customWidth="1"/>
    <col min="6419" max="6419" width="3.7109375" style="10" bestFit="1" customWidth="1"/>
    <col min="6420" max="6656" width="9.140625" style="10"/>
    <col min="6657" max="6657" width="4" style="10" bestFit="1" customWidth="1"/>
    <col min="6658" max="6658" width="13" style="10" bestFit="1" customWidth="1"/>
    <col min="6659" max="6659" width="12.140625" style="10" bestFit="1" customWidth="1"/>
    <col min="6660" max="6660" width="11" style="10" bestFit="1" customWidth="1"/>
    <col min="6661" max="6661" width="12.140625" style="10" bestFit="1" customWidth="1"/>
    <col min="6662" max="6662" width="10" style="10" bestFit="1" customWidth="1"/>
    <col min="6663" max="6663" width="12.140625" style="10" customWidth="1"/>
    <col min="6664" max="6665" width="12.140625" style="10" bestFit="1" customWidth="1"/>
    <col min="6666" max="6666" width="11" style="10" bestFit="1" customWidth="1"/>
    <col min="6667" max="6667" width="12.140625" style="10" bestFit="1" customWidth="1"/>
    <col min="6668" max="6668" width="11" style="10" bestFit="1" customWidth="1"/>
    <col min="6669" max="6670" width="12.140625" style="10" bestFit="1" customWidth="1"/>
    <col min="6671" max="6671" width="11" style="10" bestFit="1" customWidth="1"/>
    <col min="6672" max="6672" width="11" style="10" customWidth="1"/>
    <col min="6673" max="6673" width="12.140625" style="10" bestFit="1" customWidth="1"/>
    <col min="6674" max="6674" width="14.42578125" style="10" bestFit="1" customWidth="1"/>
    <col min="6675" max="6675" width="3.7109375" style="10" bestFit="1" customWidth="1"/>
    <col min="6676" max="6912" width="9.140625" style="10"/>
    <col min="6913" max="6913" width="4" style="10" bestFit="1" customWidth="1"/>
    <col min="6914" max="6914" width="13" style="10" bestFit="1" customWidth="1"/>
    <col min="6915" max="6915" width="12.140625" style="10" bestFit="1" customWidth="1"/>
    <col min="6916" max="6916" width="11" style="10" bestFit="1" customWidth="1"/>
    <col min="6917" max="6917" width="12.140625" style="10" bestFit="1" customWidth="1"/>
    <col min="6918" max="6918" width="10" style="10" bestFit="1" customWidth="1"/>
    <col min="6919" max="6919" width="12.140625" style="10" customWidth="1"/>
    <col min="6920" max="6921" width="12.140625" style="10" bestFit="1" customWidth="1"/>
    <col min="6922" max="6922" width="11" style="10" bestFit="1" customWidth="1"/>
    <col min="6923" max="6923" width="12.140625" style="10" bestFit="1" customWidth="1"/>
    <col min="6924" max="6924" width="11" style="10" bestFit="1" customWidth="1"/>
    <col min="6925" max="6926" width="12.140625" style="10" bestFit="1" customWidth="1"/>
    <col min="6927" max="6927" width="11" style="10" bestFit="1" customWidth="1"/>
    <col min="6928" max="6928" width="11" style="10" customWidth="1"/>
    <col min="6929" max="6929" width="12.140625" style="10" bestFit="1" customWidth="1"/>
    <col min="6930" max="6930" width="14.42578125" style="10" bestFit="1" customWidth="1"/>
    <col min="6931" max="6931" width="3.7109375" style="10" bestFit="1" customWidth="1"/>
    <col min="6932" max="7168" width="9.140625" style="10"/>
    <col min="7169" max="7169" width="4" style="10" bestFit="1" customWidth="1"/>
    <col min="7170" max="7170" width="13" style="10" bestFit="1" customWidth="1"/>
    <col min="7171" max="7171" width="12.140625" style="10" bestFit="1" customWidth="1"/>
    <col min="7172" max="7172" width="11" style="10" bestFit="1" customWidth="1"/>
    <col min="7173" max="7173" width="12.140625" style="10" bestFit="1" customWidth="1"/>
    <col min="7174" max="7174" width="10" style="10" bestFit="1" customWidth="1"/>
    <col min="7175" max="7175" width="12.140625" style="10" customWidth="1"/>
    <col min="7176" max="7177" width="12.140625" style="10" bestFit="1" customWidth="1"/>
    <col min="7178" max="7178" width="11" style="10" bestFit="1" customWidth="1"/>
    <col min="7179" max="7179" width="12.140625" style="10" bestFit="1" customWidth="1"/>
    <col min="7180" max="7180" width="11" style="10" bestFit="1" customWidth="1"/>
    <col min="7181" max="7182" width="12.140625" style="10" bestFit="1" customWidth="1"/>
    <col min="7183" max="7183" width="11" style="10" bestFit="1" customWidth="1"/>
    <col min="7184" max="7184" width="11" style="10" customWidth="1"/>
    <col min="7185" max="7185" width="12.140625" style="10" bestFit="1" customWidth="1"/>
    <col min="7186" max="7186" width="14.42578125" style="10" bestFit="1" customWidth="1"/>
    <col min="7187" max="7187" width="3.7109375" style="10" bestFit="1" customWidth="1"/>
    <col min="7188" max="7424" width="9.140625" style="10"/>
    <col min="7425" max="7425" width="4" style="10" bestFit="1" customWidth="1"/>
    <col min="7426" max="7426" width="13" style="10" bestFit="1" customWidth="1"/>
    <col min="7427" max="7427" width="12.140625" style="10" bestFit="1" customWidth="1"/>
    <col min="7428" max="7428" width="11" style="10" bestFit="1" customWidth="1"/>
    <col min="7429" max="7429" width="12.140625" style="10" bestFit="1" customWidth="1"/>
    <col min="7430" max="7430" width="10" style="10" bestFit="1" customWidth="1"/>
    <col min="7431" max="7431" width="12.140625" style="10" customWidth="1"/>
    <col min="7432" max="7433" width="12.140625" style="10" bestFit="1" customWidth="1"/>
    <col min="7434" max="7434" width="11" style="10" bestFit="1" customWidth="1"/>
    <col min="7435" max="7435" width="12.140625" style="10" bestFit="1" customWidth="1"/>
    <col min="7436" max="7436" width="11" style="10" bestFit="1" customWidth="1"/>
    <col min="7437" max="7438" width="12.140625" style="10" bestFit="1" customWidth="1"/>
    <col min="7439" max="7439" width="11" style="10" bestFit="1" customWidth="1"/>
    <col min="7440" max="7440" width="11" style="10" customWidth="1"/>
    <col min="7441" max="7441" width="12.140625" style="10" bestFit="1" customWidth="1"/>
    <col min="7442" max="7442" width="14.42578125" style="10" bestFit="1" customWidth="1"/>
    <col min="7443" max="7443" width="3.7109375" style="10" bestFit="1" customWidth="1"/>
    <col min="7444" max="7680" width="9.140625" style="10"/>
    <col min="7681" max="7681" width="4" style="10" bestFit="1" customWidth="1"/>
    <col min="7682" max="7682" width="13" style="10" bestFit="1" customWidth="1"/>
    <col min="7683" max="7683" width="12.140625" style="10" bestFit="1" customWidth="1"/>
    <col min="7684" max="7684" width="11" style="10" bestFit="1" customWidth="1"/>
    <col min="7685" max="7685" width="12.140625" style="10" bestFit="1" customWidth="1"/>
    <col min="7686" max="7686" width="10" style="10" bestFit="1" customWidth="1"/>
    <col min="7687" max="7687" width="12.140625" style="10" customWidth="1"/>
    <col min="7688" max="7689" width="12.140625" style="10" bestFit="1" customWidth="1"/>
    <col min="7690" max="7690" width="11" style="10" bestFit="1" customWidth="1"/>
    <col min="7691" max="7691" width="12.140625" style="10" bestFit="1" customWidth="1"/>
    <col min="7692" max="7692" width="11" style="10" bestFit="1" customWidth="1"/>
    <col min="7693" max="7694" width="12.140625" style="10" bestFit="1" customWidth="1"/>
    <col min="7695" max="7695" width="11" style="10" bestFit="1" customWidth="1"/>
    <col min="7696" max="7696" width="11" style="10" customWidth="1"/>
    <col min="7697" max="7697" width="12.140625" style="10" bestFit="1" customWidth="1"/>
    <col min="7698" max="7698" width="14.42578125" style="10" bestFit="1" customWidth="1"/>
    <col min="7699" max="7699" width="3.7109375" style="10" bestFit="1" customWidth="1"/>
    <col min="7700" max="7936" width="9.140625" style="10"/>
    <col min="7937" max="7937" width="4" style="10" bestFit="1" customWidth="1"/>
    <col min="7938" max="7938" width="13" style="10" bestFit="1" customWidth="1"/>
    <col min="7939" max="7939" width="12.140625" style="10" bestFit="1" customWidth="1"/>
    <col min="7940" max="7940" width="11" style="10" bestFit="1" customWidth="1"/>
    <col min="7941" max="7941" width="12.140625" style="10" bestFit="1" customWidth="1"/>
    <col min="7942" max="7942" width="10" style="10" bestFit="1" customWidth="1"/>
    <col min="7943" max="7943" width="12.140625" style="10" customWidth="1"/>
    <col min="7944" max="7945" width="12.140625" style="10" bestFit="1" customWidth="1"/>
    <col min="7946" max="7946" width="11" style="10" bestFit="1" customWidth="1"/>
    <col min="7947" max="7947" width="12.140625" style="10" bestFit="1" customWidth="1"/>
    <col min="7948" max="7948" width="11" style="10" bestFit="1" customWidth="1"/>
    <col min="7949" max="7950" width="12.140625" style="10" bestFit="1" customWidth="1"/>
    <col min="7951" max="7951" width="11" style="10" bestFit="1" customWidth="1"/>
    <col min="7952" max="7952" width="11" style="10" customWidth="1"/>
    <col min="7953" max="7953" width="12.140625" style="10" bestFit="1" customWidth="1"/>
    <col min="7954" max="7954" width="14.42578125" style="10" bestFit="1" customWidth="1"/>
    <col min="7955" max="7955" width="3.7109375" style="10" bestFit="1" customWidth="1"/>
    <col min="7956" max="8192" width="9.140625" style="10"/>
    <col min="8193" max="8193" width="4" style="10" bestFit="1" customWidth="1"/>
    <col min="8194" max="8194" width="13" style="10" bestFit="1" customWidth="1"/>
    <col min="8195" max="8195" width="12.140625" style="10" bestFit="1" customWidth="1"/>
    <col min="8196" max="8196" width="11" style="10" bestFit="1" customWidth="1"/>
    <col min="8197" max="8197" width="12.140625" style="10" bestFit="1" customWidth="1"/>
    <col min="8198" max="8198" width="10" style="10" bestFit="1" customWidth="1"/>
    <col min="8199" max="8199" width="12.140625" style="10" customWidth="1"/>
    <col min="8200" max="8201" width="12.140625" style="10" bestFit="1" customWidth="1"/>
    <col min="8202" max="8202" width="11" style="10" bestFit="1" customWidth="1"/>
    <col min="8203" max="8203" width="12.140625" style="10" bestFit="1" customWidth="1"/>
    <col min="8204" max="8204" width="11" style="10" bestFit="1" customWidth="1"/>
    <col min="8205" max="8206" width="12.140625" style="10" bestFit="1" customWidth="1"/>
    <col min="8207" max="8207" width="11" style="10" bestFit="1" customWidth="1"/>
    <col min="8208" max="8208" width="11" style="10" customWidth="1"/>
    <col min="8209" max="8209" width="12.140625" style="10" bestFit="1" customWidth="1"/>
    <col min="8210" max="8210" width="14.42578125" style="10" bestFit="1" customWidth="1"/>
    <col min="8211" max="8211" width="3.7109375" style="10" bestFit="1" customWidth="1"/>
    <col min="8212" max="8448" width="9.140625" style="10"/>
    <col min="8449" max="8449" width="4" style="10" bestFit="1" customWidth="1"/>
    <col min="8450" max="8450" width="13" style="10" bestFit="1" customWidth="1"/>
    <col min="8451" max="8451" width="12.140625" style="10" bestFit="1" customWidth="1"/>
    <col min="8452" max="8452" width="11" style="10" bestFit="1" customWidth="1"/>
    <col min="8453" max="8453" width="12.140625" style="10" bestFit="1" customWidth="1"/>
    <col min="8454" max="8454" width="10" style="10" bestFit="1" customWidth="1"/>
    <col min="8455" max="8455" width="12.140625" style="10" customWidth="1"/>
    <col min="8456" max="8457" width="12.140625" style="10" bestFit="1" customWidth="1"/>
    <col min="8458" max="8458" width="11" style="10" bestFit="1" customWidth="1"/>
    <col min="8459" max="8459" width="12.140625" style="10" bestFit="1" customWidth="1"/>
    <col min="8460" max="8460" width="11" style="10" bestFit="1" customWidth="1"/>
    <col min="8461" max="8462" width="12.140625" style="10" bestFit="1" customWidth="1"/>
    <col min="8463" max="8463" width="11" style="10" bestFit="1" customWidth="1"/>
    <col min="8464" max="8464" width="11" style="10" customWidth="1"/>
    <col min="8465" max="8465" width="12.140625" style="10" bestFit="1" customWidth="1"/>
    <col min="8466" max="8466" width="14.42578125" style="10" bestFit="1" customWidth="1"/>
    <col min="8467" max="8467" width="3.7109375" style="10" bestFit="1" customWidth="1"/>
    <col min="8468" max="8704" width="9.140625" style="10"/>
    <col min="8705" max="8705" width="4" style="10" bestFit="1" customWidth="1"/>
    <col min="8706" max="8706" width="13" style="10" bestFit="1" customWidth="1"/>
    <col min="8707" max="8707" width="12.140625" style="10" bestFit="1" customWidth="1"/>
    <col min="8708" max="8708" width="11" style="10" bestFit="1" customWidth="1"/>
    <col min="8709" max="8709" width="12.140625" style="10" bestFit="1" customWidth="1"/>
    <col min="8710" max="8710" width="10" style="10" bestFit="1" customWidth="1"/>
    <col min="8711" max="8711" width="12.140625" style="10" customWidth="1"/>
    <col min="8712" max="8713" width="12.140625" style="10" bestFit="1" customWidth="1"/>
    <col min="8714" max="8714" width="11" style="10" bestFit="1" customWidth="1"/>
    <col min="8715" max="8715" width="12.140625" style="10" bestFit="1" customWidth="1"/>
    <col min="8716" max="8716" width="11" style="10" bestFit="1" customWidth="1"/>
    <col min="8717" max="8718" width="12.140625" style="10" bestFit="1" customWidth="1"/>
    <col min="8719" max="8719" width="11" style="10" bestFit="1" customWidth="1"/>
    <col min="8720" max="8720" width="11" style="10" customWidth="1"/>
    <col min="8721" max="8721" width="12.140625" style="10" bestFit="1" customWidth="1"/>
    <col min="8722" max="8722" width="14.42578125" style="10" bestFit="1" customWidth="1"/>
    <col min="8723" max="8723" width="3.7109375" style="10" bestFit="1" customWidth="1"/>
    <col min="8724" max="8960" width="9.140625" style="10"/>
    <col min="8961" max="8961" width="4" style="10" bestFit="1" customWidth="1"/>
    <col min="8962" max="8962" width="13" style="10" bestFit="1" customWidth="1"/>
    <col min="8963" max="8963" width="12.140625" style="10" bestFit="1" customWidth="1"/>
    <col min="8964" max="8964" width="11" style="10" bestFit="1" customWidth="1"/>
    <col min="8965" max="8965" width="12.140625" style="10" bestFit="1" customWidth="1"/>
    <col min="8966" max="8966" width="10" style="10" bestFit="1" customWidth="1"/>
    <col min="8967" max="8967" width="12.140625" style="10" customWidth="1"/>
    <col min="8968" max="8969" width="12.140625" style="10" bestFit="1" customWidth="1"/>
    <col min="8970" max="8970" width="11" style="10" bestFit="1" customWidth="1"/>
    <col min="8971" max="8971" width="12.140625" style="10" bestFit="1" customWidth="1"/>
    <col min="8972" max="8972" width="11" style="10" bestFit="1" customWidth="1"/>
    <col min="8973" max="8974" width="12.140625" style="10" bestFit="1" customWidth="1"/>
    <col min="8975" max="8975" width="11" style="10" bestFit="1" customWidth="1"/>
    <col min="8976" max="8976" width="11" style="10" customWidth="1"/>
    <col min="8977" max="8977" width="12.140625" style="10" bestFit="1" customWidth="1"/>
    <col min="8978" max="8978" width="14.42578125" style="10" bestFit="1" customWidth="1"/>
    <col min="8979" max="8979" width="3.7109375" style="10" bestFit="1" customWidth="1"/>
    <col min="8980" max="9216" width="9.140625" style="10"/>
    <col min="9217" max="9217" width="4" style="10" bestFit="1" customWidth="1"/>
    <col min="9218" max="9218" width="13" style="10" bestFit="1" customWidth="1"/>
    <col min="9219" max="9219" width="12.140625" style="10" bestFit="1" customWidth="1"/>
    <col min="9220" max="9220" width="11" style="10" bestFit="1" customWidth="1"/>
    <col min="9221" max="9221" width="12.140625" style="10" bestFit="1" customWidth="1"/>
    <col min="9222" max="9222" width="10" style="10" bestFit="1" customWidth="1"/>
    <col min="9223" max="9223" width="12.140625" style="10" customWidth="1"/>
    <col min="9224" max="9225" width="12.140625" style="10" bestFit="1" customWidth="1"/>
    <col min="9226" max="9226" width="11" style="10" bestFit="1" customWidth="1"/>
    <col min="9227" max="9227" width="12.140625" style="10" bestFit="1" customWidth="1"/>
    <col min="9228" max="9228" width="11" style="10" bestFit="1" customWidth="1"/>
    <col min="9229" max="9230" width="12.140625" style="10" bestFit="1" customWidth="1"/>
    <col min="9231" max="9231" width="11" style="10" bestFit="1" customWidth="1"/>
    <col min="9232" max="9232" width="11" style="10" customWidth="1"/>
    <col min="9233" max="9233" width="12.140625" style="10" bestFit="1" customWidth="1"/>
    <col min="9234" max="9234" width="14.42578125" style="10" bestFit="1" customWidth="1"/>
    <col min="9235" max="9235" width="3.7109375" style="10" bestFit="1" customWidth="1"/>
    <col min="9236" max="9472" width="9.140625" style="10"/>
    <col min="9473" max="9473" width="4" style="10" bestFit="1" customWidth="1"/>
    <col min="9474" max="9474" width="13" style="10" bestFit="1" customWidth="1"/>
    <col min="9475" max="9475" width="12.140625" style="10" bestFit="1" customWidth="1"/>
    <col min="9476" max="9476" width="11" style="10" bestFit="1" customWidth="1"/>
    <col min="9477" max="9477" width="12.140625" style="10" bestFit="1" customWidth="1"/>
    <col min="9478" max="9478" width="10" style="10" bestFit="1" customWidth="1"/>
    <col min="9479" max="9479" width="12.140625" style="10" customWidth="1"/>
    <col min="9480" max="9481" width="12.140625" style="10" bestFit="1" customWidth="1"/>
    <col min="9482" max="9482" width="11" style="10" bestFit="1" customWidth="1"/>
    <col min="9483" max="9483" width="12.140625" style="10" bestFit="1" customWidth="1"/>
    <col min="9484" max="9484" width="11" style="10" bestFit="1" customWidth="1"/>
    <col min="9485" max="9486" width="12.140625" style="10" bestFit="1" customWidth="1"/>
    <col min="9487" max="9487" width="11" style="10" bestFit="1" customWidth="1"/>
    <col min="9488" max="9488" width="11" style="10" customWidth="1"/>
    <col min="9489" max="9489" width="12.140625" style="10" bestFit="1" customWidth="1"/>
    <col min="9490" max="9490" width="14.42578125" style="10" bestFit="1" customWidth="1"/>
    <col min="9491" max="9491" width="3.7109375" style="10" bestFit="1" customWidth="1"/>
    <col min="9492" max="9728" width="9.140625" style="10"/>
    <col min="9729" max="9729" width="4" style="10" bestFit="1" customWidth="1"/>
    <col min="9730" max="9730" width="13" style="10" bestFit="1" customWidth="1"/>
    <col min="9731" max="9731" width="12.140625" style="10" bestFit="1" customWidth="1"/>
    <col min="9732" max="9732" width="11" style="10" bestFit="1" customWidth="1"/>
    <col min="9733" max="9733" width="12.140625" style="10" bestFit="1" customWidth="1"/>
    <col min="9734" max="9734" width="10" style="10" bestFit="1" customWidth="1"/>
    <col min="9735" max="9735" width="12.140625" style="10" customWidth="1"/>
    <col min="9736" max="9737" width="12.140625" style="10" bestFit="1" customWidth="1"/>
    <col min="9738" max="9738" width="11" style="10" bestFit="1" customWidth="1"/>
    <col min="9739" max="9739" width="12.140625" style="10" bestFit="1" customWidth="1"/>
    <col min="9740" max="9740" width="11" style="10" bestFit="1" customWidth="1"/>
    <col min="9741" max="9742" width="12.140625" style="10" bestFit="1" customWidth="1"/>
    <col min="9743" max="9743" width="11" style="10" bestFit="1" customWidth="1"/>
    <col min="9744" max="9744" width="11" style="10" customWidth="1"/>
    <col min="9745" max="9745" width="12.140625" style="10" bestFit="1" customWidth="1"/>
    <col min="9746" max="9746" width="14.42578125" style="10" bestFit="1" customWidth="1"/>
    <col min="9747" max="9747" width="3.7109375" style="10" bestFit="1" customWidth="1"/>
    <col min="9748" max="9984" width="9.140625" style="10"/>
    <col min="9985" max="9985" width="4" style="10" bestFit="1" customWidth="1"/>
    <col min="9986" max="9986" width="13" style="10" bestFit="1" customWidth="1"/>
    <col min="9987" max="9987" width="12.140625" style="10" bestFit="1" customWidth="1"/>
    <col min="9988" max="9988" width="11" style="10" bestFit="1" customWidth="1"/>
    <col min="9989" max="9989" width="12.140625" style="10" bestFit="1" customWidth="1"/>
    <col min="9990" max="9990" width="10" style="10" bestFit="1" customWidth="1"/>
    <col min="9991" max="9991" width="12.140625" style="10" customWidth="1"/>
    <col min="9992" max="9993" width="12.140625" style="10" bestFit="1" customWidth="1"/>
    <col min="9994" max="9994" width="11" style="10" bestFit="1" customWidth="1"/>
    <col min="9995" max="9995" width="12.140625" style="10" bestFit="1" customWidth="1"/>
    <col min="9996" max="9996" width="11" style="10" bestFit="1" customWidth="1"/>
    <col min="9997" max="9998" width="12.140625" style="10" bestFit="1" customWidth="1"/>
    <col min="9999" max="9999" width="11" style="10" bestFit="1" customWidth="1"/>
    <col min="10000" max="10000" width="11" style="10" customWidth="1"/>
    <col min="10001" max="10001" width="12.140625" style="10" bestFit="1" customWidth="1"/>
    <col min="10002" max="10002" width="14.42578125" style="10" bestFit="1" customWidth="1"/>
    <col min="10003" max="10003" width="3.7109375" style="10" bestFit="1" customWidth="1"/>
    <col min="10004" max="10240" width="9.140625" style="10"/>
    <col min="10241" max="10241" width="4" style="10" bestFit="1" customWidth="1"/>
    <col min="10242" max="10242" width="13" style="10" bestFit="1" customWidth="1"/>
    <col min="10243" max="10243" width="12.140625" style="10" bestFit="1" customWidth="1"/>
    <col min="10244" max="10244" width="11" style="10" bestFit="1" customWidth="1"/>
    <col min="10245" max="10245" width="12.140625" style="10" bestFit="1" customWidth="1"/>
    <col min="10246" max="10246" width="10" style="10" bestFit="1" customWidth="1"/>
    <col min="10247" max="10247" width="12.140625" style="10" customWidth="1"/>
    <col min="10248" max="10249" width="12.140625" style="10" bestFit="1" customWidth="1"/>
    <col min="10250" max="10250" width="11" style="10" bestFit="1" customWidth="1"/>
    <col min="10251" max="10251" width="12.140625" style="10" bestFit="1" customWidth="1"/>
    <col min="10252" max="10252" width="11" style="10" bestFit="1" customWidth="1"/>
    <col min="10253" max="10254" width="12.140625" style="10" bestFit="1" customWidth="1"/>
    <col min="10255" max="10255" width="11" style="10" bestFit="1" customWidth="1"/>
    <col min="10256" max="10256" width="11" style="10" customWidth="1"/>
    <col min="10257" max="10257" width="12.140625" style="10" bestFit="1" customWidth="1"/>
    <col min="10258" max="10258" width="14.42578125" style="10" bestFit="1" customWidth="1"/>
    <col min="10259" max="10259" width="3.7109375" style="10" bestFit="1" customWidth="1"/>
    <col min="10260" max="10496" width="9.140625" style="10"/>
    <col min="10497" max="10497" width="4" style="10" bestFit="1" customWidth="1"/>
    <col min="10498" max="10498" width="13" style="10" bestFit="1" customWidth="1"/>
    <col min="10499" max="10499" width="12.140625" style="10" bestFit="1" customWidth="1"/>
    <col min="10500" max="10500" width="11" style="10" bestFit="1" customWidth="1"/>
    <col min="10501" max="10501" width="12.140625" style="10" bestFit="1" customWidth="1"/>
    <col min="10502" max="10502" width="10" style="10" bestFit="1" customWidth="1"/>
    <col min="10503" max="10503" width="12.140625" style="10" customWidth="1"/>
    <col min="10504" max="10505" width="12.140625" style="10" bestFit="1" customWidth="1"/>
    <col min="10506" max="10506" width="11" style="10" bestFit="1" customWidth="1"/>
    <col min="10507" max="10507" width="12.140625" style="10" bestFit="1" customWidth="1"/>
    <col min="10508" max="10508" width="11" style="10" bestFit="1" customWidth="1"/>
    <col min="10509" max="10510" width="12.140625" style="10" bestFit="1" customWidth="1"/>
    <col min="10511" max="10511" width="11" style="10" bestFit="1" customWidth="1"/>
    <col min="10512" max="10512" width="11" style="10" customWidth="1"/>
    <col min="10513" max="10513" width="12.140625" style="10" bestFit="1" customWidth="1"/>
    <col min="10514" max="10514" width="14.42578125" style="10" bestFit="1" customWidth="1"/>
    <col min="10515" max="10515" width="3.7109375" style="10" bestFit="1" customWidth="1"/>
    <col min="10516" max="10752" width="9.140625" style="10"/>
    <col min="10753" max="10753" width="4" style="10" bestFit="1" customWidth="1"/>
    <col min="10754" max="10754" width="13" style="10" bestFit="1" customWidth="1"/>
    <col min="10755" max="10755" width="12.140625" style="10" bestFit="1" customWidth="1"/>
    <col min="10756" max="10756" width="11" style="10" bestFit="1" customWidth="1"/>
    <col min="10757" max="10757" width="12.140625" style="10" bestFit="1" customWidth="1"/>
    <col min="10758" max="10758" width="10" style="10" bestFit="1" customWidth="1"/>
    <col min="10759" max="10759" width="12.140625" style="10" customWidth="1"/>
    <col min="10760" max="10761" width="12.140625" style="10" bestFit="1" customWidth="1"/>
    <col min="10762" max="10762" width="11" style="10" bestFit="1" customWidth="1"/>
    <col min="10763" max="10763" width="12.140625" style="10" bestFit="1" customWidth="1"/>
    <col min="10764" max="10764" width="11" style="10" bestFit="1" customWidth="1"/>
    <col min="10765" max="10766" width="12.140625" style="10" bestFit="1" customWidth="1"/>
    <col min="10767" max="10767" width="11" style="10" bestFit="1" customWidth="1"/>
    <col min="10768" max="10768" width="11" style="10" customWidth="1"/>
    <col min="10769" max="10769" width="12.140625" style="10" bestFit="1" customWidth="1"/>
    <col min="10770" max="10770" width="14.42578125" style="10" bestFit="1" customWidth="1"/>
    <col min="10771" max="10771" width="3.7109375" style="10" bestFit="1" customWidth="1"/>
    <col min="10772" max="11008" width="9.140625" style="10"/>
    <col min="11009" max="11009" width="4" style="10" bestFit="1" customWidth="1"/>
    <col min="11010" max="11010" width="13" style="10" bestFit="1" customWidth="1"/>
    <col min="11011" max="11011" width="12.140625" style="10" bestFit="1" customWidth="1"/>
    <col min="11012" max="11012" width="11" style="10" bestFit="1" customWidth="1"/>
    <col min="11013" max="11013" width="12.140625" style="10" bestFit="1" customWidth="1"/>
    <col min="11014" max="11014" width="10" style="10" bestFit="1" customWidth="1"/>
    <col min="11015" max="11015" width="12.140625" style="10" customWidth="1"/>
    <col min="11016" max="11017" width="12.140625" style="10" bestFit="1" customWidth="1"/>
    <col min="11018" max="11018" width="11" style="10" bestFit="1" customWidth="1"/>
    <col min="11019" max="11019" width="12.140625" style="10" bestFit="1" customWidth="1"/>
    <col min="11020" max="11020" width="11" style="10" bestFit="1" customWidth="1"/>
    <col min="11021" max="11022" width="12.140625" style="10" bestFit="1" customWidth="1"/>
    <col min="11023" max="11023" width="11" style="10" bestFit="1" customWidth="1"/>
    <col min="11024" max="11024" width="11" style="10" customWidth="1"/>
    <col min="11025" max="11025" width="12.140625" style="10" bestFit="1" customWidth="1"/>
    <col min="11026" max="11026" width="14.42578125" style="10" bestFit="1" customWidth="1"/>
    <col min="11027" max="11027" width="3.7109375" style="10" bestFit="1" customWidth="1"/>
    <col min="11028" max="11264" width="9.140625" style="10"/>
    <col min="11265" max="11265" width="4" style="10" bestFit="1" customWidth="1"/>
    <col min="11266" max="11266" width="13" style="10" bestFit="1" customWidth="1"/>
    <col min="11267" max="11267" width="12.140625" style="10" bestFit="1" customWidth="1"/>
    <col min="11268" max="11268" width="11" style="10" bestFit="1" customWidth="1"/>
    <col min="11269" max="11269" width="12.140625" style="10" bestFit="1" customWidth="1"/>
    <col min="11270" max="11270" width="10" style="10" bestFit="1" customWidth="1"/>
    <col min="11271" max="11271" width="12.140625" style="10" customWidth="1"/>
    <col min="11272" max="11273" width="12.140625" style="10" bestFit="1" customWidth="1"/>
    <col min="11274" max="11274" width="11" style="10" bestFit="1" customWidth="1"/>
    <col min="11275" max="11275" width="12.140625" style="10" bestFit="1" customWidth="1"/>
    <col min="11276" max="11276" width="11" style="10" bestFit="1" customWidth="1"/>
    <col min="11277" max="11278" width="12.140625" style="10" bestFit="1" customWidth="1"/>
    <col min="11279" max="11279" width="11" style="10" bestFit="1" customWidth="1"/>
    <col min="11280" max="11280" width="11" style="10" customWidth="1"/>
    <col min="11281" max="11281" width="12.140625" style="10" bestFit="1" customWidth="1"/>
    <col min="11282" max="11282" width="14.42578125" style="10" bestFit="1" customWidth="1"/>
    <col min="11283" max="11283" width="3.7109375" style="10" bestFit="1" customWidth="1"/>
    <col min="11284" max="11520" width="9.140625" style="10"/>
    <col min="11521" max="11521" width="4" style="10" bestFit="1" customWidth="1"/>
    <col min="11522" max="11522" width="13" style="10" bestFit="1" customWidth="1"/>
    <col min="11523" max="11523" width="12.140625" style="10" bestFit="1" customWidth="1"/>
    <col min="11524" max="11524" width="11" style="10" bestFit="1" customWidth="1"/>
    <col min="11525" max="11525" width="12.140625" style="10" bestFit="1" customWidth="1"/>
    <col min="11526" max="11526" width="10" style="10" bestFit="1" customWidth="1"/>
    <col min="11527" max="11527" width="12.140625" style="10" customWidth="1"/>
    <col min="11528" max="11529" width="12.140625" style="10" bestFit="1" customWidth="1"/>
    <col min="11530" max="11530" width="11" style="10" bestFit="1" customWidth="1"/>
    <col min="11531" max="11531" width="12.140625" style="10" bestFit="1" customWidth="1"/>
    <col min="11532" max="11532" width="11" style="10" bestFit="1" customWidth="1"/>
    <col min="11533" max="11534" width="12.140625" style="10" bestFit="1" customWidth="1"/>
    <col min="11535" max="11535" width="11" style="10" bestFit="1" customWidth="1"/>
    <col min="11536" max="11536" width="11" style="10" customWidth="1"/>
    <col min="11537" max="11537" width="12.140625" style="10" bestFit="1" customWidth="1"/>
    <col min="11538" max="11538" width="14.42578125" style="10" bestFit="1" customWidth="1"/>
    <col min="11539" max="11539" width="3.7109375" style="10" bestFit="1" customWidth="1"/>
    <col min="11540" max="11776" width="9.140625" style="10"/>
    <col min="11777" max="11777" width="4" style="10" bestFit="1" customWidth="1"/>
    <col min="11778" max="11778" width="13" style="10" bestFit="1" customWidth="1"/>
    <col min="11779" max="11779" width="12.140625" style="10" bestFit="1" customWidth="1"/>
    <col min="11780" max="11780" width="11" style="10" bestFit="1" customWidth="1"/>
    <col min="11781" max="11781" width="12.140625" style="10" bestFit="1" customWidth="1"/>
    <col min="11782" max="11782" width="10" style="10" bestFit="1" customWidth="1"/>
    <col min="11783" max="11783" width="12.140625" style="10" customWidth="1"/>
    <col min="11784" max="11785" width="12.140625" style="10" bestFit="1" customWidth="1"/>
    <col min="11786" max="11786" width="11" style="10" bestFit="1" customWidth="1"/>
    <col min="11787" max="11787" width="12.140625" style="10" bestFit="1" customWidth="1"/>
    <col min="11788" max="11788" width="11" style="10" bestFit="1" customWidth="1"/>
    <col min="11789" max="11790" width="12.140625" style="10" bestFit="1" customWidth="1"/>
    <col min="11791" max="11791" width="11" style="10" bestFit="1" customWidth="1"/>
    <col min="11792" max="11792" width="11" style="10" customWidth="1"/>
    <col min="11793" max="11793" width="12.140625" style="10" bestFit="1" customWidth="1"/>
    <col min="11794" max="11794" width="14.42578125" style="10" bestFit="1" customWidth="1"/>
    <col min="11795" max="11795" width="3.7109375" style="10" bestFit="1" customWidth="1"/>
    <col min="11796" max="12032" width="9.140625" style="10"/>
    <col min="12033" max="12033" width="4" style="10" bestFit="1" customWidth="1"/>
    <col min="12034" max="12034" width="13" style="10" bestFit="1" customWidth="1"/>
    <col min="12035" max="12035" width="12.140625" style="10" bestFit="1" customWidth="1"/>
    <col min="12036" max="12036" width="11" style="10" bestFit="1" customWidth="1"/>
    <col min="12037" max="12037" width="12.140625" style="10" bestFit="1" customWidth="1"/>
    <col min="12038" max="12038" width="10" style="10" bestFit="1" customWidth="1"/>
    <col min="12039" max="12039" width="12.140625" style="10" customWidth="1"/>
    <col min="12040" max="12041" width="12.140625" style="10" bestFit="1" customWidth="1"/>
    <col min="12042" max="12042" width="11" style="10" bestFit="1" customWidth="1"/>
    <col min="12043" max="12043" width="12.140625" style="10" bestFit="1" customWidth="1"/>
    <col min="12044" max="12044" width="11" style="10" bestFit="1" customWidth="1"/>
    <col min="12045" max="12046" width="12.140625" style="10" bestFit="1" customWidth="1"/>
    <col min="12047" max="12047" width="11" style="10" bestFit="1" customWidth="1"/>
    <col min="12048" max="12048" width="11" style="10" customWidth="1"/>
    <col min="12049" max="12049" width="12.140625" style="10" bestFit="1" customWidth="1"/>
    <col min="12050" max="12050" width="14.42578125" style="10" bestFit="1" customWidth="1"/>
    <col min="12051" max="12051" width="3.7109375" style="10" bestFit="1" customWidth="1"/>
    <col min="12052" max="12288" width="9.140625" style="10"/>
    <col min="12289" max="12289" width="4" style="10" bestFit="1" customWidth="1"/>
    <col min="12290" max="12290" width="13" style="10" bestFit="1" customWidth="1"/>
    <col min="12291" max="12291" width="12.140625" style="10" bestFit="1" customWidth="1"/>
    <col min="12292" max="12292" width="11" style="10" bestFit="1" customWidth="1"/>
    <col min="12293" max="12293" width="12.140625" style="10" bestFit="1" customWidth="1"/>
    <col min="12294" max="12294" width="10" style="10" bestFit="1" customWidth="1"/>
    <col min="12295" max="12295" width="12.140625" style="10" customWidth="1"/>
    <col min="12296" max="12297" width="12.140625" style="10" bestFit="1" customWidth="1"/>
    <col min="12298" max="12298" width="11" style="10" bestFit="1" customWidth="1"/>
    <col min="12299" max="12299" width="12.140625" style="10" bestFit="1" customWidth="1"/>
    <col min="12300" max="12300" width="11" style="10" bestFit="1" customWidth="1"/>
    <col min="12301" max="12302" width="12.140625" style="10" bestFit="1" customWidth="1"/>
    <col min="12303" max="12303" width="11" style="10" bestFit="1" customWidth="1"/>
    <col min="12304" max="12304" width="11" style="10" customWidth="1"/>
    <col min="12305" max="12305" width="12.140625" style="10" bestFit="1" customWidth="1"/>
    <col min="12306" max="12306" width="14.42578125" style="10" bestFit="1" customWidth="1"/>
    <col min="12307" max="12307" width="3.7109375" style="10" bestFit="1" customWidth="1"/>
    <col min="12308" max="12544" width="9.140625" style="10"/>
    <col min="12545" max="12545" width="4" style="10" bestFit="1" customWidth="1"/>
    <col min="12546" max="12546" width="13" style="10" bestFit="1" customWidth="1"/>
    <col min="12547" max="12547" width="12.140625" style="10" bestFit="1" customWidth="1"/>
    <col min="12548" max="12548" width="11" style="10" bestFit="1" customWidth="1"/>
    <col min="12549" max="12549" width="12.140625" style="10" bestFit="1" customWidth="1"/>
    <col min="12550" max="12550" width="10" style="10" bestFit="1" customWidth="1"/>
    <col min="12551" max="12551" width="12.140625" style="10" customWidth="1"/>
    <col min="12552" max="12553" width="12.140625" style="10" bestFit="1" customWidth="1"/>
    <col min="12554" max="12554" width="11" style="10" bestFit="1" customWidth="1"/>
    <col min="12555" max="12555" width="12.140625" style="10" bestFit="1" customWidth="1"/>
    <col min="12556" max="12556" width="11" style="10" bestFit="1" customWidth="1"/>
    <col min="12557" max="12558" width="12.140625" style="10" bestFit="1" customWidth="1"/>
    <col min="12559" max="12559" width="11" style="10" bestFit="1" customWidth="1"/>
    <col min="12560" max="12560" width="11" style="10" customWidth="1"/>
    <col min="12561" max="12561" width="12.140625" style="10" bestFit="1" customWidth="1"/>
    <col min="12562" max="12562" width="14.42578125" style="10" bestFit="1" customWidth="1"/>
    <col min="12563" max="12563" width="3.7109375" style="10" bestFit="1" customWidth="1"/>
    <col min="12564" max="12800" width="9.140625" style="10"/>
    <col min="12801" max="12801" width="4" style="10" bestFit="1" customWidth="1"/>
    <col min="12802" max="12802" width="13" style="10" bestFit="1" customWidth="1"/>
    <col min="12803" max="12803" width="12.140625" style="10" bestFit="1" customWidth="1"/>
    <col min="12804" max="12804" width="11" style="10" bestFit="1" customWidth="1"/>
    <col min="12805" max="12805" width="12.140625" style="10" bestFit="1" customWidth="1"/>
    <col min="12806" max="12806" width="10" style="10" bestFit="1" customWidth="1"/>
    <col min="12807" max="12807" width="12.140625" style="10" customWidth="1"/>
    <col min="12808" max="12809" width="12.140625" style="10" bestFit="1" customWidth="1"/>
    <col min="12810" max="12810" width="11" style="10" bestFit="1" customWidth="1"/>
    <col min="12811" max="12811" width="12.140625" style="10" bestFit="1" customWidth="1"/>
    <col min="12812" max="12812" width="11" style="10" bestFit="1" customWidth="1"/>
    <col min="12813" max="12814" width="12.140625" style="10" bestFit="1" customWidth="1"/>
    <col min="12815" max="12815" width="11" style="10" bestFit="1" customWidth="1"/>
    <col min="12816" max="12816" width="11" style="10" customWidth="1"/>
    <col min="12817" max="12817" width="12.140625" style="10" bestFit="1" customWidth="1"/>
    <col min="12818" max="12818" width="14.42578125" style="10" bestFit="1" customWidth="1"/>
    <col min="12819" max="12819" width="3.7109375" style="10" bestFit="1" customWidth="1"/>
    <col min="12820" max="13056" width="9.140625" style="10"/>
    <col min="13057" max="13057" width="4" style="10" bestFit="1" customWidth="1"/>
    <col min="13058" max="13058" width="13" style="10" bestFit="1" customWidth="1"/>
    <col min="13059" max="13059" width="12.140625" style="10" bestFit="1" customWidth="1"/>
    <col min="13060" max="13060" width="11" style="10" bestFit="1" customWidth="1"/>
    <col min="13061" max="13061" width="12.140625" style="10" bestFit="1" customWidth="1"/>
    <col min="13062" max="13062" width="10" style="10" bestFit="1" customWidth="1"/>
    <col min="13063" max="13063" width="12.140625" style="10" customWidth="1"/>
    <col min="13064" max="13065" width="12.140625" style="10" bestFit="1" customWidth="1"/>
    <col min="13066" max="13066" width="11" style="10" bestFit="1" customWidth="1"/>
    <col min="13067" max="13067" width="12.140625" style="10" bestFit="1" customWidth="1"/>
    <col min="13068" max="13068" width="11" style="10" bestFit="1" customWidth="1"/>
    <col min="13069" max="13070" width="12.140625" style="10" bestFit="1" customWidth="1"/>
    <col min="13071" max="13071" width="11" style="10" bestFit="1" customWidth="1"/>
    <col min="13072" max="13072" width="11" style="10" customWidth="1"/>
    <col min="13073" max="13073" width="12.140625" style="10" bestFit="1" customWidth="1"/>
    <col min="13074" max="13074" width="14.42578125" style="10" bestFit="1" customWidth="1"/>
    <col min="13075" max="13075" width="3.7109375" style="10" bestFit="1" customWidth="1"/>
    <col min="13076" max="13312" width="9.140625" style="10"/>
    <col min="13313" max="13313" width="4" style="10" bestFit="1" customWidth="1"/>
    <col min="13314" max="13314" width="13" style="10" bestFit="1" customWidth="1"/>
    <col min="13315" max="13315" width="12.140625" style="10" bestFit="1" customWidth="1"/>
    <col min="13316" max="13316" width="11" style="10" bestFit="1" customWidth="1"/>
    <col min="13317" max="13317" width="12.140625" style="10" bestFit="1" customWidth="1"/>
    <col min="13318" max="13318" width="10" style="10" bestFit="1" customWidth="1"/>
    <col min="13319" max="13319" width="12.140625" style="10" customWidth="1"/>
    <col min="13320" max="13321" width="12.140625" style="10" bestFit="1" customWidth="1"/>
    <col min="13322" max="13322" width="11" style="10" bestFit="1" customWidth="1"/>
    <col min="13323" max="13323" width="12.140625" style="10" bestFit="1" customWidth="1"/>
    <col min="13324" max="13324" width="11" style="10" bestFit="1" customWidth="1"/>
    <col min="13325" max="13326" width="12.140625" style="10" bestFit="1" customWidth="1"/>
    <col min="13327" max="13327" width="11" style="10" bestFit="1" customWidth="1"/>
    <col min="13328" max="13328" width="11" style="10" customWidth="1"/>
    <col min="13329" max="13329" width="12.140625" style="10" bestFit="1" customWidth="1"/>
    <col min="13330" max="13330" width="14.42578125" style="10" bestFit="1" customWidth="1"/>
    <col min="13331" max="13331" width="3.7109375" style="10" bestFit="1" customWidth="1"/>
    <col min="13332" max="13568" width="9.140625" style="10"/>
    <col min="13569" max="13569" width="4" style="10" bestFit="1" customWidth="1"/>
    <col min="13570" max="13570" width="13" style="10" bestFit="1" customWidth="1"/>
    <col min="13571" max="13571" width="12.140625" style="10" bestFit="1" customWidth="1"/>
    <col min="13572" max="13572" width="11" style="10" bestFit="1" customWidth="1"/>
    <col min="13573" max="13573" width="12.140625" style="10" bestFit="1" customWidth="1"/>
    <col min="13574" max="13574" width="10" style="10" bestFit="1" customWidth="1"/>
    <col min="13575" max="13575" width="12.140625" style="10" customWidth="1"/>
    <col min="13576" max="13577" width="12.140625" style="10" bestFit="1" customWidth="1"/>
    <col min="13578" max="13578" width="11" style="10" bestFit="1" customWidth="1"/>
    <col min="13579" max="13579" width="12.140625" style="10" bestFit="1" customWidth="1"/>
    <col min="13580" max="13580" width="11" style="10" bestFit="1" customWidth="1"/>
    <col min="13581" max="13582" width="12.140625" style="10" bestFit="1" customWidth="1"/>
    <col min="13583" max="13583" width="11" style="10" bestFit="1" customWidth="1"/>
    <col min="13584" max="13584" width="11" style="10" customWidth="1"/>
    <col min="13585" max="13585" width="12.140625" style="10" bestFit="1" customWidth="1"/>
    <col min="13586" max="13586" width="14.42578125" style="10" bestFit="1" customWidth="1"/>
    <col min="13587" max="13587" width="3.7109375" style="10" bestFit="1" customWidth="1"/>
    <col min="13588" max="13824" width="9.140625" style="10"/>
    <col min="13825" max="13825" width="4" style="10" bestFit="1" customWidth="1"/>
    <col min="13826" max="13826" width="13" style="10" bestFit="1" customWidth="1"/>
    <col min="13827" max="13827" width="12.140625" style="10" bestFit="1" customWidth="1"/>
    <col min="13828" max="13828" width="11" style="10" bestFit="1" customWidth="1"/>
    <col min="13829" max="13829" width="12.140625" style="10" bestFit="1" customWidth="1"/>
    <col min="13830" max="13830" width="10" style="10" bestFit="1" customWidth="1"/>
    <col min="13831" max="13831" width="12.140625" style="10" customWidth="1"/>
    <col min="13832" max="13833" width="12.140625" style="10" bestFit="1" customWidth="1"/>
    <col min="13834" max="13834" width="11" style="10" bestFit="1" customWidth="1"/>
    <col min="13835" max="13835" width="12.140625" style="10" bestFit="1" customWidth="1"/>
    <col min="13836" max="13836" width="11" style="10" bestFit="1" customWidth="1"/>
    <col min="13837" max="13838" width="12.140625" style="10" bestFit="1" customWidth="1"/>
    <col min="13839" max="13839" width="11" style="10" bestFit="1" customWidth="1"/>
    <col min="13840" max="13840" width="11" style="10" customWidth="1"/>
    <col min="13841" max="13841" width="12.140625" style="10" bestFit="1" customWidth="1"/>
    <col min="13842" max="13842" width="14.42578125" style="10" bestFit="1" customWidth="1"/>
    <col min="13843" max="13843" width="3.7109375" style="10" bestFit="1" customWidth="1"/>
    <col min="13844" max="14080" width="9.140625" style="10"/>
    <col min="14081" max="14081" width="4" style="10" bestFit="1" customWidth="1"/>
    <col min="14082" max="14082" width="13" style="10" bestFit="1" customWidth="1"/>
    <col min="14083" max="14083" width="12.140625" style="10" bestFit="1" customWidth="1"/>
    <col min="14084" max="14084" width="11" style="10" bestFit="1" customWidth="1"/>
    <col min="14085" max="14085" width="12.140625" style="10" bestFit="1" customWidth="1"/>
    <col min="14086" max="14086" width="10" style="10" bestFit="1" customWidth="1"/>
    <col min="14087" max="14087" width="12.140625" style="10" customWidth="1"/>
    <col min="14088" max="14089" width="12.140625" style="10" bestFit="1" customWidth="1"/>
    <col min="14090" max="14090" width="11" style="10" bestFit="1" customWidth="1"/>
    <col min="14091" max="14091" width="12.140625" style="10" bestFit="1" customWidth="1"/>
    <col min="14092" max="14092" width="11" style="10" bestFit="1" customWidth="1"/>
    <col min="14093" max="14094" width="12.140625" style="10" bestFit="1" customWidth="1"/>
    <col min="14095" max="14095" width="11" style="10" bestFit="1" customWidth="1"/>
    <col min="14096" max="14096" width="11" style="10" customWidth="1"/>
    <col min="14097" max="14097" width="12.140625" style="10" bestFit="1" customWidth="1"/>
    <col min="14098" max="14098" width="14.42578125" style="10" bestFit="1" customWidth="1"/>
    <col min="14099" max="14099" width="3.7109375" style="10" bestFit="1" customWidth="1"/>
    <col min="14100" max="14336" width="9.140625" style="10"/>
    <col min="14337" max="14337" width="4" style="10" bestFit="1" customWidth="1"/>
    <col min="14338" max="14338" width="13" style="10" bestFit="1" customWidth="1"/>
    <col min="14339" max="14339" width="12.140625" style="10" bestFit="1" customWidth="1"/>
    <col min="14340" max="14340" width="11" style="10" bestFit="1" customWidth="1"/>
    <col min="14341" max="14341" width="12.140625" style="10" bestFit="1" customWidth="1"/>
    <col min="14342" max="14342" width="10" style="10" bestFit="1" customWidth="1"/>
    <col min="14343" max="14343" width="12.140625" style="10" customWidth="1"/>
    <col min="14344" max="14345" width="12.140625" style="10" bestFit="1" customWidth="1"/>
    <col min="14346" max="14346" width="11" style="10" bestFit="1" customWidth="1"/>
    <col min="14347" max="14347" width="12.140625" style="10" bestFit="1" customWidth="1"/>
    <col min="14348" max="14348" width="11" style="10" bestFit="1" customWidth="1"/>
    <col min="14349" max="14350" width="12.140625" style="10" bestFit="1" customWidth="1"/>
    <col min="14351" max="14351" width="11" style="10" bestFit="1" customWidth="1"/>
    <col min="14352" max="14352" width="11" style="10" customWidth="1"/>
    <col min="14353" max="14353" width="12.140625" style="10" bestFit="1" customWidth="1"/>
    <col min="14354" max="14354" width="14.42578125" style="10" bestFit="1" customWidth="1"/>
    <col min="14355" max="14355" width="3.7109375" style="10" bestFit="1" customWidth="1"/>
    <col min="14356" max="14592" width="9.140625" style="10"/>
    <col min="14593" max="14593" width="4" style="10" bestFit="1" customWidth="1"/>
    <col min="14594" max="14594" width="13" style="10" bestFit="1" customWidth="1"/>
    <col min="14595" max="14595" width="12.140625" style="10" bestFit="1" customWidth="1"/>
    <col min="14596" max="14596" width="11" style="10" bestFit="1" customWidth="1"/>
    <col min="14597" max="14597" width="12.140625" style="10" bestFit="1" customWidth="1"/>
    <col min="14598" max="14598" width="10" style="10" bestFit="1" customWidth="1"/>
    <col min="14599" max="14599" width="12.140625" style="10" customWidth="1"/>
    <col min="14600" max="14601" width="12.140625" style="10" bestFit="1" customWidth="1"/>
    <col min="14602" max="14602" width="11" style="10" bestFit="1" customWidth="1"/>
    <col min="14603" max="14603" width="12.140625" style="10" bestFit="1" customWidth="1"/>
    <col min="14604" max="14604" width="11" style="10" bestFit="1" customWidth="1"/>
    <col min="14605" max="14606" width="12.140625" style="10" bestFit="1" customWidth="1"/>
    <col min="14607" max="14607" width="11" style="10" bestFit="1" customWidth="1"/>
    <col min="14608" max="14608" width="11" style="10" customWidth="1"/>
    <col min="14609" max="14609" width="12.140625" style="10" bestFit="1" customWidth="1"/>
    <col min="14610" max="14610" width="14.42578125" style="10" bestFit="1" customWidth="1"/>
    <col min="14611" max="14611" width="3.7109375" style="10" bestFit="1" customWidth="1"/>
    <col min="14612" max="14848" width="9.140625" style="10"/>
    <col min="14849" max="14849" width="4" style="10" bestFit="1" customWidth="1"/>
    <col min="14850" max="14850" width="13" style="10" bestFit="1" customWidth="1"/>
    <col min="14851" max="14851" width="12.140625" style="10" bestFit="1" customWidth="1"/>
    <col min="14852" max="14852" width="11" style="10" bestFit="1" customWidth="1"/>
    <col min="14853" max="14853" width="12.140625" style="10" bestFit="1" customWidth="1"/>
    <col min="14854" max="14854" width="10" style="10" bestFit="1" customWidth="1"/>
    <col min="14855" max="14855" width="12.140625" style="10" customWidth="1"/>
    <col min="14856" max="14857" width="12.140625" style="10" bestFit="1" customWidth="1"/>
    <col min="14858" max="14858" width="11" style="10" bestFit="1" customWidth="1"/>
    <col min="14859" max="14859" width="12.140625" style="10" bestFit="1" customWidth="1"/>
    <col min="14860" max="14860" width="11" style="10" bestFit="1" customWidth="1"/>
    <col min="14861" max="14862" width="12.140625" style="10" bestFit="1" customWidth="1"/>
    <col min="14863" max="14863" width="11" style="10" bestFit="1" customWidth="1"/>
    <col min="14864" max="14864" width="11" style="10" customWidth="1"/>
    <col min="14865" max="14865" width="12.140625" style="10" bestFit="1" customWidth="1"/>
    <col min="14866" max="14866" width="14.42578125" style="10" bestFit="1" customWidth="1"/>
    <col min="14867" max="14867" width="3.7109375" style="10" bestFit="1" customWidth="1"/>
    <col min="14868" max="15104" width="9.140625" style="10"/>
    <col min="15105" max="15105" width="4" style="10" bestFit="1" customWidth="1"/>
    <col min="15106" max="15106" width="13" style="10" bestFit="1" customWidth="1"/>
    <col min="15107" max="15107" width="12.140625" style="10" bestFit="1" customWidth="1"/>
    <col min="15108" max="15108" width="11" style="10" bestFit="1" customWidth="1"/>
    <col min="15109" max="15109" width="12.140625" style="10" bestFit="1" customWidth="1"/>
    <col min="15110" max="15110" width="10" style="10" bestFit="1" customWidth="1"/>
    <col min="15111" max="15111" width="12.140625" style="10" customWidth="1"/>
    <col min="15112" max="15113" width="12.140625" style="10" bestFit="1" customWidth="1"/>
    <col min="15114" max="15114" width="11" style="10" bestFit="1" customWidth="1"/>
    <col min="15115" max="15115" width="12.140625" style="10" bestFit="1" customWidth="1"/>
    <col min="15116" max="15116" width="11" style="10" bestFit="1" customWidth="1"/>
    <col min="15117" max="15118" width="12.140625" style="10" bestFit="1" customWidth="1"/>
    <col min="15119" max="15119" width="11" style="10" bestFit="1" customWidth="1"/>
    <col min="15120" max="15120" width="11" style="10" customWidth="1"/>
    <col min="15121" max="15121" width="12.140625" style="10" bestFit="1" customWidth="1"/>
    <col min="15122" max="15122" width="14.42578125" style="10" bestFit="1" customWidth="1"/>
    <col min="15123" max="15123" width="3.7109375" style="10" bestFit="1" customWidth="1"/>
    <col min="15124" max="15360" width="9.140625" style="10"/>
    <col min="15361" max="15361" width="4" style="10" bestFit="1" customWidth="1"/>
    <col min="15362" max="15362" width="13" style="10" bestFit="1" customWidth="1"/>
    <col min="15363" max="15363" width="12.140625" style="10" bestFit="1" customWidth="1"/>
    <col min="15364" max="15364" width="11" style="10" bestFit="1" customWidth="1"/>
    <col min="15365" max="15365" width="12.140625" style="10" bestFit="1" customWidth="1"/>
    <col min="15366" max="15366" width="10" style="10" bestFit="1" customWidth="1"/>
    <col min="15367" max="15367" width="12.140625" style="10" customWidth="1"/>
    <col min="15368" max="15369" width="12.140625" style="10" bestFit="1" customWidth="1"/>
    <col min="15370" max="15370" width="11" style="10" bestFit="1" customWidth="1"/>
    <col min="15371" max="15371" width="12.140625" style="10" bestFit="1" customWidth="1"/>
    <col min="15372" max="15372" width="11" style="10" bestFit="1" customWidth="1"/>
    <col min="15373" max="15374" width="12.140625" style="10" bestFit="1" customWidth="1"/>
    <col min="15375" max="15375" width="11" style="10" bestFit="1" customWidth="1"/>
    <col min="15376" max="15376" width="11" style="10" customWidth="1"/>
    <col min="15377" max="15377" width="12.140625" style="10" bestFit="1" customWidth="1"/>
    <col min="15378" max="15378" width="14.42578125" style="10" bestFit="1" customWidth="1"/>
    <col min="15379" max="15379" width="3.7109375" style="10" bestFit="1" customWidth="1"/>
    <col min="15380" max="15616" width="9.140625" style="10"/>
    <col min="15617" max="15617" width="4" style="10" bestFit="1" customWidth="1"/>
    <col min="15618" max="15618" width="13" style="10" bestFit="1" customWidth="1"/>
    <col min="15619" max="15619" width="12.140625" style="10" bestFit="1" customWidth="1"/>
    <col min="15620" max="15620" width="11" style="10" bestFit="1" customWidth="1"/>
    <col min="15621" max="15621" width="12.140625" style="10" bestFit="1" customWidth="1"/>
    <col min="15622" max="15622" width="10" style="10" bestFit="1" customWidth="1"/>
    <col min="15623" max="15623" width="12.140625" style="10" customWidth="1"/>
    <col min="15624" max="15625" width="12.140625" style="10" bestFit="1" customWidth="1"/>
    <col min="15626" max="15626" width="11" style="10" bestFit="1" customWidth="1"/>
    <col min="15627" max="15627" width="12.140625" style="10" bestFit="1" customWidth="1"/>
    <col min="15628" max="15628" width="11" style="10" bestFit="1" customWidth="1"/>
    <col min="15629" max="15630" width="12.140625" style="10" bestFit="1" customWidth="1"/>
    <col min="15631" max="15631" width="11" style="10" bestFit="1" customWidth="1"/>
    <col min="15632" max="15632" width="11" style="10" customWidth="1"/>
    <col min="15633" max="15633" width="12.140625" style="10" bestFit="1" customWidth="1"/>
    <col min="15634" max="15634" width="14.42578125" style="10" bestFit="1" customWidth="1"/>
    <col min="15635" max="15635" width="3.7109375" style="10" bestFit="1" customWidth="1"/>
    <col min="15636" max="15872" width="9.140625" style="10"/>
    <col min="15873" max="15873" width="4" style="10" bestFit="1" customWidth="1"/>
    <col min="15874" max="15874" width="13" style="10" bestFit="1" customWidth="1"/>
    <col min="15875" max="15875" width="12.140625" style="10" bestFit="1" customWidth="1"/>
    <col min="15876" max="15876" width="11" style="10" bestFit="1" customWidth="1"/>
    <col min="15877" max="15877" width="12.140625" style="10" bestFit="1" customWidth="1"/>
    <col min="15878" max="15878" width="10" style="10" bestFit="1" customWidth="1"/>
    <col min="15879" max="15879" width="12.140625" style="10" customWidth="1"/>
    <col min="15880" max="15881" width="12.140625" style="10" bestFit="1" customWidth="1"/>
    <col min="15882" max="15882" width="11" style="10" bestFit="1" customWidth="1"/>
    <col min="15883" max="15883" width="12.140625" style="10" bestFit="1" customWidth="1"/>
    <col min="15884" max="15884" width="11" style="10" bestFit="1" customWidth="1"/>
    <col min="15885" max="15886" width="12.140625" style="10" bestFit="1" customWidth="1"/>
    <col min="15887" max="15887" width="11" style="10" bestFit="1" customWidth="1"/>
    <col min="15888" max="15888" width="11" style="10" customWidth="1"/>
    <col min="15889" max="15889" width="12.140625" style="10" bestFit="1" customWidth="1"/>
    <col min="15890" max="15890" width="14.42578125" style="10" bestFit="1" customWidth="1"/>
    <col min="15891" max="15891" width="3.7109375" style="10" bestFit="1" customWidth="1"/>
    <col min="15892" max="16128" width="9.140625" style="10"/>
    <col min="16129" max="16129" width="4" style="10" bestFit="1" customWidth="1"/>
    <col min="16130" max="16130" width="13" style="10" bestFit="1" customWidth="1"/>
    <col min="16131" max="16131" width="12.140625" style="10" bestFit="1" customWidth="1"/>
    <col min="16132" max="16132" width="11" style="10" bestFit="1" customWidth="1"/>
    <col min="16133" max="16133" width="12.140625" style="10" bestFit="1" customWidth="1"/>
    <col min="16134" max="16134" width="10" style="10" bestFit="1" customWidth="1"/>
    <col min="16135" max="16135" width="12.140625" style="10" customWidth="1"/>
    <col min="16136" max="16137" width="12.140625" style="10" bestFit="1" customWidth="1"/>
    <col min="16138" max="16138" width="11" style="10" bestFit="1" customWidth="1"/>
    <col min="16139" max="16139" width="12.140625" style="10" bestFit="1" customWidth="1"/>
    <col min="16140" max="16140" width="11" style="10" bestFit="1" customWidth="1"/>
    <col min="16141" max="16142" width="12.140625" style="10" bestFit="1" customWidth="1"/>
    <col min="16143" max="16143" width="11" style="10" bestFit="1" customWidth="1"/>
    <col min="16144" max="16144" width="11" style="10" customWidth="1"/>
    <col min="16145" max="16145" width="12.140625" style="10" bestFit="1" customWidth="1"/>
    <col min="16146" max="16146" width="14.42578125" style="10" bestFit="1" customWidth="1"/>
    <col min="16147" max="16147" width="3.7109375" style="10" bestFit="1" customWidth="1"/>
    <col min="16148" max="16384" width="9.140625" style="10"/>
  </cols>
  <sheetData>
    <row r="1" spans="1:19" ht="12.75" customHeight="1" x14ac:dyDescent="0.2">
      <c r="A1" s="11" t="s">
        <v>42</v>
      </c>
      <c r="B1" s="11"/>
      <c r="C1" s="11"/>
      <c r="D1" s="11"/>
      <c r="E1" s="11"/>
      <c r="F1" s="11"/>
      <c r="G1" s="11"/>
      <c r="H1" s="11"/>
      <c r="I1" s="11"/>
      <c r="J1" s="11"/>
      <c r="K1" s="11"/>
      <c r="L1" s="11"/>
      <c r="M1" s="11"/>
      <c r="N1" s="11"/>
      <c r="O1" s="11"/>
      <c r="P1" s="11"/>
      <c r="Q1" s="11"/>
      <c r="S1" s="11"/>
    </row>
    <row r="2" spans="1:19" ht="12.75" customHeight="1" x14ac:dyDescent="0.2">
      <c r="A2" s="109" t="s">
        <v>510</v>
      </c>
      <c r="B2" s="11"/>
      <c r="C2" s="11"/>
      <c r="D2" s="11"/>
      <c r="E2" s="11"/>
      <c r="F2" s="11"/>
      <c r="G2" s="11"/>
      <c r="H2" s="11"/>
      <c r="I2" s="11"/>
      <c r="J2" s="79"/>
      <c r="K2" s="119"/>
      <c r="L2" s="11"/>
      <c r="M2" s="11"/>
      <c r="N2" s="11"/>
      <c r="O2" s="11"/>
      <c r="P2" s="11"/>
      <c r="Q2" s="11"/>
      <c r="R2" s="120"/>
      <c r="S2" s="12"/>
    </row>
    <row r="3" spans="1:19" ht="12.75" customHeight="1" x14ac:dyDescent="0.2">
      <c r="A3" s="111" t="s">
        <v>496</v>
      </c>
      <c r="B3" s="11"/>
      <c r="C3" s="11"/>
      <c r="D3" s="11"/>
      <c r="E3" s="11"/>
      <c r="F3" s="11"/>
      <c r="G3" s="11"/>
      <c r="H3" s="11"/>
      <c r="I3" s="11"/>
      <c r="J3" s="79"/>
      <c r="K3" s="12"/>
      <c r="L3" s="11"/>
      <c r="M3" s="11"/>
      <c r="N3" s="11"/>
      <c r="O3" s="11"/>
      <c r="P3" s="11"/>
      <c r="Q3" s="11"/>
      <c r="R3" s="187" t="s">
        <v>327</v>
      </c>
      <c r="S3" s="119"/>
    </row>
    <row r="4" spans="1:19" ht="38.25" customHeight="1" x14ac:dyDescent="0.2">
      <c r="A4" s="11"/>
      <c r="B4" s="11"/>
      <c r="C4" s="16" t="s">
        <v>328</v>
      </c>
      <c r="D4" s="16"/>
      <c r="E4" s="16"/>
      <c r="F4" s="16"/>
      <c r="G4" s="16"/>
      <c r="H4" s="16"/>
      <c r="I4" s="16"/>
      <c r="J4" s="16"/>
      <c r="K4" s="16"/>
      <c r="L4" s="16" t="s">
        <v>329</v>
      </c>
      <c r="M4" s="16"/>
      <c r="N4" s="16"/>
      <c r="O4" s="16"/>
      <c r="P4" s="16"/>
      <c r="Q4" s="16"/>
      <c r="R4" s="121" t="s">
        <v>330</v>
      </c>
      <c r="S4" s="11"/>
    </row>
    <row r="5" spans="1:19" ht="51" customHeight="1" x14ac:dyDescent="0.2">
      <c r="A5" s="187" t="s">
        <v>49</v>
      </c>
      <c r="B5" s="187" t="s">
        <v>51</v>
      </c>
      <c r="C5" s="121" t="s">
        <v>331</v>
      </c>
      <c r="D5" s="121" t="s">
        <v>332</v>
      </c>
      <c r="E5" s="121" t="s">
        <v>333</v>
      </c>
      <c r="F5" s="121" t="s">
        <v>334</v>
      </c>
      <c r="G5" s="121" t="s">
        <v>335</v>
      </c>
      <c r="H5" s="121" t="s">
        <v>336</v>
      </c>
      <c r="I5" s="121" t="s">
        <v>337</v>
      </c>
      <c r="J5" s="121" t="s">
        <v>338</v>
      </c>
      <c r="K5" s="121" t="s">
        <v>339</v>
      </c>
      <c r="L5" s="121" t="s">
        <v>340</v>
      </c>
      <c r="M5" s="121" t="s">
        <v>341</v>
      </c>
      <c r="N5" s="121" t="s">
        <v>342</v>
      </c>
      <c r="O5" s="121" t="s">
        <v>343</v>
      </c>
      <c r="P5" s="121" t="s">
        <v>344</v>
      </c>
      <c r="Q5" s="121" t="s">
        <v>345</v>
      </c>
      <c r="R5" s="187" t="s">
        <v>346</v>
      </c>
      <c r="S5" s="187" t="s">
        <v>49</v>
      </c>
    </row>
    <row r="6" spans="1:19" x14ac:dyDescent="0.2">
      <c r="A6" s="11">
        <v>1</v>
      </c>
      <c r="B6" s="11" t="s">
        <v>194</v>
      </c>
      <c r="C6" s="69">
        <v>0</v>
      </c>
      <c r="D6" s="69">
        <v>0</v>
      </c>
      <c r="E6" s="69">
        <v>2402983</v>
      </c>
      <c r="F6" s="69">
        <v>0</v>
      </c>
      <c r="G6" s="69">
        <v>0</v>
      </c>
      <c r="H6" s="69">
        <v>0</v>
      </c>
      <c r="I6" s="69">
        <v>0</v>
      </c>
      <c r="J6" s="69">
        <v>0</v>
      </c>
      <c r="K6" s="69">
        <f t="shared" ref="K6:K43" si="0">SUM(C6:J6)</f>
        <v>2402983</v>
      </c>
      <c r="L6" s="69">
        <v>0</v>
      </c>
      <c r="M6" s="69">
        <v>0</v>
      </c>
      <c r="N6" s="69">
        <v>0</v>
      </c>
      <c r="O6" s="69">
        <v>0</v>
      </c>
      <c r="P6" s="69">
        <v>0</v>
      </c>
      <c r="Q6" s="69">
        <f t="shared" ref="Q6:Q43" si="1">SUM(L6:P6)</f>
        <v>0</v>
      </c>
      <c r="R6" s="69">
        <v>2512516.5199999996</v>
      </c>
      <c r="S6" s="78">
        <v>1</v>
      </c>
    </row>
    <row r="7" spans="1:19" x14ac:dyDescent="0.2">
      <c r="A7" s="11">
        <v>2</v>
      </c>
      <c r="B7" s="11" t="s">
        <v>195</v>
      </c>
      <c r="C7" s="69">
        <v>171606</v>
      </c>
      <c r="D7" s="69">
        <v>191532</v>
      </c>
      <c r="E7" s="69">
        <v>0</v>
      </c>
      <c r="F7" s="69">
        <v>231642</v>
      </c>
      <c r="G7" s="69">
        <v>0</v>
      </c>
      <c r="H7" s="69">
        <v>0</v>
      </c>
      <c r="I7" s="69">
        <v>0</v>
      </c>
      <c r="J7" s="69">
        <v>5688</v>
      </c>
      <c r="K7" s="69">
        <f t="shared" si="0"/>
        <v>600468</v>
      </c>
      <c r="L7" s="69">
        <v>0</v>
      </c>
      <c r="M7" s="69">
        <v>946047</v>
      </c>
      <c r="N7" s="69">
        <v>2185740</v>
      </c>
      <c r="O7" s="125">
        <v>0</v>
      </c>
      <c r="P7" s="69">
        <v>0</v>
      </c>
      <c r="Q7" s="69">
        <f t="shared" si="1"/>
        <v>3131787</v>
      </c>
      <c r="R7" s="69">
        <v>6542.78</v>
      </c>
      <c r="S7" s="78">
        <v>2</v>
      </c>
    </row>
    <row r="8" spans="1:19" x14ac:dyDescent="0.2">
      <c r="A8" s="11">
        <v>3</v>
      </c>
      <c r="B8" s="11" t="s">
        <v>112</v>
      </c>
      <c r="C8" s="69">
        <v>0</v>
      </c>
      <c r="D8" s="69">
        <v>0</v>
      </c>
      <c r="E8" s="69">
        <v>0</v>
      </c>
      <c r="F8" s="69">
        <v>0</v>
      </c>
      <c r="G8" s="69">
        <v>0</v>
      </c>
      <c r="H8" s="69">
        <v>0</v>
      </c>
      <c r="I8" s="69">
        <v>0</v>
      </c>
      <c r="J8" s="69">
        <v>0</v>
      </c>
      <c r="K8" s="69">
        <f t="shared" si="0"/>
        <v>0</v>
      </c>
      <c r="L8" s="69">
        <v>0</v>
      </c>
      <c r="M8" s="69">
        <v>0</v>
      </c>
      <c r="N8" s="69">
        <v>0</v>
      </c>
      <c r="O8" s="125">
        <v>0</v>
      </c>
      <c r="P8" s="69">
        <v>0</v>
      </c>
      <c r="Q8" s="69">
        <f t="shared" si="1"/>
        <v>0</v>
      </c>
      <c r="R8" s="69">
        <v>153791.83000000002</v>
      </c>
      <c r="S8" s="78">
        <v>3</v>
      </c>
    </row>
    <row r="9" spans="1:19" x14ac:dyDescent="0.2">
      <c r="A9" s="11">
        <v>4</v>
      </c>
      <c r="B9" s="11" t="s">
        <v>196</v>
      </c>
      <c r="C9" s="69">
        <v>0</v>
      </c>
      <c r="D9" s="69">
        <v>0</v>
      </c>
      <c r="E9" s="69">
        <v>0</v>
      </c>
      <c r="F9" s="69">
        <v>0</v>
      </c>
      <c r="G9" s="69">
        <v>0</v>
      </c>
      <c r="H9" s="69">
        <v>0</v>
      </c>
      <c r="I9" s="69">
        <v>0</v>
      </c>
      <c r="J9" s="69">
        <v>0</v>
      </c>
      <c r="K9" s="69">
        <f t="shared" si="0"/>
        <v>0</v>
      </c>
      <c r="L9" s="69">
        <v>0</v>
      </c>
      <c r="M9" s="69">
        <v>0</v>
      </c>
      <c r="N9" s="69">
        <v>0</v>
      </c>
      <c r="O9" s="125">
        <v>0</v>
      </c>
      <c r="P9" s="69">
        <v>0</v>
      </c>
      <c r="Q9" s="69">
        <f t="shared" si="1"/>
        <v>0</v>
      </c>
      <c r="R9" s="69">
        <v>256.43</v>
      </c>
      <c r="S9" s="78">
        <v>4</v>
      </c>
    </row>
    <row r="10" spans="1:19" x14ac:dyDescent="0.2">
      <c r="A10" s="11">
        <v>5</v>
      </c>
      <c r="B10" s="11" t="s">
        <v>197</v>
      </c>
      <c r="C10" s="69">
        <v>0</v>
      </c>
      <c r="D10" s="69">
        <v>0</v>
      </c>
      <c r="E10" s="69">
        <v>0</v>
      </c>
      <c r="F10" s="69">
        <v>0</v>
      </c>
      <c r="G10" s="69">
        <v>0</v>
      </c>
      <c r="H10" s="69">
        <v>89132</v>
      </c>
      <c r="I10" s="69">
        <v>0</v>
      </c>
      <c r="J10" s="69">
        <v>0</v>
      </c>
      <c r="K10" s="69">
        <f t="shared" si="0"/>
        <v>89132</v>
      </c>
      <c r="L10" s="69">
        <v>0</v>
      </c>
      <c r="M10" s="69">
        <v>0</v>
      </c>
      <c r="N10" s="69">
        <v>89132</v>
      </c>
      <c r="O10" s="125">
        <v>0</v>
      </c>
      <c r="P10" s="69">
        <v>0</v>
      </c>
      <c r="Q10" s="69">
        <f t="shared" si="1"/>
        <v>89132</v>
      </c>
      <c r="R10" s="69">
        <v>43535.35</v>
      </c>
      <c r="S10" s="78">
        <v>5</v>
      </c>
    </row>
    <row r="11" spans="1:19" x14ac:dyDescent="0.2">
      <c r="A11" s="11">
        <v>6</v>
      </c>
      <c r="B11" s="11" t="s">
        <v>198</v>
      </c>
      <c r="C11" s="69">
        <v>378694</v>
      </c>
      <c r="D11" s="69">
        <v>0</v>
      </c>
      <c r="E11" s="69">
        <v>0</v>
      </c>
      <c r="F11" s="69">
        <v>115640</v>
      </c>
      <c r="G11" s="69">
        <v>0</v>
      </c>
      <c r="H11" s="69">
        <v>0</v>
      </c>
      <c r="I11" s="69">
        <v>0</v>
      </c>
      <c r="J11" s="69">
        <v>81075</v>
      </c>
      <c r="K11" s="69">
        <f t="shared" si="0"/>
        <v>575409</v>
      </c>
      <c r="L11" s="69">
        <v>0</v>
      </c>
      <c r="M11" s="69">
        <v>1154708</v>
      </c>
      <c r="N11" s="69">
        <v>791940</v>
      </c>
      <c r="O11" s="125">
        <v>0</v>
      </c>
      <c r="P11" s="69">
        <v>0</v>
      </c>
      <c r="Q11" s="69">
        <f t="shared" si="1"/>
        <v>1946648</v>
      </c>
      <c r="R11" s="69">
        <v>7560139.25</v>
      </c>
      <c r="S11" s="78">
        <v>6</v>
      </c>
    </row>
    <row r="12" spans="1:19" x14ac:dyDescent="0.2">
      <c r="A12" s="11">
        <v>7</v>
      </c>
      <c r="B12" s="11" t="s">
        <v>199</v>
      </c>
      <c r="C12" s="69">
        <v>5612</v>
      </c>
      <c r="D12" s="69">
        <v>29071</v>
      </c>
      <c r="E12" s="69">
        <v>0</v>
      </c>
      <c r="F12" s="69">
        <v>5309</v>
      </c>
      <c r="G12" s="69">
        <v>0</v>
      </c>
      <c r="H12" s="69">
        <v>50000</v>
      </c>
      <c r="I12" s="69">
        <v>0</v>
      </c>
      <c r="J12" s="69">
        <v>293309</v>
      </c>
      <c r="K12" s="69">
        <f t="shared" si="0"/>
        <v>383301</v>
      </c>
      <c r="L12" s="69">
        <v>0</v>
      </c>
      <c r="M12" s="69">
        <v>0</v>
      </c>
      <c r="N12" s="69">
        <v>694892</v>
      </c>
      <c r="O12" s="125">
        <v>0</v>
      </c>
      <c r="P12" s="69">
        <v>0</v>
      </c>
      <c r="Q12" s="69">
        <f t="shared" si="1"/>
        <v>694892</v>
      </c>
      <c r="R12" s="69">
        <v>27972.28</v>
      </c>
      <c r="S12" s="78">
        <v>7</v>
      </c>
    </row>
    <row r="13" spans="1:19" x14ac:dyDescent="0.2">
      <c r="A13" s="11">
        <v>8</v>
      </c>
      <c r="B13" s="11" t="s">
        <v>200</v>
      </c>
      <c r="C13" s="69">
        <v>0</v>
      </c>
      <c r="D13" s="69">
        <v>0</v>
      </c>
      <c r="E13" s="69">
        <v>0</v>
      </c>
      <c r="F13" s="69">
        <v>0</v>
      </c>
      <c r="G13" s="69">
        <v>0</v>
      </c>
      <c r="H13" s="69">
        <v>13024</v>
      </c>
      <c r="I13" s="69">
        <v>0</v>
      </c>
      <c r="J13" s="69">
        <v>0</v>
      </c>
      <c r="K13" s="69">
        <f t="shared" si="0"/>
        <v>13024</v>
      </c>
      <c r="L13" s="69">
        <v>0</v>
      </c>
      <c r="M13" s="69">
        <v>13024</v>
      </c>
      <c r="N13" s="69">
        <v>0</v>
      </c>
      <c r="O13" s="125">
        <v>0</v>
      </c>
      <c r="P13" s="69">
        <v>0</v>
      </c>
      <c r="Q13" s="69">
        <f t="shared" si="1"/>
        <v>13024</v>
      </c>
      <c r="R13" s="69">
        <v>167</v>
      </c>
      <c r="S13" s="78">
        <v>8</v>
      </c>
    </row>
    <row r="14" spans="1:19" x14ac:dyDescent="0.2">
      <c r="A14" s="11">
        <v>9</v>
      </c>
      <c r="B14" s="11" t="s">
        <v>201</v>
      </c>
      <c r="C14" s="69">
        <v>0</v>
      </c>
      <c r="D14" s="69">
        <v>0</v>
      </c>
      <c r="E14" s="69">
        <v>1400000</v>
      </c>
      <c r="F14" s="69">
        <v>0</v>
      </c>
      <c r="G14" s="69">
        <v>0</v>
      </c>
      <c r="H14" s="69">
        <v>0</v>
      </c>
      <c r="I14" s="69">
        <v>0</v>
      </c>
      <c r="J14" s="69">
        <v>0</v>
      </c>
      <c r="K14" s="69">
        <f t="shared" si="0"/>
        <v>1400000</v>
      </c>
      <c r="L14" s="69">
        <v>0</v>
      </c>
      <c r="M14" s="69">
        <v>0</v>
      </c>
      <c r="N14" s="69">
        <v>1162094</v>
      </c>
      <c r="O14" s="125">
        <v>0</v>
      </c>
      <c r="P14" s="69">
        <v>0</v>
      </c>
      <c r="Q14" s="69">
        <f t="shared" si="1"/>
        <v>1162094</v>
      </c>
      <c r="R14" s="69">
        <v>224073.57</v>
      </c>
      <c r="S14" s="78">
        <v>9</v>
      </c>
    </row>
    <row r="15" spans="1:19" x14ac:dyDescent="0.2">
      <c r="A15" s="11">
        <v>10</v>
      </c>
      <c r="B15" s="11" t="s">
        <v>202</v>
      </c>
      <c r="C15" s="69">
        <v>0</v>
      </c>
      <c r="D15" s="69">
        <v>0</v>
      </c>
      <c r="E15" s="69">
        <v>0</v>
      </c>
      <c r="F15" s="69">
        <v>0</v>
      </c>
      <c r="G15" s="69">
        <v>0</v>
      </c>
      <c r="H15" s="69">
        <v>0</v>
      </c>
      <c r="I15" s="69">
        <v>0</v>
      </c>
      <c r="J15" s="69">
        <v>0</v>
      </c>
      <c r="K15" s="69">
        <f t="shared" si="0"/>
        <v>0</v>
      </c>
      <c r="L15" s="69">
        <v>0</v>
      </c>
      <c r="M15" s="69">
        <v>0</v>
      </c>
      <c r="N15" s="69">
        <v>24899</v>
      </c>
      <c r="O15" s="125">
        <v>0</v>
      </c>
      <c r="P15" s="69">
        <v>0</v>
      </c>
      <c r="Q15" s="69">
        <f t="shared" si="1"/>
        <v>24899</v>
      </c>
      <c r="R15" s="69">
        <v>0</v>
      </c>
      <c r="S15" s="78">
        <v>10</v>
      </c>
    </row>
    <row r="16" spans="1:19" x14ac:dyDescent="0.2">
      <c r="A16" s="11">
        <v>11</v>
      </c>
      <c r="B16" s="11" t="s">
        <v>203</v>
      </c>
      <c r="C16" s="69">
        <v>1632148</v>
      </c>
      <c r="D16" s="69">
        <v>1601768</v>
      </c>
      <c r="E16" s="69">
        <v>0</v>
      </c>
      <c r="F16" s="69">
        <v>0</v>
      </c>
      <c r="G16" s="69">
        <v>0</v>
      </c>
      <c r="H16" s="69">
        <v>2241605</v>
      </c>
      <c r="I16" s="69">
        <v>0</v>
      </c>
      <c r="J16" s="69">
        <v>375000</v>
      </c>
      <c r="K16" s="69">
        <f t="shared" si="0"/>
        <v>5850521</v>
      </c>
      <c r="L16" s="69">
        <v>0</v>
      </c>
      <c r="M16" s="69">
        <v>5850521</v>
      </c>
      <c r="N16" s="69">
        <v>0</v>
      </c>
      <c r="O16" s="125">
        <v>0</v>
      </c>
      <c r="P16" s="69">
        <v>0</v>
      </c>
      <c r="Q16" s="69">
        <f t="shared" si="1"/>
        <v>5850521</v>
      </c>
      <c r="R16" s="69">
        <v>2891841.6899999995</v>
      </c>
      <c r="S16" s="78">
        <v>11</v>
      </c>
    </row>
    <row r="17" spans="1:19" x14ac:dyDescent="0.2">
      <c r="A17" s="11">
        <v>12</v>
      </c>
      <c r="B17" s="10" t="s">
        <v>204</v>
      </c>
      <c r="C17" s="69">
        <v>0</v>
      </c>
      <c r="D17" s="69">
        <v>40249</v>
      </c>
      <c r="E17" s="69">
        <v>0</v>
      </c>
      <c r="F17" s="69">
        <v>0</v>
      </c>
      <c r="G17" s="69">
        <v>0</v>
      </c>
      <c r="H17" s="69">
        <v>528786</v>
      </c>
      <c r="I17" s="69">
        <v>0</v>
      </c>
      <c r="J17" s="69">
        <v>0</v>
      </c>
      <c r="K17" s="69">
        <f t="shared" si="0"/>
        <v>569035</v>
      </c>
      <c r="L17" s="69">
        <v>0</v>
      </c>
      <c r="M17" s="69">
        <v>45100</v>
      </c>
      <c r="N17" s="69">
        <v>523935</v>
      </c>
      <c r="O17" s="125">
        <v>0</v>
      </c>
      <c r="P17" s="69">
        <v>0</v>
      </c>
      <c r="Q17" s="69">
        <f t="shared" si="1"/>
        <v>569035</v>
      </c>
      <c r="R17" s="69">
        <v>99923.07</v>
      </c>
      <c r="S17" s="78">
        <v>12</v>
      </c>
    </row>
    <row r="18" spans="1:19" x14ac:dyDescent="0.2">
      <c r="A18" s="11">
        <v>13</v>
      </c>
      <c r="B18" s="11" t="s">
        <v>205</v>
      </c>
      <c r="C18" s="69">
        <v>0</v>
      </c>
      <c r="D18" s="69">
        <v>0</v>
      </c>
      <c r="E18" s="69">
        <v>0</v>
      </c>
      <c r="F18" s="69">
        <v>0</v>
      </c>
      <c r="G18" s="69">
        <v>0</v>
      </c>
      <c r="H18" s="69">
        <v>22970</v>
      </c>
      <c r="I18" s="69">
        <v>0</v>
      </c>
      <c r="J18" s="69">
        <v>0</v>
      </c>
      <c r="K18" s="69">
        <f t="shared" si="0"/>
        <v>22970</v>
      </c>
      <c r="L18" s="69">
        <v>0</v>
      </c>
      <c r="M18" s="69">
        <v>0</v>
      </c>
      <c r="N18" s="69">
        <v>0</v>
      </c>
      <c r="O18" s="125">
        <v>0</v>
      </c>
      <c r="P18" s="69">
        <v>0</v>
      </c>
      <c r="Q18" s="69">
        <f t="shared" si="1"/>
        <v>0</v>
      </c>
      <c r="R18" s="69">
        <v>0</v>
      </c>
      <c r="S18" s="78">
        <v>13</v>
      </c>
    </row>
    <row r="19" spans="1:19" x14ac:dyDescent="0.2">
      <c r="A19" s="11">
        <v>14</v>
      </c>
      <c r="B19" s="11" t="s">
        <v>126</v>
      </c>
      <c r="C19" s="69">
        <v>0</v>
      </c>
      <c r="D19" s="69">
        <v>0</v>
      </c>
      <c r="E19" s="69">
        <v>0</v>
      </c>
      <c r="F19" s="69">
        <v>0</v>
      </c>
      <c r="G19" s="69">
        <v>0</v>
      </c>
      <c r="H19" s="69">
        <v>806481</v>
      </c>
      <c r="I19" s="69">
        <v>0</v>
      </c>
      <c r="J19" s="69">
        <v>0</v>
      </c>
      <c r="K19" s="69">
        <f t="shared" si="0"/>
        <v>806481</v>
      </c>
      <c r="L19" s="69">
        <v>0</v>
      </c>
      <c r="M19" s="69">
        <v>286210</v>
      </c>
      <c r="N19" s="69">
        <v>520271</v>
      </c>
      <c r="O19" s="125">
        <v>0</v>
      </c>
      <c r="P19" s="69">
        <v>0</v>
      </c>
      <c r="Q19" s="69">
        <f t="shared" si="1"/>
        <v>806481</v>
      </c>
      <c r="R19" s="69">
        <v>352816.84</v>
      </c>
      <c r="S19" s="78">
        <v>14</v>
      </c>
    </row>
    <row r="20" spans="1:19" x14ac:dyDescent="0.2">
      <c r="A20" s="11">
        <v>15</v>
      </c>
      <c r="B20" s="11" t="s">
        <v>206</v>
      </c>
      <c r="C20" s="69">
        <v>0</v>
      </c>
      <c r="D20" s="69">
        <v>0</v>
      </c>
      <c r="E20" s="69">
        <v>0</v>
      </c>
      <c r="F20" s="69">
        <v>4</v>
      </c>
      <c r="G20" s="69">
        <v>0</v>
      </c>
      <c r="H20" s="69">
        <v>454461</v>
      </c>
      <c r="I20" s="69">
        <v>0</v>
      </c>
      <c r="J20" s="69">
        <v>0</v>
      </c>
      <c r="K20" s="69">
        <f t="shared" si="0"/>
        <v>454465</v>
      </c>
      <c r="L20" s="69">
        <v>0</v>
      </c>
      <c r="M20" s="69">
        <v>0</v>
      </c>
      <c r="N20" s="69">
        <v>454461</v>
      </c>
      <c r="O20" s="125">
        <v>0</v>
      </c>
      <c r="P20" s="69">
        <v>0</v>
      </c>
      <c r="Q20" s="69">
        <f t="shared" si="1"/>
        <v>454461</v>
      </c>
      <c r="R20" s="69">
        <v>1329902.1300000001</v>
      </c>
      <c r="S20" s="78">
        <v>15</v>
      </c>
    </row>
    <row r="21" spans="1:19" x14ac:dyDescent="0.2">
      <c r="A21" s="11">
        <v>16</v>
      </c>
      <c r="B21" s="11" t="s">
        <v>207</v>
      </c>
      <c r="C21" s="69">
        <v>0</v>
      </c>
      <c r="D21" s="69">
        <v>0</v>
      </c>
      <c r="E21" s="69">
        <v>0</v>
      </c>
      <c r="F21" s="69">
        <v>0</v>
      </c>
      <c r="G21" s="69">
        <v>0</v>
      </c>
      <c r="H21" s="69">
        <v>0</v>
      </c>
      <c r="I21" s="69">
        <v>0</v>
      </c>
      <c r="J21" s="69">
        <v>0</v>
      </c>
      <c r="K21" s="69">
        <f t="shared" si="0"/>
        <v>0</v>
      </c>
      <c r="L21" s="69">
        <v>0</v>
      </c>
      <c r="M21" s="69">
        <v>0</v>
      </c>
      <c r="N21" s="69">
        <v>0</v>
      </c>
      <c r="O21" s="125">
        <v>0</v>
      </c>
      <c r="P21" s="69">
        <v>0</v>
      </c>
      <c r="Q21" s="69">
        <f t="shared" si="1"/>
        <v>0</v>
      </c>
      <c r="R21" s="69">
        <v>116008.29</v>
      </c>
      <c r="S21" s="78">
        <v>16</v>
      </c>
    </row>
    <row r="22" spans="1:19" x14ac:dyDescent="0.2">
      <c r="A22" s="11">
        <v>17</v>
      </c>
      <c r="B22" s="11" t="s">
        <v>208</v>
      </c>
      <c r="C22" s="69">
        <v>0</v>
      </c>
      <c r="D22" s="69">
        <v>0</v>
      </c>
      <c r="E22" s="69">
        <v>0</v>
      </c>
      <c r="F22" s="69">
        <v>0</v>
      </c>
      <c r="G22" s="69">
        <v>0</v>
      </c>
      <c r="H22" s="69">
        <v>0</v>
      </c>
      <c r="I22" s="69">
        <v>5413198</v>
      </c>
      <c r="J22" s="69">
        <v>0</v>
      </c>
      <c r="K22" s="69">
        <f t="shared" si="0"/>
        <v>5413198</v>
      </c>
      <c r="L22" s="69">
        <v>0</v>
      </c>
      <c r="M22" s="69">
        <v>0</v>
      </c>
      <c r="N22" s="69">
        <v>0</v>
      </c>
      <c r="O22" s="125">
        <v>0</v>
      </c>
      <c r="P22" s="69">
        <v>0</v>
      </c>
      <c r="Q22" s="69">
        <f t="shared" si="1"/>
        <v>0</v>
      </c>
      <c r="R22" s="69">
        <v>249215.53</v>
      </c>
      <c r="S22" s="78">
        <v>17</v>
      </c>
    </row>
    <row r="23" spans="1:19" x14ac:dyDescent="0.2">
      <c r="A23" s="11">
        <v>18</v>
      </c>
      <c r="B23" s="11" t="s">
        <v>209</v>
      </c>
      <c r="C23" s="69">
        <v>1369628</v>
      </c>
      <c r="D23" s="69">
        <v>208661</v>
      </c>
      <c r="E23" s="69">
        <v>3560000</v>
      </c>
      <c r="F23" s="69">
        <v>214841</v>
      </c>
      <c r="G23" s="69">
        <v>0</v>
      </c>
      <c r="H23" s="69">
        <v>781498</v>
      </c>
      <c r="I23" s="69">
        <v>0</v>
      </c>
      <c r="J23" s="69">
        <v>536883</v>
      </c>
      <c r="K23" s="69">
        <f t="shared" si="0"/>
        <v>6671511</v>
      </c>
      <c r="L23" s="69">
        <v>0</v>
      </c>
      <c r="M23" s="69">
        <v>592254</v>
      </c>
      <c r="N23" s="69">
        <v>18638</v>
      </c>
      <c r="O23" s="125">
        <v>0</v>
      </c>
      <c r="P23" s="69">
        <v>0</v>
      </c>
      <c r="Q23" s="69">
        <f t="shared" si="1"/>
        <v>610892</v>
      </c>
      <c r="R23" s="69">
        <v>1231738.1599999999</v>
      </c>
      <c r="S23" s="78">
        <v>18</v>
      </c>
    </row>
    <row r="24" spans="1:19" x14ac:dyDescent="0.2">
      <c r="A24" s="11">
        <v>19</v>
      </c>
      <c r="B24" s="11" t="s">
        <v>210</v>
      </c>
      <c r="C24" s="69">
        <v>457492</v>
      </c>
      <c r="D24" s="69">
        <v>2716860</v>
      </c>
      <c r="E24" s="69">
        <v>1141392</v>
      </c>
      <c r="F24" s="69">
        <v>108971</v>
      </c>
      <c r="G24" s="69">
        <v>0</v>
      </c>
      <c r="H24" s="69">
        <v>6946813</v>
      </c>
      <c r="I24" s="69">
        <v>5853164</v>
      </c>
      <c r="J24" s="69">
        <v>1281521</v>
      </c>
      <c r="K24" s="69">
        <f t="shared" si="0"/>
        <v>18506213</v>
      </c>
      <c r="L24" s="69">
        <v>0</v>
      </c>
      <c r="M24" s="69">
        <v>13175362</v>
      </c>
      <c r="N24" s="69">
        <v>294653</v>
      </c>
      <c r="O24" s="125">
        <v>1586601</v>
      </c>
      <c r="P24" s="69">
        <v>0</v>
      </c>
      <c r="Q24" s="69">
        <f t="shared" si="1"/>
        <v>15056616</v>
      </c>
      <c r="R24" s="69">
        <v>2716721.35</v>
      </c>
      <c r="S24" s="78">
        <v>19</v>
      </c>
    </row>
    <row r="25" spans="1:19" x14ac:dyDescent="0.2">
      <c r="A25" s="11">
        <v>20</v>
      </c>
      <c r="B25" s="11" t="s">
        <v>211</v>
      </c>
      <c r="C25" s="69">
        <v>2540140</v>
      </c>
      <c r="D25" s="69">
        <v>725209</v>
      </c>
      <c r="E25" s="69">
        <v>3139544</v>
      </c>
      <c r="F25" s="69">
        <v>0</v>
      </c>
      <c r="G25" s="69">
        <v>0</v>
      </c>
      <c r="H25" s="69">
        <v>600624</v>
      </c>
      <c r="I25" s="69">
        <v>0</v>
      </c>
      <c r="J25" s="69">
        <v>0</v>
      </c>
      <c r="K25" s="69">
        <f t="shared" si="0"/>
        <v>7005517</v>
      </c>
      <c r="L25" s="69">
        <v>0</v>
      </c>
      <c r="M25" s="69">
        <v>3865973</v>
      </c>
      <c r="N25" s="69">
        <v>0</v>
      </c>
      <c r="O25" s="125">
        <v>3139544</v>
      </c>
      <c r="P25" s="69">
        <v>0</v>
      </c>
      <c r="Q25" s="69">
        <f t="shared" si="1"/>
        <v>7005517</v>
      </c>
      <c r="R25" s="69">
        <v>3346641.23</v>
      </c>
      <c r="S25" s="78">
        <v>20</v>
      </c>
    </row>
    <row r="26" spans="1:19" x14ac:dyDescent="0.2">
      <c r="A26" s="11">
        <v>21</v>
      </c>
      <c r="B26" s="11" t="s">
        <v>212</v>
      </c>
      <c r="C26" s="69">
        <v>0</v>
      </c>
      <c r="D26" s="69">
        <v>0</v>
      </c>
      <c r="E26" s="69">
        <v>0</v>
      </c>
      <c r="F26" s="69">
        <v>0</v>
      </c>
      <c r="G26" s="69">
        <v>0</v>
      </c>
      <c r="H26" s="69">
        <v>25550</v>
      </c>
      <c r="I26" s="69">
        <v>0</v>
      </c>
      <c r="J26" s="69">
        <v>0</v>
      </c>
      <c r="K26" s="69">
        <f t="shared" si="0"/>
        <v>25550</v>
      </c>
      <c r="L26" s="69">
        <v>0</v>
      </c>
      <c r="M26" s="69">
        <v>0</v>
      </c>
      <c r="N26" s="69">
        <v>25550</v>
      </c>
      <c r="O26" s="125">
        <v>0</v>
      </c>
      <c r="P26" s="69">
        <v>0</v>
      </c>
      <c r="Q26" s="69">
        <f t="shared" si="1"/>
        <v>25550</v>
      </c>
      <c r="R26" s="69">
        <v>575404.27</v>
      </c>
      <c r="S26" s="78">
        <v>21</v>
      </c>
    </row>
    <row r="27" spans="1:19" x14ac:dyDescent="0.2">
      <c r="A27" s="11">
        <v>22</v>
      </c>
      <c r="B27" s="10" t="s">
        <v>166</v>
      </c>
      <c r="C27" s="69">
        <v>130489</v>
      </c>
      <c r="D27" s="69">
        <v>105692</v>
      </c>
      <c r="E27" s="69">
        <v>0</v>
      </c>
      <c r="F27" s="69">
        <v>0</v>
      </c>
      <c r="G27" s="69">
        <v>0</v>
      </c>
      <c r="H27" s="69">
        <v>0</v>
      </c>
      <c r="I27" s="69">
        <v>0</v>
      </c>
      <c r="J27" s="69">
        <v>0</v>
      </c>
      <c r="K27" s="69">
        <f t="shared" si="0"/>
        <v>236181</v>
      </c>
      <c r="L27" s="69">
        <v>0</v>
      </c>
      <c r="M27" s="69">
        <v>266409</v>
      </c>
      <c r="N27" s="69">
        <v>153000</v>
      </c>
      <c r="O27" s="125">
        <v>0</v>
      </c>
      <c r="P27" s="69">
        <v>0</v>
      </c>
      <c r="Q27" s="69">
        <f t="shared" si="1"/>
        <v>419409</v>
      </c>
      <c r="R27" s="69">
        <v>74383.83</v>
      </c>
      <c r="S27" s="78">
        <v>22</v>
      </c>
    </row>
    <row r="28" spans="1:19" x14ac:dyDescent="0.2">
      <c r="A28" s="11">
        <v>23</v>
      </c>
      <c r="B28" s="11" t="s">
        <v>174</v>
      </c>
      <c r="C28" s="69">
        <v>0</v>
      </c>
      <c r="D28" s="69">
        <v>0</v>
      </c>
      <c r="E28" s="69">
        <v>0</v>
      </c>
      <c r="F28" s="69">
        <v>0</v>
      </c>
      <c r="G28" s="69">
        <v>0</v>
      </c>
      <c r="H28" s="69">
        <v>0</v>
      </c>
      <c r="I28" s="69">
        <v>0</v>
      </c>
      <c r="J28" s="69">
        <v>0</v>
      </c>
      <c r="K28" s="69">
        <f t="shared" si="0"/>
        <v>0</v>
      </c>
      <c r="L28" s="69">
        <v>0</v>
      </c>
      <c r="M28" s="69">
        <v>0</v>
      </c>
      <c r="N28" s="69">
        <v>0</v>
      </c>
      <c r="O28" s="125">
        <v>0</v>
      </c>
      <c r="P28" s="69">
        <v>0</v>
      </c>
      <c r="Q28" s="69">
        <f t="shared" si="1"/>
        <v>0</v>
      </c>
      <c r="R28" s="69">
        <v>0</v>
      </c>
      <c r="S28" s="78">
        <v>23</v>
      </c>
    </row>
    <row r="29" spans="1:19" x14ac:dyDescent="0.2">
      <c r="A29" s="11">
        <v>24</v>
      </c>
      <c r="B29" s="13" t="s">
        <v>213</v>
      </c>
      <c r="C29" s="69">
        <v>97548</v>
      </c>
      <c r="D29" s="69">
        <v>47647</v>
      </c>
      <c r="E29" s="69">
        <v>0</v>
      </c>
      <c r="F29" s="69">
        <v>36069</v>
      </c>
      <c r="G29" s="69">
        <v>0</v>
      </c>
      <c r="H29" s="69">
        <v>50000</v>
      </c>
      <c r="I29" s="69">
        <v>223579</v>
      </c>
      <c r="J29" s="69">
        <v>126745</v>
      </c>
      <c r="K29" s="69">
        <f t="shared" si="0"/>
        <v>581588</v>
      </c>
      <c r="L29" s="69">
        <v>0</v>
      </c>
      <c r="M29" s="69">
        <v>806760</v>
      </c>
      <c r="N29" s="69">
        <v>0</v>
      </c>
      <c r="O29" s="125">
        <v>0</v>
      </c>
      <c r="P29" s="69">
        <v>0</v>
      </c>
      <c r="Q29" s="69">
        <f t="shared" si="1"/>
        <v>806760</v>
      </c>
      <c r="R29" s="69">
        <v>126019.01999999999</v>
      </c>
      <c r="S29" s="78">
        <v>24</v>
      </c>
    </row>
    <row r="30" spans="1:19" x14ac:dyDescent="0.2">
      <c r="A30" s="11">
        <v>25</v>
      </c>
      <c r="B30" s="11" t="s">
        <v>214</v>
      </c>
      <c r="C30" s="69">
        <v>0</v>
      </c>
      <c r="D30" s="69">
        <v>0</v>
      </c>
      <c r="E30" s="69">
        <v>0</v>
      </c>
      <c r="F30" s="69">
        <v>0</v>
      </c>
      <c r="G30" s="69">
        <v>0</v>
      </c>
      <c r="H30" s="69">
        <v>449456</v>
      </c>
      <c r="I30" s="69">
        <v>0</v>
      </c>
      <c r="J30" s="69">
        <v>0</v>
      </c>
      <c r="K30" s="69">
        <f t="shared" si="0"/>
        <v>449456</v>
      </c>
      <c r="L30" s="69">
        <v>0</v>
      </c>
      <c r="M30" s="69">
        <v>0</v>
      </c>
      <c r="N30" s="69">
        <v>449456</v>
      </c>
      <c r="O30" s="125">
        <v>0</v>
      </c>
      <c r="P30" s="69">
        <v>0</v>
      </c>
      <c r="Q30" s="69">
        <f t="shared" si="1"/>
        <v>449456</v>
      </c>
      <c r="R30" s="69">
        <v>147571.51</v>
      </c>
      <c r="S30" s="78">
        <v>25</v>
      </c>
    </row>
    <row r="31" spans="1:19" x14ac:dyDescent="0.2">
      <c r="A31" s="11">
        <v>26</v>
      </c>
      <c r="B31" s="11" t="s">
        <v>215</v>
      </c>
      <c r="C31" s="69">
        <v>0</v>
      </c>
      <c r="D31" s="69">
        <v>0</v>
      </c>
      <c r="E31" s="69">
        <v>0</v>
      </c>
      <c r="F31" s="69">
        <v>2042</v>
      </c>
      <c r="G31" s="69">
        <v>0</v>
      </c>
      <c r="H31" s="69">
        <v>0</v>
      </c>
      <c r="I31" s="69">
        <v>0</v>
      </c>
      <c r="J31" s="69">
        <v>0</v>
      </c>
      <c r="K31" s="69">
        <f t="shared" si="0"/>
        <v>2042</v>
      </c>
      <c r="L31" s="69">
        <v>0</v>
      </c>
      <c r="M31" s="69">
        <v>0</v>
      </c>
      <c r="N31" s="69">
        <v>0</v>
      </c>
      <c r="O31" s="125">
        <v>2042</v>
      </c>
      <c r="P31" s="69">
        <v>0</v>
      </c>
      <c r="Q31" s="69">
        <f t="shared" si="1"/>
        <v>2042</v>
      </c>
      <c r="R31" s="69">
        <v>0</v>
      </c>
      <c r="S31" s="78">
        <v>26</v>
      </c>
    </row>
    <row r="32" spans="1:19" x14ac:dyDescent="0.2">
      <c r="A32" s="11">
        <v>27</v>
      </c>
      <c r="B32" s="11" t="s">
        <v>216</v>
      </c>
      <c r="C32" s="69">
        <v>626437</v>
      </c>
      <c r="D32" s="69">
        <v>0</v>
      </c>
      <c r="E32" s="69">
        <v>0</v>
      </c>
      <c r="F32" s="69">
        <v>0</v>
      </c>
      <c r="G32" s="69">
        <v>0</v>
      </c>
      <c r="H32" s="69">
        <v>0</v>
      </c>
      <c r="I32" s="69">
        <v>0</v>
      </c>
      <c r="J32" s="69">
        <v>0</v>
      </c>
      <c r="K32" s="69">
        <f t="shared" si="0"/>
        <v>626437</v>
      </c>
      <c r="L32" s="69">
        <v>0</v>
      </c>
      <c r="M32" s="69">
        <v>155961</v>
      </c>
      <c r="N32" s="69">
        <v>1719506</v>
      </c>
      <c r="O32" s="125">
        <v>0</v>
      </c>
      <c r="P32" s="69">
        <v>0</v>
      </c>
      <c r="Q32" s="69">
        <f t="shared" si="1"/>
        <v>1875467</v>
      </c>
      <c r="R32" s="69">
        <v>82114.44</v>
      </c>
      <c r="S32" s="78">
        <v>27</v>
      </c>
    </row>
    <row r="33" spans="1:19" x14ac:dyDescent="0.2">
      <c r="A33" s="11">
        <v>28</v>
      </c>
      <c r="B33" s="11" t="s">
        <v>217</v>
      </c>
      <c r="C33" s="69">
        <v>0</v>
      </c>
      <c r="D33" s="69">
        <v>0</v>
      </c>
      <c r="E33" s="69">
        <v>0</v>
      </c>
      <c r="F33" s="69">
        <v>0</v>
      </c>
      <c r="G33" s="69">
        <v>0</v>
      </c>
      <c r="H33" s="69">
        <v>0</v>
      </c>
      <c r="I33" s="69">
        <v>0</v>
      </c>
      <c r="J33" s="69">
        <v>0</v>
      </c>
      <c r="K33" s="69">
        <f t="shared" si="0"/>
        <v>0</v>
      </c>
      <c r="L33" s="69">
        <v>0</v>
      </c>
      <c r="M33" s="69">
        <v>0</v>
      </c>
      <c r="N33" s="69">
        <v>0</v>
      </c>
      <c r="O33" s="125">
        <v>0</v>
      </c>
      <c r="P33" s="69">
        <v>0</v>
      </c>
      <c r="Q33" s="69">
        <f t="shared" si="1"/>
        <v>0</v>
      </c>
      <c r="R33" s="69">
        <v>703474.36</v>
      </c>
      <c r="S33" s="78">
        <v>28</v>
      </c>
    </row>
    <row r="34" spans="1:19" x14ac:dyDescent="0.2">
      <c r="A34" s="11">
        <v>29</v>
      </c>
      <c r="B34" s="11" t="s">
        <v>218</v>
      </c>
      <c r="C34" s="69">
        <v>486196</v>
      </c>
      <c r="D34" s="69">
        <v>0</v>
      </c>
      <c r="E34" s="69">
        <v>0</v>
      </c>
      <c r="F34" s="69">
        <v>0</v>
      </c>
      <c r="G34" s="69">
        <v>0</v>
      </c>
      <c r="H34" s="69">
        <v>0</v>
      </c>
      <c r="I34" s="69">
        <v>0</v>
      </c>
      <c r="J34" s="69">
        <v>201899</v>
      </c>
      <c r="K34" s="69">
        <f t="shared" si="0"/>
        <v>688095</v>
      </c>
      <c r="L34" s="69">
        <v>0</v>
      </c>
      <c r="M34" s="69">
        <v>0</v>
      </c>
      <c r="N34" s="69">
        <v>490595</v>
      </c>
      <c r="O34" s="125">
        <v>0</v>
      </c>
      <c r="P34" s="69">
        <v>0</v>
      </c>
      <c r="Q34" s="69">
        <f t="shared" si="1"/>
        <v>490595</v>
      </c>
      <c r="R34" s="69">
        <v>82563.05</v>
      </c>
      <c r="S34" s="78">
        <v>29</v>
      </c>
    </row>
    <row r="35" spans="1:19" x14ac:dyDescent="0.2">
      <c r="A35" s="11">
        <v>30</v>
      </c>
      <c r="B35" s="11" t="s">
        <v>219</v>
      </c>
      <c r="C35" s="69">
        <v>0</v>
      </c>
      <c r="D35" s="69">
        <v>0</v>
      </c>
      <c r="E35" s="69">
        <v>0</v>
      </c>
      <c r="F35" s="69">
        <v>0</v>
      </c>
      <c r="G35" s="69">
        <v>0</v>
      </c>
      <c r="H35" s="69">
        <v>770174</v>
      </c>
      <c r="I35" s="69">
        <v>0</v>
      </c>
      <c r="J35" s="69">
        <v>0</v>
      </c>
      <c r="K35" s="69">
        <f t="shared" si="0"/>
        <v>770174</v>
      </c>
      <c r="L35" s="69">
        <v>0</v>
      </c>
      <c r="M35" s="69">
        <v>0</v>
      </c>
      <c r="N35" s="69">
        <v>770174</v>
      </c>
      <c r="O35" s="125">
        <v>0</v>
      </c>
      <c r="P35" s="69">
        <v>0</v>
      </c>
      <c r="Q35" s="69">
        <f t="shared" si="1"/>
        <v>770174</v>
      </c>
      <c r="R35" s="69">
        <v>378.64</v>
      </c>
      <c r="S35" s="78">
        <v>30</v>
      </c>
    </row>
    <row r="36" spans="1:19" x14ac:dyDescent="0.2">
      <c r="A36" s="11">
        <v>31</v>
      </c>
      <c r="B36" s="11" t="s">
        <v>187</v>
      </c>
      <c r="C36" s="69">
        <v>0</v>
      </c>
      <c r="D36" s="69">
        <v>72893</v>
      </c>
      <c r="E36" s="69">
        <v>300000</v>
      </c>
      <c r="F36" s="69">
        <v>0</v>
      </c>
      <c r="G36" s="69">
        <v>0</v>
      </c>
      <c r="H36" s="69">
        <v>212194</v>
      </c>
      <c r="I36" s="69">
        <v>0</v>
      </c>
      <c r="J36" s="69">
        <v>0</v>
      </c>
      <c r="K36" s="69">
        <f t="shared" si="0"/>
        <v>585087</v>
      </c>
      <c r="L36" s="69">
        <v>0</v>
      </c>
      <c r="M36" s="69">
        <v>0</v>
      </c>
      <c r="N36" s="69">
        <v>285087</v>
      </c>
      <c r="O36" s="125">
        <v>0</v>
      </c>
      <c r="P36" s="69">
        <v>0</v>
      </c>
      <c r="Q36" s="69">
        <f t="shared" si="1"/>
        <v>285087</v>
      </c>
      <c r="R36" s="69">
        <v>256784.79</v>
      </c>
      <c r="S36" s="78">
        <v>31</v>
      </c>
    </row>
    <row r="37" spans="1:19" x14ac:dyDescent="0.2">
      <c r="A37" s="11">
        <v>32</v>
      </c>
      <c r="B37" s="11" t="s">
        <v>220</v>
      </c>
      <c r="C37" s="69">
        <v>0</v>
      </c>
      <c r="D37" s="69">
        <v>0</v>
      </c>
      <c r="E37" s="69">
        <v>0</v>
      </c>
      <c r="F37" s="69">
        <v>196594</v>
      </c>
      <c r="G37" s="69">
        <v>0</v>
      </c>
      <c r="H37" s="69">
        <v>1496177</v>
      </c>
      <c r="I37" s="69">
        <v>0</v>
      </c>
      <c r="J37" s="69">
        <v>56393</v>
      </c>
      <c r="K37" s="69">
        <f t="shared" si="0"/>
        <v>1749164</v>
      </c>
      <c r="L37" s="69">
        <v>0</v>
      </c>
      <c r="M37" s="69">
        <v>0</v>
      </c>
      <c r="N37" s="69">
        <v>552940</v>
      </c>
      <c r="O37" s="125">
        <v>3484890</v>
      </c>
      <c r="P37" s="69">
        <v>0</v>
      </c>
      <c r="Q37" s="69">
        <f t="shared" si="1"/>
        <v>4037830</v>
      </c>
      <c r="R37" s="69">
        <v>2055070</v>
      </c>
      <c r="S37" s="78">
        <v>32</v>
      </c>
    </row>
    <row r="38" spans="1:19" x14ac:dyDescent="0.2">
      <c r="A38" s="11">
        <v>33</v>
      </c>
      <c r="B38" s="11" t="s">
        <v>221</v>
      </c>
      <c r="C38" s="69">
        <v>0</v>
      </c>
      <c r="D38" s="69">
        <v>0</v>
      </c>
      <c r="E38" s="69">
        <v>0</v>
      </c>
      <c r="F38" s="69">
        <v>0</v>
      </c>
      <c r="G38" s="69">
        <v>0</v>
      </c>
      <c r="H38" s="69">
        <v>0</v>
      </c>
      <c r="I38" s="69">
        <v>0</v>
      </c>
      <c r="J38" s="69">
        <v>0</v>
      </c>
      <c r="K38" s="69">
        <f t="shared" si="0"/>
        <v>0</v>
      </c>
      <c r="L38" s="69">
        <v>0</v>
      </c>
      <c r="M38" s="69">
        <v>0</v>
      </c>
      <c r="N38" s="69">
        <v>0</v>
      </c>
      <c r="O38" s="125">
        <v>0</v>
      </c>
      <c r="P38" s="69">
        <v>0</v>
      </c>
      <c r="Q38" s="69">
        <f t="shared" si="1"/>
        <v>0</v>
      </c>
      <c r="R38" s="69">
        <v>112980.36</v>
      </c>
      <c r="S38" s="78">
        <v>33</v>
      </c>
    </row>
    <row r="39" spans="1:19" x14ac:dyDescent="0.2">
      <c r="A39" s="11">
        <v>34</v>
      </c>
      <c r="B39" s="11" t="s">
        <v>222</v>
      </c>
      <c r="C39" s="69">
        <v>0</v>
      </c>
      <c r="D39" s="69">
        <v>0</v>
      </c>
      <c r="E39" s="69">
        <v>0</v>
      </c>
      <c r="F39" s="69">
        <v>0</v>
      </c>
      <c r="G39" s="69">
        <v>0</v>
      </c>
      <c r="H39" s="69">
        <v>0</v>
      </c>
      <c r="I39" s="69">
        <v>0</v>
      </c>
      <c r="J39" s="69">
        <v>0</v>
      </c>
      <c r="K39" s="69">
        <f t="shared" si="0"/>
        <v>0</v>
      </c>
      <c r="L39" s="69">
        <v>0</v>
      </c>
      <c r="M39" s="69">
        <v>0</v>
      </c>
      <c r="N39" s="69">
        <v>0</v>
      </c>
      <c r="O39" s="125">
        <v>0</v>
      </c>
      <c r="P39" s="69">
        <v>0</v>
      </c>
      <c r="Q39" s="69">
        <f t="shared" si="1"/>
        <v>0</v>
      </c>
      <c r="R39" s="69">
        <v>0</v>
      </c>
      <c r="S39" s="78">
        <v>34</v>
      </c>
    </row>
    <row r="40" spans="1:19" x14ac:dyDescent="0.2">
      <c r="A40" s="11">
        <v>35</v>
      </c>
      <c r="B40" s="11" t="s">
        <v>223</v>
      </c>
      <c r="C40" s="69">
        <v>0</v>
      </c>
      <c r="D40" s="69">
        <v>109457</v>
      </c>
      <c r="E40" s="69">
        <v>0</v>
      </c>
      <c r="F40" s="69">
        <v>0</v>
      </c>
      <c r="G40" s="69">
        <v>0</v>
      </c>
      <c r="H40" s="69">
        <v>262994</v>
      </c>
      <c r="I40" s="69">
        <v>0</v>
      </c>
      <c r="J40" s="69">
        <v>0</v>
      </c>
      <c r="K40" s="69">
        <f t="shared" si="0"/>
        <v>372451</v>
      </c>
      <c r="L40" s="69">
        <v>0</v>
      </c>
      <c r="M40" s="69">
        <v>0</v>
      </c>
      <c r="N40" s="69">
        <v>372451</v>
      </c>
      <c r="O40" s="125">
        <v>0</v>
      </c>
      <c r="P40" s="69">
        <v>0</v>
      </c>
      <c r="Q40" s="69">
        <f t="shared" si="1"/>
        <v>372451</v>
      </c>
      <c r="R40" s="69">
        <v>0</v>
      </c>
      <c r="S40" s="78">
        <v>35</v>
      </c>
    </row>
    <row r="41" spans="1:19" x14ac:dyDescent="0.2">
      <c r="A41" s="11">
        <v>36</v>
      </c>
      <c r="B41" s="11" t="s">
        <v>191</v>
      </c>
      <c r="C41" s="69">
        <v>0</v>
      </c>
      <c r="D41" s="69">
        <v>0</v>
      </c>
      <c r="E41" s="69">
        <v>0</v>
      </c>
      <c r="F41" s="69">
        <v>0</v>
      </c>
      <c r="G41" s="69">
        <v>0</v>
      </c>
      <c r="H41" s="69">
        <v>466966</v>
      </c>
      <c r="I41" s="69">
        <v>0</v>
      </c>
      <c r="J41" s="69">
        <v>0</v>
      </c>
      <c r="K41" s="69">
        <f>SUM(C41:J41)</f>
        <v>466966</v>
      </c>
      <c r="L41" s="69">
        <v>0</v>
      </c>
      <c r="M41" s="69">
        <v>428283</v>
      </c>
      <c r="N41" s="69">
        <v>38683</v>
      </c>
      <c r="O41" s="125">
        <v>0</v>
      </c>
      <c r="P41" s="69">
        <v>0</v>
      </c>
      <c r="Q41" s="69">
        <f>SUM(L41:P41)</f>
        <v>466966</v>
      </c>
      <c r="R41" s="69">
        <v>168090.71</v>
      </c>
      <c r="S41" s="78">
        <v>36</v>
      </c>
    </row>
    <row r="42" spans="1:19" x14ac:dyDescent="0.2">
      <c r="A42" s="11">
        <v>37</v>
      </c>
      <c r="B42" s="11" t="s">
        <v>224</v>
      </c>
      <c r="C42" s="69">
        <v>0</v>
      </c>
      <c r="D42" s="69">
        <v>0</v>
      </c>
      <c r="E42" s="69">
        <v>874447</v>
      </c>
      <c r="F42" s="69">
        <v>0</v>
      </c>
      <c r="G42" s="69">
        <v>0</v>
      </c>
      <c r="H42" s="69">
        <v>81254</v>
      </c>
      <c r="I42" s="69">
        <v>0</v>
      </c>
      <c r="J42" s="69">
        <v>0</v>
      </c>
      <c r="K42" s="69">
        <f>SUM(C42:J42)</f>
        <v>955701</v>
      </c>
      <c r="L42" s="69">
        <v>0</v>
      </c>
      <c r="M42" s="69">
        <v>0</v>
      </c>
      <c r="N42" s="69">
        <v>955701</v>
      </c>
      <c r="O42" s="125">
        <v>0</v>
      </c>
      <c r="P42" s="69">
        <v>0</v>
      </c>
      <c r="Q42" s="69">
        <f>SUM(L42:P42)</f>
        <v>955701</v>
      </c>
      <c r="R42" s="69">
        <v>0</v>
      </c>
      <c r="S42" s="78">
        <v>37</v>
      </c>
    </row>
    <row r="43" spans="1:19" x14ac:dyDescent="0.2">
      <c r="A43" s="24">
        <v>38</v>
      </c>
      <c r="B43" s="10" t="s">
        <v>225</v>
      </c>
      <c r="C43" s="123">
        <v>0</v>
      </c>
      <c r="D43" s="123">
        <v>0</v>
      </c>
      <c r="E43" s="123">
        <v>0</v>
      </c>
      <c r="F43" s="123">
        <v>0</v>
      </c>
      <c r="G43" s="123">
        <v>0</v>
      </c>
      <c r="H43" s="123">
        <v>0</v>
      </c>
      <c r="I43" s="123">
        <v>0</v>
      </c>
      <c r="J43" s="123">
        <v>1393</v>
      </c>
      <c r="K43" s="123">
        <f t="shared" si="0"/>
        <v>1393</v>
      </c>
      <c r="L43" s="123">
        <v>0</v>
      </c>
      <c r="M43" s="123">
        <v>0</v>
      </c>
      <c r="N43" s="123">
        <v>0</v>
      </c>
      <c r="O43" s="123">
        <v>1393</v>
      </c>
      <c r="P43" s="123">
        <v>0</v>
      </c>
      <c r="Q43" s="123">
        <f t="shared" si="1"/>
        <v>1393</v>
      </c>
      <c r="R43" s="123">
        <v>2423649.5700000003</v>
      </c>
      <c r="S43" s="90">
        <v>38</v>
      </c>
    </row>
    <row r="44" spans="1:19" x14ac:dyDescent="0.2">
      <c r="A44" s="90">
        <f>A43</f>
        <v>38</v>
      </c>
      <c r="B44" s="91" t="s">
        <v>102</v>
      </c>
      <c r="C44" s="124">
        <f t="shared" ref="C44:R44" si="2">SUM(C6:C43)</f>
        <v>7895990</v>
      </c>
      <c r="D44" s="124">
        <f t="shared" si="2"/>
        <v>5849039</v>
      </c>
      <c r="E44" s="124">
        <f t="shared" si="2"/>
        <v>12818366</v>
      </c>
      <c r="F44" s="124">
        <f t="shared" si="2"/>
        <v>911112</v>
      </c>
      <c r="G44" s="124">
        <f t="shared" si="2"/>
        <v>0</v>
      </c>
      <c r="H44" s="124">
        <f t="shared" si="2"/>
        <v>16350159</v>
      </c>
      <c r="I44" s="124">
        <f t="shared" si="2"/>
        <v>11489941</v>
      </c>
      <c r="J44" s="124">
        <f t="shared" si="2"/>
        <v>2959906</v>
      </c>
      <c r="K44" s="124">
        <f t="shared" si="2"/>
        <v>58274513</v>
      </c>
      <c r="L44" s="124">
        <f t="shared" si="2"/>
        <v>0</v>
      </c>
      <c r="M44" s="124">
        <f t="shared" si="2"/>
        <v>27586612</v>
      </c>
      <c r="N44" s="124">
        <f t="shared" si="2"/>
        <v>12573798</v>
      </c>
      <c r="O44" s="124">
        <f t="shared" si="2"/>
        <v>8214470</v>
      </c>
      <c r="P44" s="124">
        <f t="shared" si="2"/>
        <v>0</v>
      </c>
      <c r="Q44" s="124">
        <f t="shared" si="2"/>
        <v>48374880</v>
      </c>
      <c r="R44" s="124">
        <f t="shared" si="2"/>
        <v>29672287.850000001</v>
      </c>
      <c r="S44" s="90">
        <f>S43</f>
        <v>38</v>
      </c>
    </row>
    <row r="45" spans="1:19" x14ac:dyDescent="0.2">
      <c r="A45" s="11"/>
      <c r="B45" s="11"/>
      <c r="C45" s="11"/>
      <c r="D45" s="11"/>
      <c r="E45" s="11"/>
      <c r="F45" s="11"/>
      <c r="G45" s="11"/>
      <c r="H45" s="11"/>
      <c r="I45" s="11"/>
      <c r="J45" s="11"/>
      <c r="K45" s="11"/>
      <c r="L45" s="11"/>
      <c r="M45" s="11"/>
      <c r="N45" s="11"/>
      <c r="O45" s="11"/>
      <c r="P45" s="11"/>
      <c r="Q45" s="11"/>
      <c r="R45" s="11"/>
      <c r="S45" s="11"/>
    </row>
    <row r="46" spans="1:19" x14ac:dyDescent="0.2">
      <c r="A46" s="11"/>
      <c r="B46" s="11"/>
      <c r="C46" s="11"/>
      <c r="D46" s="11"/>
      <c r="E46" s="11"/>
      <c r="F46" s="11"/>
      <c r="G46" s="11"/>
      <c r="H46" s="11"/>
      <c r="I46" s="11"/>
      <c r="J46" s="11"/>
      <c r="K46" s="11"/>
      <c r="L46" s="11"/>
      <c r="M46" s="11"/>
      <c r="N46" s="11"/>
      <c r="O46" s="11"/>
      <c r="P46" s="11"/>
      <c r="Q46" s="11"/>
      <c r="R46" s="11"/>
      <c r="S46" s="11"/>
    </row>
  </sheetData>
  <printOptions horizontalCentered="1" gridLines="1"/>
  <pageMargins left="0.49" right="0.59" top="0.25" bottom="0.25" header="0.3" footer="0.3"/>
  <pageSetup paperSize="5" scale="77"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U63"/>
  <sheetViews>
    <sheetView zoomScaleNormal="100" workbookViewId="0">
      <selection activeCell="A2" sqref="A2"/>
    </sheetView>
  </sheetViews>
  <sheetFormatPr defaultColWidth="12.7109375" defaultRowHeight="9.75" customHeight="1" x14ac:dyDescent="0.2"/>
  <cols>
    <col min="1" max="1" width="3.7109375" style="10" customWidth="1"/>
    <col min="2" max="2" width="13.5703125" style="10" customWidth="1"/>
    <col min="3" max="4" width="13.140625" style="10" bestFit="1" customWidth="1"/>
    <col min="5" max="5" width="14.140625" style="10" customWidth="1"/>
    <col min="6" max="6" width="14.5703125" style="10" bestFit="1" customWidth="1"/>
    <col min="7" max="7" width="13.140625" style="10" bestFit="1" customWidth="1"/>
    <col min="8" max="8" width="12.42578125" style="10" bestFit="1" customWidth="1"/>
    <col min="9" max="9" width="13.140625" style="10" bestFit="1" customWidth="1"/>
    <col min="10" max="10" width="14.5703125" style="10" bestFit="1" customWidth="1"/>
    <col min="11" max="11" width="12.140625" style="10" bestFit="1" customWidth="1"/>
    <col min="12" max="12" width="12.42578125" style="10" bestFit="1" customWidth="1"/>
    <col min="13" max="14" width="13.140625" style="10" bestFit="1" customWidth="1"/>
    <col min="15" max="15" width="12" style="10" customWidth="1"/>
    <col min="16" max="16" width="12.140625" style="10" bestFit="1" customWidth="1"/>
    <col min="17" max="17" width="13.140625" style="10" bestFit="1" customWidth="1"/>
    <col min="18" max="18" width="14.5703125" style="10" bestFit="1" customWidth="1"/>
    <col min="19" max="19" width="3.5703125" style="10" bestFit="1" customWidth="1"/>
    <col min="20" max="20" width="1.5703125" style="10" customWidth="1"/>
    <col min="21" max="21" width="8.42578125" style="10" customWidth="1"/>
    <col min="22" max="256" width="12.7109375" style="10"/>
    <col min="257" max="257" width="3.7109375" style="10" customWidth="1"/>
    <col min="258" max="258" width="13.5703125" style="10" customWidth="1"/>
    <col min="259" max="260" width="13.140625" style="10" bestFit="1" customWidth="1"/>
    <col min="261" max="261" width="14.140625" style="10" customWidth="1"/>
    <col min="262" max="262" width="14.5703125" style="10" bestFit="1" customWidth="1"/>
    <col min="263" max="263" width="13.140625" style="10" bestFit="1" customWidth="1"/>
    <col min="264" max="264" width="12.42578125" style="10" bestFit="1" customWidth="1"/>
    <col min="265" max="265" width="13.140625" style="10" bestFit="1" customWidth="1"/>
    <col min="266" max="266" width="14.5703125" style="10" bestFit="1" customWidth="1"/>
    <col min="267" max="267" width="12.140625" style="10" bestFit="1" customWidth="1"/>
    <col min="268" max="268" width="12.42578125" style="10" bestFit="1" customWidth="1"/>
    <col min="269" max="270" width="13.140625" style="10" bestFit="1" customWidth="1"/>
    <col min="271" max="271" width="12" style="10" customWidth="1"/>
    <col min="272" max="272" width="12.140625" style="10" bestFit="1" customWidth="1"/>
    <col min="273" max="273" width="13.140625" style="10" bestFit="1" customWidth="1"/>
    <col min="274" max="274" width="14.5703125" style="10" bestFit="1" customWidth="1"/>
    <col min="275" max="275" width="3.5703125" style="10" bestFit="1" customWidth="1"/>
    <col min="276" max="276" width="1.5703125" style="10" customWidth="1"/>
    <col min="277" max="277" width="8.42578125" style="10" customWidth="1"/>
    <col min="278" max="512" width="12.7109375" style="10"/>
    <col min="513" max="513" width="3.7109375" style="10" customWidth="1"/>
    <col min="514" max="514" width="13.5703125" style="10" customWidth="1"/>
    <col min="515" max="516" width="13.140625" style="10" bestFit="1" customWidth="1"/>
    <col min="517" max="517" width="14.140625" style="10" customWidth="1"/>
    <col min="518" max="518" width="14.5703125" style="10" bestFit="1" customWidth="1"/>
    <col min="519" max="519" width="13.140625" style="10" bestFit="1" customWidth="1"/>
    <col min="520" max="520" width="12.42578125" style="10" bestFit="1" customWidth="1"/>
    <col min="521" max="521" width="13.140625" style="10" bestFit="1" customWidth="1"/>
    <col min="522" max="522" width="14.5703125" style="10" bestFit="1" customWidth="1"/>
    <col min="523" max="523" width="12.140625" style="10" bestFit="1" customWidth="1"/>
    <col min="524" max="524" width="12.42578125" style="10" bestFit="1" customWidth="1"/>
    <col min="525" max="526" width="13.140625" style="10" bestFit="1" customWidth="1"/>
    <col min="527" max="527" width="12" style="10" customWidth="1"/>
    <col min="528" max="528" width="12.140625" style="10" bestFit="1" customWidth="1"/>
    <col min="529" max="529" width="13.140625" style="10" bestFit="1" customWidth="1"/>
    <col min="530" max="530" width="14.5703125" style="10" bestFit="1" customWidth="1"/>
    <col min="531" max="531" width="3.5703125" style="10" bestFit="1" customWidth="1"/>
    <col min="532" max="532" width="1.5703125" style="10" customWidth="1"/>
    <col min="533" max="533" width="8.42578125" style="10" customWidth="1"/>
    <col min="534" max="768" width="12.7109375" style="10"/>
    <col min="769" max="769" width="3.7109375" style="10" customWidth="1"/>
    <col min="770" max="770" width="13.5703125" style="10" customWidth="1"/>
    <col min="771" max="772" width="13.140625" style="10" bestFit="1" customWidth="1"/>
    <col min="773" max="773" width="14.140625" style="10" customWidth="1"/>
    <col min="774" max="774" width="14.5703125" style="10" bestFit="1" customWidth="1"/>
    <col min="775" max="775" width="13.140625" style="10" bestFit="1" customWidth="1"/>
    <col min="776" max="776" width="12.42578125" style="10" bestFit="1" customWidth="1"/>
    <col min="777" max="777" width="13.140625" style="10" bestFit="1" customWidth="1"/>
    <col min="778" max="778" width="14.5703125" style="10" bestFit="1" customWidth="1"/>
    <col min="779" max="779" width="12.140625" style="10" bestFit="1" customWidth="1"/>
    <col min="780" max="780" width="12.42578125" style="10" bestFit="1" customWidth="1"/>
    <col min="781" max="782" width="13.140625" style="10" bestFit="1" customWidth="1"/>
    <col min="783" max="783" width="12" style="10" customWidth="1"/>
    <col min="784" max="784" width="12.140625" style="10" bestFit="1" customWidth="1"/>
    <col min="785" max="785" width="13.140625" style="10" bestFit="1" customWidth="1"/>
    <col min="786" max="786" width="14.5703125" style="10" bestFit="1" customWidth="1"/>
    <col min="787" max="787" width="3.5703125" style="10" bestFit="1" customWidth="1"/>
    <col min="788" max="788" width="1.5703125" style="10" customWidth="1"/>
    <col min="789" max="789" width="8.42578125" style="10" customWidth="1"/>
    <col min="790" max="1024" width="12.7109375" style="10"/>
    <col min="1025" max="1025" width="3.7109375" style="10" customWidth="1"/>
    <col min="1026" max="1026" width="13.5703125" style="10" customWidth="1"/>
    <col min="1027" max="1028" width="13.140625" style="10" bestFit="1" customWidth="1"/>
    <col min="1029" max="1029" width="14.140625" style="10" customWidth="1"/>
    <col min="1030" max="1030" width="14.5703125" style="10" bestFit="1" customWidth="1"/>
    <col min="1031" max="1031" width="13.140625" style="10" bestFit="1" customWidth="1"/>
    <col min="1032" max="1032" width="12.42578125" style="10" bestFit="1" customWidth="1"/>
    <col min="1033" max="1033" width="13.140625" style="10" bestFit="1" customWidth="1"/>
    <col min="1034" max="1034" width="14.5703125" style="10" bestFit="1" customWidth="1"/>
    <col min="1035" max="1035" width="12.140625" style="10" bestFit="1" customWidth="1"/>
    <col min="1036" max="1036" width="12.42578125" style="10" bestFit="1" customWidth="1"/>
    <col min="1037" max="1038" width="13.140625" style="10" bestFit="1" customWidth="1"/>
    <col min="1039" max="1039" width="12" style="10" customWidth="1"/>
    <col min="1040" max="1040" width="12.140625" style="10" bestFit="1" customWidth="1"/>
    <col min="1041" max="1041" width="13.140625" style="10" bestFit="1" customWidth="1"/>
    <col min="1042" max="1042" width="14.5703125" style="10" bestFit="1" customWidth="1"/>
    <col min="1043" max="1043" width="3.5703125" style="10" bestFit="1" customWidth="1"/>
    <col min="1044" max="1044" width="1.5703125" style="10" customWidth="1"/>
    <col min="1045" max="1045" width="8.42578125" style="10" customWidth="1"/>
    <col min="1046" max="1280" width="12.7109375" style="10"/>
    <col min="1281" max="1281" width="3.7109375" style="10" customWidth="1"/>
    <col min="1282" max="1282" width="13.5703125" style="10" customWidth="1"/>
    <col min="1283" max="1284" width="13.140625" style="10" bestFit="1" customWidth="1"/>
    <col min="1285" max="1285" width="14.140625" style="10" customWidth="1"/>
    <col min="1286" max="1286" width="14.5703125" style="10" bestFit="1" customWidth="1"/>
    <col min="1287" max="1287" width="13.140625" style="10" bestFit="1" customWidth="1"/>
    <col min="1288" max="1288" width="12.42578125" style="10" bestFit="1" customWidth="1"/>
    <col min="1289" max="1289" width="13.140625" style="10" bestFit="1" customWidth="1"/>
    <col min="1290" max="1290" width="14.5703125" style="10" bestFit="1" customWidth="1"/>
    <col min="1291" max="1291" width="12.140625" style="10" bestFit="1" customWidth="1"/>
    <col min="1292" max="1292" width="12.42578125" style="10" bestFit="1" customWidth="1"/>
    <col min="1293" max="1294" width="13.140625" style="10" bestFit="1" customWidth="1"/>
    <col min="1295" max="1295" width="12" style="10" customWidth="1"/>
    <col min="1296" max="1296" width="12.140625" style="10" bestFit="1" customWidth="1"/>
    <col min="1297" max="1297" width="13.140625" style="10" bestFit="1" customWidth="1"/>
    <col min="1298" max="1298" width="14.5703125" style="10" bestFit="1" customWidth="1"/>
    <col min="1299" max="1299" width="3.5703125" style="10" bestFit="1" customWidth="1"/>
    <col min="1300" max="1300" width="1.5703125" style="10" customWidth="1"/>
    <col min="1301" max="1301" width="8.42578125" style="10" customWidth="1"/>
    <col min="1302" max="1536" width="12.7109375" style="10"/>
    <col min="1537" max="1537" width="3.7109375" style="10" customWidth="1"/>
    <col min="1538" max="1538" width="13.5703125" style="10" customWidth="1"/>
    <col min="1539" max="1540" width="13.140625" style="10" bestFit="1" customWidth="1"/>
    <col min="1541" max="1541" width="14.140625" style="10" customWidth="1"/>
    <col min="1542" max="1542" width="14.5703125" style="10" bestFit="1" customWidth="1"/>
    <col min="1543" max="1543" width="13.140625" style="10" bestFit="1" customWidth="1"/>
    <col min="1544" max="1544" width="12.42578125" style="10" bestFit="1" customWidth="1"/>
    <col min="1545" max="1545" width="13.140625" style="10" bestFit="1" customWidth="1"/>
    <col min="1546" max="1546" width="14.5703125" style="10" bestFit="1" customWidth="1"/>
    <col min="1547" max="1547" width="12.140625" style="10" bestFit="1" customWidth="1"/>
    <col min="1548" max="1548" width="12.42578125" style="10" bestFit="1" customWidth="1"/>
    <col min="1549" max="1550" width="13.140625" style="10" bestFit="1" customWidth="1"/>
    <col min="1551" max="1551" width="12" style="10" customWidth="1"/>
    <col min="1552" max="1552" width="12.140625" style="10" bestFit="1" customWidth="1"/>
    <col min="1553" max="1553" width="13.140625" style="10" bestFit="1" customWidth="1"/>
    <col min="1554" max="1554" width="14.5703125" style="10" bestFit="1" customWidth="1"/>
    <col min="1555" max="1555" width="3.5703125" style="10" bestFit="1" customWidth="1"/>
    <col min="1556" max="1556" width="1.5703125" style="10" customWidth="1"/>
    <col min="1557" max="1557" width="8.42578125" style="10" customWidth="1"/>
    <col min="1558" max="1792" width="12.7109375" style="10"/>
    <col min="1793" max="1793" width="3.7109375" style="10" customWidth="1"/>
    <col min="1794" max="1794" width="13.5703125" style="10" customWidth="1"/>
    <col min="1795" max="1796" width="13.140625" style="10" bestFit="1" customWidth="1"/>
    <col min="1797" max="1797" width="14.140625" style="10" customWidth="1"/>
    <col min="1798" max="1798" width="14.5703125" style="10" bestFit="1" customWidth="1"/>
    <col min="1799" max="1799" width="13.140625" style="10" bestFit="1" customWidth="1"/>
    <col min="1800" max="1800" width="12.42578125" style="10" bestFit="1" customWidth="1"/>
    <col min="1801" max="1801" width="13.140625" style="10" bestFit="1" customWidth="1"/>
    <col min="1802" max="1802" width="14.5703125" style="10" bestFit="1" customWidth="1"/>
    <col min="1803" max="1803" width="12.140625" style="10" bestFit="1" customWidth="1"/>
    <col min="1804" max="1804" width="12.42578125" style="10" bestFit="1" customWidth="1"/>
    <col min="1805" max="1806" width="13.140625" style="10" bestFit="1" customWidth="1"/>
    <col min="1807" max="1807" width="12" style="10" customWidth="1"/>
    <col min="1808" max="1808" width="12.140625" style="10" bestFit="1" customWidth="1"/>
    <col min="1809" max="1809" width="13.140625" style="10" bestFit="1" customWidth="1"/>
    <col min="1810" max="1810" width="14.5703125" style="10" bestFit="1" customWidth="1"/>
    <col min="1811" max="1811" width="3.5703125" style="10" bestFit="1" customWidth="1"/>
    <col min="1812" max="1812" width="1.5703125" style="10" customWidth="1"/>
    <col min="1813" max="1813" width="8.42578125" style="10" customWidth="1"/>
    <col min="1814" max="2048" width="12.7109375" style="10"/>
    <col min="2049" max="2049" width="3.7109375" style="10" customWidth="1"/>
    <col min="2050" max="2050" width="13.5703125" style="10" customWidth="1"/>
    <col min="2051" max="2052" width="13.140625" style="10" bestFit="1" customWidth="1"/>
    <col min="2053" max="2053" width="14.140625" style="10" customWidth="1"/>
    <col min="2054" max="2054" width="14.5703125" style="10" bestFit="1" customWidth="1"/>
    <col min="2055" max="2055" width="13.140625" style="10" bestFit="1" customWidth="1"/>
    <col min="2056" max="2056" width="12.42578125" style="10" bestFit="1" customWidth="1"/>
    <col min="2057" max="2057" width="13.140625" style="10" bestFit="1" customWidth="1"/>
    <col min="2058" max="2058" width="14.5703125" style="10" bestFit="1" customWidth="1"/>
    <col min="2059" max="2059" width="12.140625" style="10" bestFit="1" customWidth="1"/>
    <col min="2060" max="2060" width="12.42578125" style="10" bestFit="1" customWidth="1"/>
    <col min="2061" max="2062" width="13.140625" style="10" bestFit="1" customWidth="1"/>
    <col min="2063" max="2063" width="12" style="10" customWidth="1"/>
    <col min="2064" max="2064" width="12.140625" style="10" bestFit="1" customWidth="1"/>
    <col min="2065" max="2065" width="13.140625" style="10" bestFit="1" customWidth="1"/>
    <col min="2066" max="2066" width="14.5703125" style="10" bestFit="1" customWidth="1"/>
    <col min="2067" max="2067" width="3.5703125" style="10" bestFit="1" customWidth="1"/>
    <col min="2068" max="2068" width="1.5703125" style="10" customWidth="1"/>
    <col min="2069" max="2069" width="8.42578125" style="10" customWidth="1"/>
    <col min="2070" max="2304" width="12.7109375" style="10"/>
    <col min="2305" max="2305" width="3.7109375" style="10" customWidth="1"/>
    <col min="2306" max="2306" width="13.5703125" style="10" customWidth="1"/>
    <col min="2307" max="2308" width="13.140625" style="10" bestFit="1" customWidth="1"/>
    <col min="2309" max="2309" width="14.140625" style="10" customWidth="1"/>
    <col min="2310" max="2310" width="14.5703125" style="10" bestFit="1" customWidth="1"/>
    <col min="2311" max="2311" width="13.140625" style="10" bestFit="1" customWidth="1"/>
    <col min="2312" max="2312" width="12.42578125" style="10" bestFit="1" customWidth="1"/>
    <col min="2313" max="2313" width="13.140625" style="10" bestFit="1" customWidth="1"/>
    <col min="2314" max="2314" width="14.5703125" style="10" bestFit="1" customWidth="1"/>
    <col min="2315" max="2315" width="12.140625" style="10" bestFit="1" customWidth="1"/>
    <col min="2316" max="2316" width="12.42578125" style="10" bestFit="1" customWidth="1"/>
    <col min="2317" max="2318" width="13.140625" style="10" bestFit="1" customWidth="1"/>
    <col min="2319" max="2319" width="12" style="10" customWidth="1"/>
    <col min="2320" max="2320" width="12.140625" style="10" bestFit="1" customWidth="1"/>
    <col min="2321" max="2321" width="13.140625" style="10" bestFit="1" customWidth="1"/>
    <col min="2322" max="2322" width="14.5703125" style="10" bestFit="1" customWidth="1"/>
    <col min="2323" max="2323" width="3.5703125" style="10" bestFit="1" customWidth="1"/>
    <col min="2324" max="2324" width="1.5703125" style="10" customWidth="1"/>
    <col min="2325" max="2325" width="8.42578125" style="10" customWidth="1"/>
    <col min="2326" max="2560" width="12.7109375" style="10"/>
    <col min="2561" max="2561" width="3.7109375" style="10" customWidth="1"/>
    <col min="2562" max="2562" width="13.5703125" style="10" customWidth="1"/>
    <col min="2563" max="2564" width="13.140625" style="10" bestFit="1" customWidth="1"/>
    <col min="2565" max="2565" width="14.140625" style="10" customWidth="1"/>
    <col min="2566" max="2566" width="14.5703125" style="10" bestFit="1" customWidth="1"/>
    <col min="2567" max="2567" width="13.140625" style="10" bestFit="1" customWidth="1"/>
    <col min="2568" max="2568" width="12.42578125" style="10" bestFit="1" customWidth="1"/>
    <col min="2569" max="2569" width="13.140625" style="10" bestFit="1" customWidth="1"/>
    <col min="2570" max="2570" width="14.5703125" style="10" bestFit="1" customWidth="1"/>
    <col min="2571" max="2571" width="12.140625" style="10" bestFit="1" customWidth="1"/>
    <col min="2572" max="2572" width="12.42578125" style="10" bestFit="1" customWidth="1"/>
    <col min="2573" max="2574" width="13.140625" style="10" bestFit="1" customWidth="1"/>
    <col min="2575" max="2575" width="12" style="10" customWidth="1"/>
    <col min="2576" max="2576" width="12.140625" style="10" bestFit="1" customWidth="1"/>
    <col min="2577" max="2577" width="13.140625" style="10" bestFit="1" customWidth="1"/>
    <col min="2578" max="2578" width="14.5703125" style="10" bestFit="1" customWidth="1"/>
    <col min="2579" max="2579" width="3.5703125" style="10" bestFit="1" customWidth="1"/>
    <col min="2580" max="2580" width="1.5703125" style="10" customWidth="1"/>
    <col min="2581" max="2581" width="8.42578125" style="10" customWidth="1"/>
    <col min="2582" max="2816" width="12.7109375" style="10"/>
    <col min="2817" max="2817" width="3.7109375" style="10" customWidth="1"/>
    <col min="2818" max="2818" width="13.5703125" style="10" customWidth="1"/>
    <col min="2819" max="2820" width="13.140625" style="10" bestFit="1" customWidth="1"/>
    <col min="2821" max="2821" width="14.140625" style="10" customWidth="1"/>
    <col min="2822" max="2822" width="14.5703125" style="10" bestFit="1" customWidth="1"/>
    <col min="2823" max="2823" width="13.140625" style="10" bestFit="1" customWidth="1"/>
    <col min="2824" max="2824" width="12.42578125" style="10" bestFit="1" customWidth="1"/>
    <col min="2825" max="2825" width="13.140625" style="10" bestFit="1" customWidth="1"/>
    <col min="2826" max="2826" width="14.5703125" style="10" bestFit="1" customWidth="1"/>
    <col min="2827" max="2827" width="12.140625" style="10" bestFit="1" customWidth="1"/>
    <col min="2828" max="2828" width="12.42578125" style="10" bestFit="1" customWidth="1"/>
    <col min="2829" max="2830" width="13.140625" style="10" bestFit="1" customWidth="1"/>
    <col min="2831" max="2831" width="12" style="10" customWidth="1"/>
    <col min="2832" max="2832" width="12.140625" style="10" bestFit="1" customWidth="1"/>
    <col min="2833" max="2833" width="13.140625" style="10" bestFit="1" customWidth="1"/>
    <col min="2834" max="2834" width="14.5703125" style="10" bestFit="1" customWidth="1"/>
    <col min="2835" max="2835" width="3.5703125" style="10" bestFit="1" customWidth="1"/>
    <col min="2836" max="2836" width="1.5703125" style="10" customWidth="1"/>
    <col min="2837" max="2837" width="8.42578125" style="10" customWidth="1"/>
    <col min="2838" max="3072" width="12.7109375" style="10"/>
    <col min="3073" max="3073" width="3.7109375" style="10" customWidth="1"/>
    <col min="3074" max="3074" width="13.5703125" style="10" customWidth="1"/>
    <col min="3075" max="3076" width="13.140625" style="10" bestFit="1" customWidth="1"/>
    <col min="3077" max="3077" width="14.140625" style="10" customWidth="1"/>
    <col min="3078" max="3078" width="14.5703125" style="10" bestFit="1" customWidth="1"/>
    <col min="3079" max="3079" width="13.140625" style="10" bestFit="1" customWidth="1"/>
    <col min="3080" max="3080" width="12.42578125" style="10" bestFit="1" customWidth="1"/>
    <col min="3081" max="3081" width="13.140625" style="10" bestFit="1" customWidth="1"/>
    <col min="3082" max="3082" width="14.5703125" style="10" bestFit="1" customWidth="1"/>
    <col min="3083" max="3083" width="12.140625" style="10" bestFit="1" customWidth="1"/>
    <col min="3084" max="3084" width="12.42578125" style="10" bestFit="1" customWidth="1"/>
    <col min="3085" max="3086" width="13.140625" style="10" bestFit="1" customWidth="1"/>
    <col min="3087" max="3087" width="12" style="10" customWidth="1"/>
    <col min="3088" max="3088" width="12.140625" style="10" bestFit="1" customWidth="1"/>
    <col min="3089" max="3089" width="13.140625" style="10" bestFit="1" customWidth="1"/>
    <col min="3090" max="3090" width="14.5703125" style="10" bestFit="1" customWidth="1"/>
    <col min="3091" max="3091" width="3.5703125" style="10" bestFit="1" customWidth="1"/>
    <col min="3092" max="3092" width="1.5703125" style="10" customWidth="1"/>
    <col min="3093" max="3093" width="8.42578125" style="10" customWidth="1"/>
    <col min="3094" max="3328" width="12.7109375" style="10"/>
    <col min="3329" max="3329" width="3.7109375" style="10" customWidth="1"/>
    <col min="3330" max="3330" width="13.5703125" style="10" customWidth="1"/>
    <col min="3331" max="3332" width="13.140625" style="10" bestFit="1" customWidth="1"/>
    <col min="3333" max="3333" width="14.140625" style="10" customWidth="1"/>
    <col min="3334" max="3334" width="14.5703125" style="10" bestFit="1" customWidth="1"/>
    <col min="3335" max="3335" width="13.140625" style="10" bestFit="1" customWidth="1"/>
    <col min="3336" max="3336" width="12.42578125" style="10" bestFit="1" customWidth="1"/>
    <col min="3337" max="3337" width="13.140625" style="10" bestFit="1" customWidth="1"/>
    <col min="3338" max="3338" width="14.5703125" style="10" bestFit="1" customWidth="1"/>
    <col min="3339" max="3339" width="12.140625" style="10" bestFit="1" customWidth="1"/>
    <col min="3340" max="3340" width="12.42578125" style="10" bestFit="1" customWidth="1"/>
    <col min="3341" max="3342" width="13.140625" style="10" bestFit="1" customWidth="1"/>
    <col min="3343" max="3343" width="12" style="10" customWidth="1"/>
    <col min="3344" max="3344" width="12.140625" style="10" bestFit="1" customWidth="1"/>
    <col min="3345" max="3345" width="13.140625" style="10" bestFit="1" customWidth="1"/>
    <col min="3346" max="3346" width="14.5703125" style="10" bestFit="1" customWidth="1"/>
    <col min="3347" max="3347" width="3.5703125" style="10" bestFit="1" customWidth="1"/>
    <col min="3348" max="3348" width="1.5703125" style="10" customWidth="1"/>
    <col min="3349" max="3349" width="8.42578125" style="10" customWidth="1"/>
    <col min="3350" max="3584" width="12.7109375" style="10"/>
    <col min="3585" max="3585" width="3.7109375" style="10" customWidth="1"/>
    <col min="3586" max="3586" width="13.5703125" style="10" customWidth="1"/>
    <col min="3587" max="3588" width="13.140625" style="10" bestFit="1" customWidth="1"/>
    <col min="3589" max="3589" width="14.140625" style="10" customWidth="1"/>
    <col min="3590" max="3590" width="14.5703125" style="10" bestFit="1" customWidth="1"/>
    <col min="3591" max="3591" width="13.140625" style="10" bestFit="1" customWidth="1"/>
    <col min="3592" max="3592" width="12.42578125" style="10" bestFit="1" customWidth="1"/>
    <col min="3593" max="3593" width="13.140625" style="10" bestFit="1" customWidth="1"/>
    <col min="3594" max="3594" width="14.5703125" style="10" bestFit="1" customWidth="1"/>
    <col min="3595" max="3595" width="12.140625" style="10" bestFit="1" customWidth="1"/>
    <col min="3596" max="3596" width="12.42578125" style="10" bestFit="1" customWidth="1"/>
    <col min="3597" max="3598" width="13.140625" style="10" bestFit="1" customWidth="1"/>
    <col min="3599" max="3599" width="12" style="10" customWidth="1"/>
    <col min="3600" max="3600" width="12.140625" style="10" bestFit="1" customWidth="1"/>
    <col min="3601" max="3601" width="13.140625" style="10" bestFit="1" customWidth="1"/>
    <col min="3602" max="3602" width="14.5703125" style="10" bestFit="1" customWidth="1"/>
    <col min="3603" max="3603" width="3.5703125" style="10" bestFit="1" customWidth="1"/>
    <col min="3604" max="3604" width="1.5703125" style="10" customWidth="1"/>
    <col min="3605" max="3605" width="8.42578125" style="10" customWidth="1"/>
    <col min="3606" max="3840" width="12.7109375" style="10"/>
    <col min="3841" max="3841" width="3.7109375" style="10" customWidth="1"/>
    <col min="3842" max="3842" width="13.5703125" style="10" customWidth="1"/>
    <col min="3843" max="3844" width="13.140625" style="10" bestFit="1" customWidth="1"/>
    <col min="3845" max="3845" width="14.140625" style="10" customWidth="1"/>
    <col min="3846" max="3846" width="14.5703125" style="10" bestFit="1" customWidth="1"/>
    <col min="3847" max="3847" width="13.140625" style="10" bestFit="1" customWidth="1"/>
    <col min="3848" max="3848" width="12.42578125" style="10" bestFit="1" customWidth="1"/>
    <col min="3849" max="3849" width="13.140625" style="10" bestFit="1" customWidth="1"/>
    <col min="3850" max="3850" width="14.5703125" style="10" bestFit="1" customWidth="1"/>
    <col min="3851" max="3851" width="12.140625" style="10" bestFit="1" customWidth="1"/>
    <col min="3852" max="3852" width="12.42578125" style="10" bestFit="1" customWidth="1"/>
    <col min="3853" max="3854" width="13.140625" style="10" bestFit="1" customWidth="1"/>
    <col min="3855" max="3855" width="12" style="10" customWidth="1"/>
    <col min="3856" max="3856" width="12.140625" style="10" bestFit="1" customWidth="1"/>
    <col min="3857" max="3857" width="13.140625" style="10" bestFit="1" customWidth="1"/>
    <col min="3858" max="3858" width="14.5703125" style="10" bestFit="1" customWidth="1"/>
    <col min="3859" max="3859" width="3.5703125" style="10" bestFit="1" customWidth="1"/>
    <col min="3860" max="3860" width="1.5703125" style="10" customWidth="1"/>
    <col min="3861" max="3861" width="8.42578125" style="10" customWidth="1"/>
    <col min="3862" max="4096" width="12.7109375" style="10"/>
    <col min="4097" max="4097" width="3.7109375" style="10" customWidth="1"/>
    <col min="4098" max="4098" width="13.5703125" style="10" customWidth="1"/>
    <col min="4099" max="4100" width="13.140625" style="10" bestFit="1" customWidth="1"/>
    <col min="4101" max="4101" width="14.140625" style="10" customWidth="1"/>
    <col min="4102" max="4102" width="14.5703125" style="10" bestFit="1" customWidth="1"/>
    <col min="4103" max="4103" width="13.140625" style="10" bestFit="1" customWidth="1"/>
    <col min="4104" max="4104" width="12.42578125" style="10" bestFit="1" customWidth="1"/>
    <col min="4105" max="4105" width="13.140625" style="10" bestFit="1" customWidth="1"/>
    <col min="4106" max="4106" width="14.5703125" style="10" bestFit="1" customWidth="1"/>
    <col min="4107" max="4107" width="12.140625" style="10" bestFit="1" customWidth="1"/>
    <col min="4108" max="4108" width="12.42578125" style="10" bestFit="1" customWidth="1"/>
    <col min="4109" max="4110" width="13.140625" style="10" bestFit="1" customWidth="1"/>
    <col min="4111" max="4111" width="12" style="10" customWidth="1"/>
    <col min="4112" max="4112" width="12.140625" style="10" bestFit="1" customWidth="1"/>
    <col min="4113" max="4113" width="13.140625" style="10" bestFit="1" customWidth="1"/>
    <col min="4114" max="4114" width="14.5703125" style="10" bestFit="1" customWidth="1"/>
    <col min="4115" max="4115" width="3.5703125" style="10" bestFit="1" customWidth="1"/>
    <col min="4116" max="4116" width="1.5703125" style="10" customWidth="1"/>
    <col min="4117" max="4117" width="8.42578125" style="10" customWidth="1"/>
    <col min="4118" max="4352" width="12.7109375" style="10"/>
    <col min="4353" max="4353" width="3.7109375" style="10" customWidth="1"/>
    <col min="4354" max="4354" width="13.5703125" style="10" customWidth="1"/>
    <col min="4355" max="4356" width="13.140625" style="10" bestFit="1" customWidth="1"/>
    <col min="4357" max="4357" width="14.140625" style="10" customWidth="1"/>
    <col min="4358" max="4358" width="14.5703125" style="10" bestFit="1" customWidth="1"/>
    <col min="4359" max="4359" width="13.140625" style="10" bestFit="1" customWidth="1"/>
    <col min="4360" max="4360" width="12.42578125" style="10" bestFit="1" customWidth="1"/>
    <col min="4361" max="4361" width="13.140625" style="10" bestFit="1" customWidth="1"/>
    <col min="4362" max="4362" width="14.5703125" style="10" bestFit="1" customWidth="1"/>
    <col min="4363" max="4363" width="12.140625" style="10" bestFit="1" customWidth="1"/>
    <col min="4364" max="4364" width="12.42578125" style="10" bestFit="1" customWidth="1"/>
    <col min="4365" max="4366" width="13.140625" style="10" bestFit="1" customWidth="1"/>
    <col min="4367" max="4367" width="12" style="10" customWidth="1"/>
    <col min="4368" max="4368" width="12.140625" style="10" bestFit="1" customWidth="1"/>
    <col min="4369" max="4369" width="13.140625" style="10" bestFit="1" customWidth="1"/>
    <col min="4370" max="4370" width="14.5703125" style="10" bestFit="1" customWidth="1"/>
    <col min="4371" max="4371" width="3.5703125" style="10" bestFit="1" customWidth="1"/>
    <col min="4372" max="4372" width="1.5703125" style="10" customWidth="1"/>
    <col min="4373" max="4373" width="8.42578125" style="10" customWidth="1"/>
    <col min="4374" max="4608" width="12.7109375" style="10"/>
    <col min="4609" max="4609" width="3.7109375" style="10" customWidth="1"/>
    <col min="4610" max="4610" width="13.5703125" style="10" customWidth="1"/>
    <col min="4611" max="4612" width="13.140625" style="10" bestFit="1" customWidth="1"/>
    <col min="4613" max="4613" width="14.140625" style="10" customWidth="1"/>
    <col min="4614" max="4614" width="14.5703125" style="10" bestFit="1" customWidth="1"/>
    <col min="4615" max="4615" width="13.140625" style="10" bestFit="1" customWidth="1"/>
    <col min="4616" max="4616" width="12.42578125" style="10" bestFit="1" customWidth="1"/>
    <col min="4617" max="4617" width="13.140625" style="10" bestFit="1" customWidth="1"/>
    <col min="4618" max="4618" width="14.5703125" style="10" bestFit="1" customWidth="1"/>
    <col min="4619" max="4619" width="12.140625" style="10" bestFit="1" customWidth="1"/>
    <col min="4620" max="4620" width="12.42578125" style="10" bestFit="1" customWidth="1"/>
    <col min="4621" max="4622" width="13.140625" style="10" bestFit="1" customWidth="1"/>
    <col min="4623" max="4623" width="12" style="10" customWidth="1"/>
    <col min="4624" max="4624" width="12.140625" style="10" bestFit="1" customWidth="1"/>
    <col min="4625" max="4625" width="13.140625" style="10" bestFit="1" customWidth="1"/>
    <col min="4626" max="4626" width="14.5703125" style="10" bestFit="1" customWidth="1"/>
    <col min="4627" max="4627" width="3.5703125" style="10" bestFit="1" customWidth="1"/>
    <col min="4628" max="4628" width="1.5703125" style="10" customWidth="1"/>
    <col min="4629" max="4629" width="8.42578125" style="10" customWidth="1"/>
    <col min="4630" max="4864" width="12.7109375" style="10"/>
    <col min="4865" max="4865" width="3.7109375" style="10" customWidth="1"/>
    <col min="4866" max="4866" width="13.5703125" style="10" customWidth="1"/>
    <col min="4867" max="4868" width="13.140625" style="10" bestFit="1" customWidth="1"/>
    <col min="4869" max="4869" width="14.140625" style="10" customWidth="1"/>
    <col min="4870" max="4870" width="14.5703125" style="10" bestFit="1" customWidth="1"/>
    <col min="4871" max="4871" width="13.140625" style="10" bestFit="1" customWidth="1"/>
    <col min="4872" max="4872" width="12.42578125" style="10" bestFit="1" customWidth="1"/>
    <col min="4873" max="4873" width="13.140625" style="10" bestFit="1" customWidth="1"/>
    <col min="4874" max="4874" width="14.5703125" style="10" bestFit="1" customWidth="1"/>
    <col min="4875" max="4875" width="12.140625" style="10" bestFit="1" customWidth="1"/>
    <col min="4876" max="4876" width="12.42578125" style="10" bestFit="1" customWidth="1"/>
    <col min="4877" max="4878" width="13.140625" style="10" bestFit="1" customWidth="1"/>
    <col min="4879" max="4879" width="12" style="10" customWidth="1"/>
    <col min="4880" max="4880" width="12.140625" style="10" bestFit="1" customWidth="1"/>
    <col min="4881" max="4881" width="13.140625" style="10" bestFit="1" customWidth="1"/>
    <col min="4882" max="4882" width="14.5703125" style="10" bestFit="1" customWidth="1"/>
    <col min="4883" max="4883" width="3.5703125" style="10" bestFit="1" customWidth="1"/>
    <col min="4884" max="4884" width="1.5703125" style="10" customWidth="1"/>
    <col min="4885" max="4885" width="8.42578125" style="10" customWidth="1"/>
    <col min="4886" max="5120" width="12.7109375" style="10"/>
    <col min="5121" max="5121" width="3.7109375" style="10" customWidth="1"/>
    <col min="5122" max="5122" width="13.5703125" style="10" customWidth="1"/>
    <col min="5123" max="5124" width="13.140625" style="10" bestFit="1" customWidth="1"/>
    <col min="5125" max="5125" width="14.140625" style="10" customWidth="1"/>
    <col min="5126" max="5126" width="14.5703125" style="10" bestFit="1" customWidth="1"/>
    <col min="5127" max="5127" width="13.140625" style="10" bestFit="1" customWidth="1"/>
    <col min="5128" max="5128" width="12.42578125" style="10" bestFit="1" customWidth="1"/>
    <col min="5129" max="5129" width="13.140625" style="10" bestFit="1" customWidth="1"/>
    <col min="5130" max="5130" width="14.5703125" style="10" bestFit="1" customWidth="1"/>
    <col min="5131" max="5131" width="12.140625" style="10" bestFit="1" customWidth="1"/>
    <col min="5132" max="5132" width="12.42578125" style="10" bestFit="1" customWidth="1"/>
    <col min="5133" max="5134" width="13.140625" style="10" bestFit="1" customWidth="1"/>
    <col min="5135" max="5135" width="12" style="10" customWidth="1"/>
    <col min="5136" max="5136" width="12.140625" style="10" bestFit="1" customWidth="1"/>
    <col min="5137" max="5137" width="13.140625" style="10" bestFit="1" customWidth="1"/>
    <col min="5138" max="5138" width="14.5703125" style="10" bestFit="1" customWidth="1"/>
    <col min="5139" max="5139" width="3.5703125" style="10" bestFit="1" customWidth="1"/>
    <col min="5140" max="5140" width="1.5703125" style="10" customWidth="1"/>
    <col min="5141" max="5141" width="8.42578125" style="10" customWidth="1"/>
    <col min="5142" max="5376" width="12.7109375" style="10"/>
    <col min="5377" max="5377" width="3.7109375" style="10" customWidth="1"/>
    <col min="5378" max="5378" width="13.5703125" style="10" customWidth="1"/>
    <col min="5379" max="5380" width="13.140625" style="10" bestFit="1" customWidth="1"/>
    <col min="5381" max="5381" width="14.140625" style="10" customWidth="1"/>
    <col min="5382" max="5382" width="14.5703125" style="10" bestFit="1" customWidth="1"/>
    <col min="5383" max="5383" width="13.140625" style="10" bestFit="1" customWidth="1"/>
    <col min="5384" max="5384" width="12.42578125" style="10" bestFit="1" customWidth="1"/>
    <col min="5385" max="5385" width="13.140625" style="10" bestFit="1" customWidth="1"/>
    <col min="5386" max="5386" width="14.5703125" style="10" bestFit="1" customWidth="1"/>
    <col min="5387" max="5387" width="12.140625" style="10" bestFit="1" customWidth="1"/>
    <col min="5388" max="5388" width="12.42578125" style="10" bestFit="1" customWidth="1"/>
    <col min="5389" max="5390" width="13.140625" style="10" bestFit="1" customWidth="1"/>
    <col min="5391" max="5391" width="12" style="10" customWidth="1"/>
    <col min="5392" max="5392" width="12.140625" style="10" bestFit="1" customWidth="1"/>
    <col min="5393" max="5393" width="13.140625" style="10" bestFit="1" customWidth="1"/>
    <col min="5394" max="5394" width="14.5703125" style="10" bestFit="1" customWidth="1"/>
    <col min="5395" max="5395" width="3.5703125" style="10" bestFit="1" customWidth="1"/>
    <col min="5396" max="5396" width="1.5703125" style="10" customWidth="1"/>
    <col min="5397" max="5397" width="8.42578125" style="10" customWidth="1"/>
    <col min="5398" max="5632" width="12.7109375" style="10"/>
    <col min="5633" max="5633" width="3.7109375" style="10" customWidth="1"/>
    <col min="5634" max="5634" width="13.5703125" style="10" customWidth="1"/>
    <col min="5635" max="5636" width="13.140625" style="10" bestFit="1" customWidth="1"/>
    <col min="5637" max="5637" width="14.140625" style="10" customWidth="1"/>
    <col min="5638" max="5638" width="14.5703125" style="10" bestFit="1" customWidth="1"/>
    <col min="5639" max="5639" width="13.140625" style="10" bestFit="1" customWidth="1"/>
    <col min="5640" max="5640" width="12.42578125" style="10" bestFit="1" customWidth="1"/>
    <col min="5641" max="5641" width="13.140625" style="10" bestFit="1" customWidth="1"/>
    <col min="5642" max="5642" width="14.5703125" style="10" bestFit="1" customWidth="1"/>
    <col min="5643" max="5643" width="12.140625" style="10" bestFit="1" customWidth="1"/>
    <col min="5644" max="5644" width="12.42578125" style="10" bestFit="1" customWidth="1"/>
    <col min="5645" max="5646" width="13.140625" style="10" bestFit="1" customWidth="1"/>
    <col min="5647" max="5647" width="12" style="10" customWidth="1"/>
    <col min="5648" max="5648" width="12.140625" style="10" bestFit="1" customWidth="1"/>
    <col min="5649" max="5649" width="13.140625" style="10" bestFit="1" customWidth="1"/>
    <col min="5650" max="5650" width="14.5703125" style="10" bestFit="1" customWidth="1"/>
    <col min="5651" max="5651" width="3.5703125" style="10" bestFit="1" customWidth="1"/>
    <col min="5652" max="5652" width="1.5703125" style="10" customWidth="1"/>
    <col min="5653" max="5653" width="8.42578125" style="10" customWidth="1"/>
    <col min="5654" max="5888" width="12.7109375" style="10"/>
    <col min="5889" max="5889" width="3.7109375" style="10" customWidth="1"/>
    <col min="5890" max="5890" width="13.5703125" style="10" customWidth="1"/>
    <col min="5891" max="5892" width="13.140625" style="10" bestFit="1" customWidth="1"/>
    <col min="5893" max="5893" width="14.140625" style="10" customWidth="1"/>
    <col min="5894" max="5894" width="14.5703125" style="10" bestFit="1" customWidth="1"/>
    <col min="5895" max="5895" width="13.140625" style="10" bestFit="1" customWidth="1"/>
    <col min="5896" max="5896" width="12.42578125" style="10" bestFit="1" customWidth="1"/>
    <col min="5897" max="5897" width="13.140625" style="10" bestFit="1" customWidth="1"/>
    <col min="5898" max="5898" width="14.5703125" style="10" bestFit="1" customWidth="1"/>
    <col min="5899" max="5899" width="12.140625" style="10" bestFit="1" customWidth="1"/>
    <col min="5900" max="5900" width="12.42578125" style="10" bestFit="1" customWidth="1"/>
    <col min="5901" max="5902" width="13.140625" style="10" bestFit="1" customWidth="1"/>
    <col min="5903" max="5903" width="12" style="10" customWidth="1"/>
    <col min="5904" max="5904" width="12.140625" style="10" bestFit="1" customWidth="1"/>
    <col min="5905" max="5905" width="13.140625" style="10" bestFit="1" customWidth="1"/>
    <col min="5906" max="5906" width="14.5703125" style="10" bestFit="1" customWidth="1"/>
    <col min="5907" max="5907" width="3.5703125" style="10" bestFit="1" customWidth="1"/>
    <col min="5908" max="5908" width="1.5703125" style="10" customWidth="1"/>
    <col min="5909" max="5909" width="8.42578125" style="10" customWidth="1"/>
    <col min="5910" max="6144" width="12.7109375" style="10"/>
    <col min="6145" max="6145" width="3.7109375" style="10" customWidth="1"/>
    <col min="6146" max="6146" width="13.5703125" style="10" customWidth="1"/>
    <col min="6147" max="6148" width="13.140625" style="10" bestFit="1" customWidth="1"/>
    <col min="6149" max="6149" width="14.140625" style="10" customWidth="1"/>
    <col min="6150" max="6150" width="14.5703125" style="10" bestFit="1" customWidth="1"/>
    <col min="6151" max="6151" width="13.140625" style="10" bestFit="1" customWidth="1"/>
    <col min="6152" max="6152" width="12.42578125" style="10" bestFit="1" customWidth="1"/>
    <col min="6153" max="6153" width="13.140625" style="10" bestFit="1" customWidth="1"/>
    <col min="6154" max="6154" width="14.5703125" style="10" bestFit="1" customWidth="1"/>
    <col min="6155" max="6155" width="12.140625" style="10" bestFit="1" customWidth="1"/>
    <col min="6156" max="6156" width="12.42578125" style="10" bestFit="1" customWidth="1"/>
    <col min="6157" max="6158" width="13.140625" style="10" bestFit="1" customWidth="1"/>
    <col min="6159" max="6159" width="12" style="10" customWidth="1"/>
    <col min="6160" max="6160" width="12.140625" style="10" bestFit="1" customWidth="1"/>
    <col min="6161" max="6161" width="13.140625" style="10" bestFit="1" customWidth="1"/>
    <col min="6162" max="6162" width="14.5703125" style="10" bestFit="1" customWidth="1"/>
    <col min="6163" max="6163" width="3.5703125" style="10" bestFit="1" customWidth="1"/>
    <col min="6164" max="6164" width="1.5703125" style="10" customWidth="1"/>
    <col min="6165" max="6165" width="8.42578125" style="10" customWidth="1"/>
    <col min="6166" max="6400" width="12.7109375" style="10"/>
    <col min="6401" max="6401" width="3.7109375" style="10" customWidth="1"/>
    <col min="6402" max="6402" width="13.5703125" style="10" customWidth="1"/>
    <col min="6403" max="6404" width="13.140625" style="10" bestFit="1" customWidth="1"/>
    <col min="6405" max="6405" width="14.140625" style="10" customWidth="1"/>
    <col min="6406" max="6406" width="14.5703125" style="10" bestFit="1" customWidth="1"/>
    <col min="6407" max="6407" width="13.140625" style="10" bestFit="1" customWidth="1"/>
    <col min="6408" max="6408" width="12.42578125" style="10" bestFit="1" customWidth="1"/>
    <col min="6409" max="6409" width="13.140625" style="10" bestFit="1" customWidth="1"/>
    <col min="6410" max="6410" width="14.5703125" style="10" bestFit="1" customWidth="1"/>
    <col min="6411" max="6411" width="12.140625" style="10" bestFit="1" customWidth="1"/>
    <col min="6412" max="6412" width="12.42578125" style="10" bestFit="1" customWidth="1"/>
    <col min="6413" max="6414" width="13.140625" style="10" bestFit="1" customWidth="1"/>
    <col min="6415" max="6415" width="12" style="10" customWidth="1"/>
    <col min="6416" max="6416" width="12.140625" style="10" bestFit="1" customWidth="1"/>
    <col min="6417" max="6417" width="13.140625" style="10" bestFit="1" customWidth="1"/>
    <col min="6418" max="6418" width="14.5703125" style="10" bestFit="1" customWidth="1"/>
    <col min="6419" max="6419" width="3.5703125" style="10" bestFit="1" customWidth="1"/>
    <col min="6420" max="6420" width="1.5703125" style="10" customWidth="1"/>
    <col min="6421" max="6421" width="8.42578125" style="10" customWidth="1"/>
    <col min="6422" max="6656" width="12.7109375" style="10"/>
    <col min="6657" max="6657" width="3.7109375" style="10" customWidth="1"/>
    <col min="6658" max="6658" width="13.5703125" style="10" customWidth="1"/>
    <col min="6659" max="6660" width="13.140625" style="10" bestFit="1" customWidth="1"/>
    <col min="6661" max="6661" width="14.140625" style="10" customWidth="1"/>
    <col min="6662" max="6662" width="14.5703125" style="10" bestFit="1" customWidth="1"/>
    <col min="6663" max="6663" width="13.140625" style="10" bestFit="1" customWidth="1"/>
    <col min="6664" max="6664" width="12.42578125" style="10" bestFit="1" customWidth="1"/>
    <col min="6665" max="6665" width="13.140625" style="10" bestFit="1" customWidth="1"/>
    <col min="6666" max="6666" width="14.5703125" style="10" bestFit="1" customWidth="1"/>
    <col min="6667" max="6667" width="12.140625" style="10" bestFit="1" customWidth="1"/>
    <col min="6668" max="6668" width="12.42578125" style="10" bestFit="1" customWidth="1"/>
    <col min="6669" max="6670" width="13.140625" style="10" bestFit="1" customWidth="1"/>
    <col min="6671" max="6671" width="12" style="10" customWidth="1"/>
    <col min="6672" max="6672" width="12.140625" style="10" bestFit="1" customWidth="1"/>
    <col min="6673" max="6673" width="13.140625" style="10" bestFit="1" customWidth="1"/>
    <col min="6674" max="6674" width="14.5703125" style="10" bestFit="1" customWidth="1"/>
    <col min="6675" max="6675" width="3.5703125" style="10" bestFit="1" customWidth="1"/>
    <col min="6676" max="6676" width="1.5703125" style="10" customWidth="1"/>
    <col min="6677" max="6677" width="8.42578125" style="10" customWidth="1"/>
    <col min="6678" max="6912" width="12.7109375" style="10"/>
    <col min="6913" max="6913" width="3.7109375" style="10" customWidth="1"/>
    <col min="6914" max="6914" width="13.5703125" style="10" customWidth="1"/>
    <col min="6915" max="6916" width="13.140625" style="10" bestFit="1" customWidth="1"/>
    <col min="6917" max="6917" width="14.140625" style="10" customWidth="1"/>
    <col min="6918" max="6918" width="14.5703125" style="10" bestFit="1" customWidth="1"/>
    <col min="6919" max="6919" width="13.140625" style="10" bestFit="1" customWidth="1"/>
    <col min="6920" max="6920" width="12.42578125" style="10" bestFit="1" customWidth="1"/>
    <col min="6921" max="6921" width="13.140625" style="10" bestFit="1" customWidth="1"/>
    <col min="6922" max="6922" width="14.5703125" style="10" bestFit="1" customWidth="1"/>
    <col min="6923" max="6923" width="12.140625" style="10" bestFit="1" customWidth="1"/>
    <col min="6924" max="6924" width="12.42578125" style="10" bestFit="1" customWidth="1"/>
    <col min="6925" max="6926" width="13.140625" style="10" bestFit="1" customWidth="1"/>
    <col min="6927" max="6927" width="12" style="10" customWidth="1"/>
    <col min="6928" max="6928" width="12.140625" style="10" bestFit="1" customWidth="1"/>
    <col min="6929" max="6929" width="13.140625" style="10" bestFit="1" customWidth="1"/>
    <col min="6930" max="6930" width="14.5703125" style="10" bestFit="1" customWidth="1"/>
    <col min="6931" max="6931" width="3.5703125" style="10" bestFit="1" customWidth="1"/>
    <col min="6932" max="6932" width="1.5703125" style="10" customWidth="1"/>
    <col min="6933" max="6933" width="8.42578125" style="10" customWidth="1"/>
    <col min="6934" max="7168" width="12.7109375" style="10"/>
    <col min="7169" max="7169" width="3.7109375" style="10" customWidth="1"/>
    <col min="7170" max="7170" width="13.5703125" style="10" customWidth="1"/>
    <col min="7171" max="7172" width="13.140625" style="10" bestFit="1" customWidth="1"/>
    <col min="7173" max="7173" width="14.140625" style="10" customWidth="1"/>
    <col min="7174" max="7174" width="14.5703125" style="10" bestFit="1" customWidth="1"/>
    <col min="7175" max="7175" width="13.140625" style="10" bestFit="1" customWidth="1"/>
    <col min="7176" max="7176" width="12.42578125" style="10" bestFit="1" customWidth="1"/>
    <col min="7177" max="7177" width="13.140625" style="10" bestFit="1" customWidth="1"/>
    <col min="7178" max="7178" width="14.5703125" style="10" bestFit="1" customWidth="1"/>
    <col min="7179" max="7179" width="12.140625" style="10" bestFit="1" customWidth="1"/>
    <col min="7180" max="7180" width="12.42578125" style="10" bestFit="1" customWidth="1"/>
    <col min="7181" max="7182" width="13.140625" style="10" bestFit="1" customWidth="1"/>
    <col min="7183" max="7183" width="12" style="10" customWidth="1"/>
    <col min="7184" max="7184" width="12.140625" style="10" bestFit="1" customWidth="1"/>
    <col min="7185" max="7185" width="13.140625" style="10" bestFit="1" customWidth="1"/>
    <col min="7186" max="7186" width="14.5703125" style="10" bestFit="1" customWidth="1"/>
    <col min="7187" max="7187" width="3.5703125" style="10" bestFit="1" customWidth="1"/>
    <col min="7188" max="7188" width="1.5703125" style="10" customWidth="1"/>
    <col min="7189" max="7189" width="8.42578125" style="10" customWidth="1"/>
    <col min="7190" max="7424" width="12.7109375" style="10"/>
    <col min="7425" max="7425" width="3.7109375" style="10" customWidth="1"/>
    <col min="7426" max="7426" width="13.5703125" style="10" customWidth="1"/>
    <col min="7427" max="7428" width="13.140625" style="10" bestFit="1" customWidth="1"/>
    <col min="7429" max="7429" width="14.140625" style="10" customWidth="1"/>
    <col min="7430" max="7430" width="14.5703125" style="10" bestFit="1" customWidth="1"/>
    <col min="7431" max="7431" width="13.140625" style="10" bestFit="1" customWidth="1"/>
    <col min="7432" max="7432" width="12.42578125" style="10" bestFit="1" customWidth="1"/>
    <col min="7433" max="7433" width="13.140625" style="10" bestFit="1" customWidth="1"/>
    <col min="7434" max="7434" width="14.5703125" style="10" bestFit="1" customWidth="1"/>
    <col min="7435" max="7435" width="12.140625" style="10" bestFit="1" customWidth="1"/>
    <col min="7436" max="7436" width="12.42578125" style="10" bestFit="1" customWidth="1"/>
    <col min="7437" max="7438" width="13.140625" style="10" bestFit="1" customWidth="1"/>
    <col min="7439" max="7439" width="12" style="10" customWidth="1"/>
    <col min="7440" max="7440" width="12.140625" style="10" bestFit="1" customWidth="1"/>
    <col min="7441" max="7441" width="13.140625" style="10" bestFit="1" customWidth="1"/>
    <col min="7442" max="7442" width="14.5703125" style="10" bestFit="1" customWidth="1"/>
    <col min="7443" max="7443" width="3.5703125" style="10" bestFit="1" customWidth="1"/>
    <col min="7444" max="7444" width="1.5703125" style="10" customWidth="1"/>
    <col min="7445" max="7445" width="8.42578125" style="10" customWidth="1"/>
    <col min="7446" max="7680" width="12.7109375" style="10"/>
    <col min="7681" max="7681" width="3.7109375" style="10" customWidth="1"/>
    <col min="7682" max="7682" width="13.5703125" style="10" customWidth="1"/>
    <col min="7683" max="7684" width="13.140625" style="10" bestFit="1" customWidth="1"/>
    <col min="7685" max="7685" width="14.140625" style="10" customWidth="1"/>
    <col min="7686" max="7686" width="14.5703125" style="10" bestFit="1" customWidth="1"/>
    <col min="7687" max="7687" width="13.140625" style="10" bestFit="1" customWidth="1"/>
    <col min="7688" max="7688" width="12.42578125" style="10" bestFit="1" customWidth="1"/>
    <col min="7689" max="7689" width="13.140625" style="10" bestFit="1" customWidth="1"/>
    <col min="7690" max="7690" width="14.5703125" style="10" bestFit="1" customWidth="1"/>
    <col min="7691" max="7691" width="12.140625" style="10" bestFit="1" customWidth="1"/>
    <col min="7692" max="7692" width="12.42578125" style="10" bestFit="1" customWidth="1"/>
    <col min="7693" max="7694" width="13.140625" style="10" bestFit="1" customWidth="1"/>
    <col min="7695" max="7695" width="12" style="10" customWidth="1"/>
    <col min="7696" max="7696" width="12.140625" style="10" bestFit="1" customWidth="1"/>
    <col min="7697" max="7697" width="13.140625" style="10" bestFit="1" customWidth="1"/>
    <col min="7698" max="7698" width="14.5703125" style="10" bestFit="1" customWidth="1"/>
    <col min="7699" max="7699" width="3.5703125" style="10" bestFit="1" customWidth="1"/>
    <col min="7700" max="7700" width="1.5703125" style="10" customWidth="1"/>
    <col min="7701" max="7701" width="8.42578125" style="10" customWidth="1"/>
    <col min="7702" max="7936" width="12.7109375" style="10"/>
    <col min="7937" max="7937" width="3.7109375" style="10" customWidth="1"/>
    <col min="7938" max="7938" width="13.5703125" style="10" customWidth="1"/>
    <col min="7939" max="7940" width="13.140625" style="10" bestFit="1" customWidth="1"/>
    <col min="7941" max="7941" width="14.140625" style="10" customWidth="1"/>
    <col min="7942" max="7942" width="14.5703125" style="10" bestFit="1" customWidth="1"/>
    <col min="7943" max="7943" width="13.140625" style="10" bestFit="1" customWidth="1"/>
    <col min="7944" max="7944" width="12.42578125" style="10" bestFit="1" customWidth="1"/>
    <col min="7945" max="7945" width="13.140625" style="10" bestFit="1" customWidth="1"/>
    <col min="7946" max="7946" width="14.5703125" style="10" bestFit="1" customWidth="1"/>
    <col min="7947" max="7947" width="12.140625" style="10" bestFit="1" customWidth="1"/>
    <col min="7948" max="7948" width="12.42578125" style="10" bestFit="1" customWidth="1"/>
    <col min="7949" max="7950" width="13.140625" style="10" bestFit="1" customWidth="1"/>
    <col min="7951" max="7951" width="12" style="10" customWidth="1"/>
    <col min="7952" max="7952" width="12.140625" style="10" bestFit="1" customWidth="1"/>
    <col min="7953" max="7953" width="13.140625" style="10" bestFit="1" customWidth="1"/>
    <col min="7954" max="7954" width="14.5703125" style="10" bestFit="1" customWidth="1"/>
    <col min="7955" max="7955" width="3.5703125" style="10" bestFit="1" customWidth="1"/>
    <col min="7956" max="7956" width="1.5703125" style="10" customWidth="1"/>
    <col min="7957" max="7957" width="8.42578125" style="10" customWidth="1"/>
    <col min="7958" max="8192" width="12.7109375" style="10"/>
    <col min="8193" max="8193" width="3.7109375" style="10" customWidth="1"/>
    <col min="8194" max="8194" width="13.5703125" style="10" customWidth="1"/>
    <col min="8195" max="8196" width="13.140625" style="10" bestFit="1" customWidth="1"/>
    <col min="8197" max="8197" width="14.140625" style="10" customWidth="1"/>
    <col min="8198" max="8198" width="14.5703125" style="10" bestFit="1" customWidth="1"/>
    <col min="8199" max="8199" width="13.140625" style="10" bestFit="1" customWidth="1"/>
    <col min="8200" max="8200" width="12.42578125" style="10" bestFit="1" customWidth="1"/>
    <col min="8201" max="8201" width="13.140625" style="10" bestFit="1" customWidth="1"/>
    <col min="8202" max="8202" width="14.5703125" style="10" bestFit="1" customWidth="1"/>
    <col min="8203" max="8203" width="12.140625" style="10" bestFit="1" customWidth="1"/>
    <col min="8204" max="8204" width="12.42578125" style="10" bestFit="1" customWidth="1"/>
    <col min="8205" max="8206" width="13.140625" style="10" bestFit="1" customWidth="1"/>
    <col min="8207" max="8207" width="12" style="10" customWidth="1"/>
    <col min="8208" max="8208" width="12.140625" style="10" bestFit="1" customWidth="1"/>
    <col min="8209" max="8209" width="13.140625" style="10" bestFit="1" customWidth="1"/>
    <col min="8210" max="8210" width="14.5703125" style="10" bestFit="1" customWidth="1"/>
    <col min="8211" max="8211" width="3.5703125" style="10" bestFit="1" customWidth="1"/>
    <col min="8212" max="8212" width="1.5703125" style="10" customWidth="1"/>
    <col min="8213" max="8213" width="8.42578125" style="10" customWidth="1"/>
    <col min="8214" max="8448" width="12.7109375" style="10"/>
    <col min="8449" max="8449" width="3.7109375" style="10" customWidth="1"/>
    <col min="8450" max="8450" width="13.5703125" style="10" customWidth="1"/>
    <col min="8451" max="8452" width="13.140625" style="10" bestFit="1" customWidth="1"/>
    <col min="8453" max="8453" width="14.140625" style="10" customWidth="1"/>
    <col min="8454" max="8454" width="14.5703125" style="10" bestFit="1" customWidth="1"/>
    <col min="8455" max="8455" width="13.140625" style="10" bestFit="1" customWidth="1"/>
    <col min="8456" max="8456" width="12.42578125" style="10" bestFit="1" customWidth="1"/>
    <col min="8457" max="8457" width="13.140625" style="10" bestFit="1" customWidth="1"/>
    <col min="8458" max="8458" width="14.5703125" style="10" bestFit="1" customWidth="1"/>
    <col min="8459" max="8459" width="12.140625" style="10" bestFit="1" customWidth="1"/>
    <col min="8460" max="8460" width="12.42578125" style="10" bestFit="1" customWidth="1"/>
    <col min="8461" max="8462" width="13.140625" style="10" bestFit="1" customWidth="1"/>
    <col min="8463" max="8463" width="12" style="10" customWidth="1"/>
    <col min="8464" max="8464" width="12.140625" style="10" bestFit="1" customWidth="1"/>
    <col min="8465" max="8465" width="13.140625" style="10" bestFit="1" customWidth="1"/>
    <col min="8466" max="8466" width="14.5703125" style="10" bestFit="1" customWidth="1"/>
    <col min="8467" max="8467" width="3.5703125" style="10" bestFit="1" customWidth="1"/>
    <col min="8468" max="8468" width="1.5703125" style="10" customWidth="1"/>
    <col min="8469" max="8469" width="8.42578125" style="10" customWidth="1"/>
    <col min="8470" max="8704" width="12.7109375" style="10"/>
    <col min="8705" max="8705" width="3.7109375" style="10" customWidth="1"/>
    <col min="8706" max="8706" width="13.5703125" style="10" customWidth="1"/>
    <col min="8707" max="8708" width="13.140625" style="10" bestFit="1" customWidth="1"/>
    <col min="8709" max="8709" width="14.140625" style="10" customWidth="1"/>
    <col min="8710" max="8710" width="14.5703125" style="10" bestFit="1" customWidth="1"/>
    <col min="8711" max="8711" width="13.140625" style="10" bestFit="1" customWidth="1"/>
    <col min="8712" max="8712" width="12.42578125" style="10" bestFit="1" customWidth="1"/>
    <col min="8713" max="8713" width="13.140625" style="10" bestFit="1" customWidth="1"/>
    <col min="8714" max="8714" width="14.5703125" style="10" bestFit="1" customWidth="1"/>
    <col min="8715" max="8715" width="12.140625" style="10" bestFit="1" customWidth="1"/>
    <col min="8716" max="8716" width="12.42578125" style="10" bestFit="1" customWidth="1"/>
    <col min="8717" max="8718" width="13.140625" style="10" bestFit="1" customWidth="1"/>
    <col min="8719" max="8719" width="12" style="10" customWidth="1"/>
    <col min="8720" max="8720" width="12.140625" style="10" bestFit="1" customWidth="1"/>
    <col min="8721" max="8721" width="13.140625" style="10" bestFit="1" customWidth="1"/>
    <col min="8722" max="8722" width="14.5703125" style="10" bestFit="1" customWidth="1"/>
    <col min="8723" max="8723" width="3.5703125" style="10" bestFit="1" customWidth="1"/>
    <col min="8724" max="8724" width="1.5703125" style="10" customWidth="1"/>
    <col min="8725" max="8725" width="8.42578125" style="10" customWidth="1"/>
    <col min="8726" max="8960" width="12.7109375" style="10"/>
    <col min="8961" max="8961" width="3.7109375" style="10" customWidth="1"/>
    <col min="8962" max="8962" width="13.5703125" style="10" customWidth="1"/>
    <col min="8963" max="8964" width="13.140625" style="10" bestFit="1" customWidth="1"/>
    <col min="8965" max="8965" width="14.140625" style="10" customWidth="1"/>
    <col min="8966" max="8966" width="14.5703125" style="10" bestFit="1" customWidth="1"/>
    <col min="8967" max="8967" width="13.140625" style="10" bestFit="1" customWidth="1"/>
    <col min="8968" max="8968" width="12.42578125" style="10" bestFit="1" customWidth="1"/>
    <col min="8969" max="8969" width="13.140625" style="10" bestFit="1" customWidth="1"/>
    <col min="8970" max="8970" width="14.5703125" style="10" bestFit="1" customWidth="1"/>
    <col min="8971" max="8971" width="12.140625" style="10" bestFit="1" customWidth="1"/>
    <col min="8972" max="8972" width="12.42578125" style="10" bestFit="1" customWidth="1"/>
    <col min="8973" max="8974" width="13.140625" style="10" bestFit="1" customWidth="1"/>
    <col min="8975" max="8975" width="12" style="10" customWidth="1"/>
    <col min="8976" max="8976" width="12.140625" style="10" bestFit="1" customWidth="1"/>
    <col min="8977" max="8977" width="13.140625" style="10" bestFit="1" customWidth="1"/>
    <col min="8978" max="8978" width="14.5703125" style="10" bestFit="1" customWidth="1"/>
    <col min="8979" max="8979" width="3.5703125" style="10" bestFit="1" customWidth="1"/>
    <col min="8980" max="8980" width="1.5703125" style="10" customWidth="1"/>
    <col min="8981" max="8981" width="8.42578125" style="10" customWidth="1"/>
    <col min="8982" max="9216" width="12.7109375" style="10"/>
    <col min="9217" max="9217" width="3.7109375" style="10" customWidth="1"/>
    <col min="9218" max="9218" width="13.5703125" style="10" customWidth="1"/>
    <col min="9219" max="9220" width="13.140625" style="10" bestFit="1" customWidth="1"/>
    <col min="9221" max="9221" width="14.140625" style="10" customWidth="1"/>
    <col min="9222" max="9222" width="14.5703125" style="10" bestFit="1" customWidth="1"/>
    <col min="9223" max="9223" width="13.140625" style="10" bestFit="1" customWidth="1"/>
    <col min="9224" max="9224" width="12.42578125" style="10" bestFit="1" customWidth="1"/>
    <col min="9225" max="9225" width="13.140625" style="10" bestFit="1" customWidth="1"/>
    <col min="9226" max="9226" width="14.5703125" style="10" bestFit="1" customWidth="1"/>
    <col min="9227" max="9227" width="12.140625" style="10" bestFit="1" customWidth="1"/>
    <col min="9228" max="9228" width="12.42578125" style="10" bestFit="1" customWidth="1"/>
    <col min="9229" max="9230" width="13.140625" style="10" bestFit="1" customWidth="1"/>
    <col min="9231" max="9231" width="12" style="10" customWidth="1"/>
    <col min="9232" max="9232" width="12.140625" style="10" bestFit="1" customWidth="1"/>
    <col min="9233" max="9233" width="13.140625" style="10" bestFit="1" customWidth="1"/>
    <col min="9234" max="9234" width="14.5703125" style="10" bestFit="1" customWidth="1"/>
    <col min="9235" max="9235" width="3.5703125" style="10" bestFit="1" customWidth="1"/>
    <col min="9236" max="9236" width="1.5703125" style="10" customWidth="1"/>
    <col min="9237" max="9237" width="8.42578125" style="10" customWidth="1"/>
    <col min="9238" max="9472" width="12.7109375" style="10"/>
    <col min="9473" max="9473" width="3.7109375" style="10" customWidth="1"/>
    <col min="9474" max="9474" width="13.5703125" style="10" customWidth="1"/>
    <col min="9475" max="9476" width="13.140625" style="10" bestFit="1" customWidth="1"/>
    <col min="9477" max="9477" width="14.140625" style="10" customWidth="1"/>
    <col min="9478" max="9478" width="14.5703125" style="10" bestFit="1" customWidth="1"/>
    <col min="9479" max="9479" width="13.140625" style="10" bestFit="1" customWidth="1"/>
    <col min="9480" max="9480" width="12.42578125" style="10" bestFit="1" customWidth="1"/>
    <col min="9481" max="9481" width="13.140625" style="10" bestFit="1" customWidth="1"/>
    <col min="9482" max="9482" width="14.5703125" style="10" bestFit="1" customWidth="1"/>
    <col min="9483" max="9483" width="12.140625" style="10" bestFit="1" customWidth="1"/>
    <col min="9484" max="9484" width="12.42578125" style="10" bestFit="1" customWidth="1"/>
    <col min="9485" max="9486" width="13.140625" style="10" bestFit="1" customWidth="1"/>
    <col min="9487" max="9487" width="12" style="10" customWidth="1"/>
    <col min="9488" max="9488" width="12.140625" style="10" bestFit="1" customWidth="1"/>
    <col min="9489" max="9489" width="13.140625" style="10" bestFit="1" customWidth="1"/>
    <col min="9490" max="9490" width="14.5703125" style="10" bestFit="1" customWidth="1"/>
    <col min="9491" max="9491" width="3.5703125" style="10" bestFit="1" customWidth="1"/>
    <col min="9492" max="9492" width="1.5703125" style="10" customWidth="1"/>
    <col min="9493" max="9493" width="8.42578125" style="10" customWidth="1"/>
    <col min="9494" max="9728" width="12.7109375" style="10"/>
    <col min="9729" max="9729" width="3.7109375" style="10" customWidth="1"/>
    <col min="9730" max="9730" width="13.5703125" style="10" customWidth="1"/>
    <col min="9731" max="9732" width="13.140625" style="10" bestFit="1" customWidth="1"/>
    <col min="9733" max="9733" width="14.140625" style="10" customWidth="1"/>
    <col min="9734" max="9734" width="14.5703125" style="10" bestFit="1" customWidth="1"/>
    <col min="9735" max="9735" width="13.140625" style="10" bestFit="1" customWidth="1"/>
    <col min="9736" max="9736" width="12.42578125" style="10" bestFit="1" customWidth="1"/>
    <col min="9737" max="9737" width="13.140625" style="10" bestFit="1" customWidth="1"/>
    <col min="9738" max="9738" width="14.5703125" style="10" bestFit="1" customWidth="1"/>
    <col min="9739" max="9739" width="12.140625" style="10" bestFit="1" customWidth="1"/>
    <col min="9740" max="9740" width="12.42578125" style="10" bestFit="1" customWidth="1"/>
    <col min="9741" max="9742" width="13.140625" style="10" bestFit="1" customWidth="1"/>
    <col min="9743" max="9743" width="12" style="10" customWidth="1"/>
    <col min="9744" max="9744" width="12.140625" style="10" bestFit="1" customWidth="1"/>
    <col min="9745" max="9745" width="13.140625" style="10" bestFit="1" customWidth="1"/>
    <col min="9746" max="9746" width="14.5703125" style="10" bestFit="1" customWidth="1"/>
    <col min="9747" max="9747" width="3.5703125" style="10" bestFit="1" customWidth="1"/>
    <col min="9748" max="9748" width="1.5703125" style="10" customWidth="1"/>
    <col min="9749" max="9749" width="8.42578125" style="10" customWidth="1"/>
    <col min="9750" max="9984" width="12.7109375" style="10"/>
    <col min="9985" max="9985" width="3.7109375" style="10" customWidth="1"/>
    <col min="9986" max="9986" width="13.5703125" style="10" customWidth="1"/>
    <col min="9987" max="9988" width="13.140625" style="10" bestFit="1" customWidth="1"/>
    <col min="9989" max="9989" width="14.140625" style="10" customWidth="1"/>
    <col min="9990" max="9990" width="14.5703125" style="10" bestFit="1" customWidth="1"/>
    <col min="9991" max="9991" width="13.140625" style="10" bestFit="1" customWidth="1"/>
    <col min="9992" max="9992" width="12.42578125" style="10" bestFit="1" customWidth="1"/>
    <col min="9993" max="9993" width="13.140625" style="10" bestFit="1" customWidth="1"/>
    <col min="9994" max="9994" width="14.5703125" style="10" bestFit="1" customWidth="1"/>
    <col min="9995" max="9995" width="12.140625" style="10" bestFit="1" customWidth="1"/>
    <col min="9996" max="9996" width="12.42578125" style="10" bestFit="1" customWidth="1"/>
    <col min="9997" max="9998" width="13.140625" style="10" bestFit="1" customWidth="1"/>
    <col min="9999" max="9999" width="12" style="10" customWidth="1"/>
    <col min="10000" max="10000" width="12.140625" style="10" bestFit="1" customWidth="1"/>
    <col min="10001" max="10001" width="13.140625" style="10" bestFit="1" customWidth="1"/>
    <col min="10002" max="10002" width="14.5703125" style="10" bestFit="1" customWidth="1"/>
    <col min="10003" max="10003" width="3.5703125" style="10" bestFit="1" customWidth="1"/>
    <col min="10004" max="10004" width="1.5703125" style="10" customWidth="1"/>
    <col min="10005" max="10005" width="8.42578125" style="10" customWidth="1"/>
    <col min="10006" max="10240" width="12.7109375" style="10"/>
    <col min="10241" max="10241" width="3.7109375" style="10" customWidth="1"/>
    <col min="10242" max="10242" width="13.5703125" style="10" customWidth="1"/>
    <col min="10243" max="10244" width="13.140625" style="10" bestFit="1" customWidth="1"/>
    <col min="10245" max="10245" width="14.140625" style="10" customWidth="1"/>
    <col min="10246" max="10246" width="14.5703125" style="10" bestFit="1" customWidth="1"/>
    <col min="10247" max="10247" width="13.140625" style="10" bestFit="1" customWidth="1"/>
    <col min="10248" max="10248" width="12.42578125" style="10" bestFit="1" customWidth="1"/>
    <col min="10249" max="10249" width="13.140625" style="10" bestFit="1" customWidth="1"/>
    <col min="10250" max="10250" width="14.5703125" style="10" bestFit="1" customWidth="1"/>
    <col min="10251" max="10251" width="12.140625" style="10" bestFit="1" customWidth="1"/>
    <col min="10252" max="10252" width="12.42578125" style="10" bestFit="1" customWidth="1"/>
    <col min="10253" max="10254" width="13.140625" style="10" bestFit="1" customWidth="1"/>
    <col min="10255" max="10255" width="12" style="10" customWidth="1"/>
    <col min="10256" max="10256" width="12.140625" style="10" bestFit="1" customWidth="1"/>
    <col min="10257" max="10257" width="13.140625" style="10" bestFit="1" customWidth="1"/>
    <col min="10258" max="10258" width="14.5703125" style="10" bestFit="1" customWidth="1"/>
    <col min="10259" max="10259" width="3.5703125" style="10" bestFit="1" customWidth="1"/>
    <col min="10260" max="10260" width="1.5703125" style="10" customWidth="1"/>
    <col min="10261" max="10261" width="8.42578125" style="10" customWidth="1"/>
    <col min="10262" max="10496" width="12.7109375" style="10"/>
    <col min="10497" max="10497" width="3.7109375" style="10" customWidth="1"/>
    <col min="10498" max="10498" width="13.5703125" style="10" customWidth="1"/>
    <col min="10499" max="10500" width="13.140625" style="10" bestFit="1" customWidth="1"/>
    <col min="10501" max="10501" width="14.140625" style="10" customWidth="1"/>
    <col min="10502" max="10502" width="14.5703125" style="10" bestFit="1" customWidth="1"/>
    <col min="10503" max="10503" width="13.140625" style="10" bestFit="1" customWidth="1"/>
    <col min="10504" max="10504" width="12.42578125" style="10" bestFit="1" customWidth="1"/>
    <col min="10505" max="10505" width="13.140625" style="10" bestFit="1" customWidth="1"/>
    <col min="10506" max="10506" width="14.5703125" style="10" bestFit="1" customWidth="1"/>
    <col min="10507" max="10507" width="12.140625" style="10" bestFit="1" customWidth="1"/>
    <col min="10508" max="10508" width="12.42578125" style="10" bestFit="1" customWidth="1"/>
    <col min="10509" max="10510" width="13.140625" style="10" bestFit="1" customWidth="1"/>
    <col min="10511" max="10511" width="12" style="10" customWidth="1"/>
    <col min="10512" max="10512" width="12.140625" style="10" bestFit="1" customWidth="1"/>
    <col min="10513" max="10513" width="13.140625" style="10" bestFit="1" customWidth="1"/>
    <col min="10514" max="10514" width="14.5703125" style="10" bestFit="1" customWidth="1"/>
    <col min="10515" max="10515" width="3.5703125" style="10" bestFit="1" customWidth="1"/>
    <col min="10516" max="10516" width="1.5703125" style="10" customWidth="1"/>
    <col min="10517" max="10517" width="8.42578125" style="10" customWidth="1"/>
    <col min="10518" max="10752" width="12.7109375" style="10"/>
    <col min="10753" max="10753" width="3.7109375" style="10" customWidth="1"/>
    <col min="10754" max="10754" width="13.5703125" style="10" customWidth="1"/>
    <col min="10755" max="10756" width="13.140625" style="10" bestFit="1" customWidth="1"/>
    <col min="10757" max="10757" width="14.140625" style="10" customWidth="1"/>
    <col min="10758" max="10758" width="14.5703125" style="10" bestFit="1" customWidth="1"/>
    <col min="10759" max="10759" width="13.140625" style="10" bestFit="1" customWidth="1"/>
    <col min="10760" max="10760" width="12.42578125" style="10" bestFit="1" customWidth="1"/>
    <col min="10761" max="10761" width="13.140625" style="10" bestFit="1" customWidth="1"/>
    <col min="10762" max="10762" width="14.5703125" style="10" bestFit="1" customWidth="1"/>
    <col min="10763" max="10763" width="12.140625" style="10" bestFit="1" customWidth="1"/>
    <col min="10764" max="10764" width="12.42578125" style="10" bestFit="1" customWidth="1"/>
    <col min="10765" max="10766" width="13.140625" style="10" bestFit="1" customWidth="1"/>
    <col min="10767" max="10767" width="12" style="10" customWidth="1"/>
    <col min="10768" max="10768" width="12.140625" style="10" bestFit="1" customWidth="1"/>
    <col min="10769" max="10769" width="13.140625" style="10" bestFit="1" customWidth="1"/>
    <col min="10770" max="10770" width="14.5703125" style="10" bestFit="1" customWidth="1"/>
    <col min="10771" max="10771" width="3.5703125" style="10" bestFit="1" customWidth="1"/>
    <col min="10772" max="10772" width="1.5703125" style="10" customWidth="1"/>
    <col min="10773" max="10773" width="8.42578125" style="10" customWidth="1"/>
    <col min="10774" max="11008" width="12.7109375" style="10"/>
    <col min="11009" max="11009" width="3.7109375" style="10" customWidth="1"/>
    <col min="11010" max="11010" width="13.5703125" style="10" customWidth="1"/>
    <col min="11011" max="11012" width="13.140625" style="10" bestFit="1" customWidth="1"/>
    <col min="11013" max="11013" width="14.140625" style="10" customWidth="1"/>
    <col min="11014" max="11014" width="14.5703125" style="10" bestFit="1" customWidth="1"/>
    <col min="11015" max="11015" width="13.140625" style="10" bestFit="1" customWidth="1"/>
    <col min="11016" max="11016" width="12.42578125" style="10" bestFit="1" customWidth="1"/>
    <col min="11017" max="11017" width="13.140625" style="10" bestFit="1" customWidth="1"/>
    <col min="11018" max="11018" width="14.5703125" style="10" bestFit="1" customWidth="1"/>
    <col min="11019" max="11019" width="12.140625" style="10" bestFit="1" customWidth="1"/>
    <col min="11020" max="11020" width="12.42578125" style="10" bestFit="1" customWidth="1"/>
    <col min="11021" max="11022" width="13.140625" style="10" bestFit="1" customWidth="1"/>
    <col min="11023" max="11023" width="12" style="10" customWidth="1"/>
    <col min="11024" max="11024" width="12.140625" style="10" bestFit="1" customWidth="1"/>
    <col min="11025" max="11025" width="13.140625" style="10" bestFit="1" customWidth="1"/>
    <col min="11026" max="11026" width="14.5703125" style="10" bestFit="1" customWidth="1"/>
    <col min="11027" max="11027" width="3.5703125" style="10" bestFit="1" customWidth="1"/>
    <col min="11028" max="11028" width="1.5703125" style="10" customWidth="1"/>
    <col min="11029" max="11029" width="8.42578125" style="10" customWidth="1"/>
    <col min="11030" max="11264" width="12.7109375" style="10"/>
    <col min="11265" max="11265" width="3.7109375" style="10" customWidth="1"/>
    <col min="11266" max="11266" width="13.5703125" style="10" customWidth="1"/>
    <col min="11267" max="11268" width="13.140625" style="10" bestFit="1" customWidth="1"/>
    <col min="11269" max="11269" width="14.140625" style="10" customWidth="1"/>
    <col min="11270" max="11270" width="14.5703125" style="10" bestFit="1" customWidth="1"/>
    <col min="11271" max="11271" width="13.140625" style="10" bestFit="1" customWidth="1"/>
    <col min="11272" max="11272" width="12.42578125" style="10" bestFit="1" customWidth="1"/>
    <col min="11273" max="11273" width="13.140625" style="10" bestFit="1" customWidth="1"/>
    <col min="11274" max="11274" width="14.5703125" style="10" bestFit="1" customWidth="1"/>
    <col min="11275" max="11275" width="12.140625" style="10" bestFit="1" customWidth="1"/>
    <col min="11276" max="11276" width="12.42578125" style="10" bestFit="1" customWidth="1"/>
    <col min="11277" max="11278" width="13.140625" style="10" bestFit="1" customWidth="1"/>
    <col min="11279" max="11279" width="12" style="10" customWidth="1"/>
    <col min="11280" max="11280" width="12.140625" style="10" bestFit="1" customWidth="1"/>
    <col min="11281" max="11281" width="13.140625" style="10" bestFit="1" customWidth="1"/>
    <col min="11282" max="11282" width="14.5703125" style="10" bestFit="1" customWidth="1"/>
    <col min="11283" max="11283" width="3.5703125" style="10" bestFit="1" customWidth="1"/>
    <col min="11284" max="11284" width="1.5703125" style="10" customWidth="1"/>
    <col min="11285" max="11285" width="8.42578125" style="10" customWidth="1"/>
    <col min="11286" max="11520" width="12.7109375" style="10"/>
    <col min="11521" max="11521" width="3.7109375" style="10" customWidth="1"/>
    <col min="11522" max="11522" width="13.5703125" style="10" customWidth="1"/>
    <col min="11523" max="11524" width="13.140625" style="10" bestFit="1" customWidth="1"/>
    <col min="11525" max="11525" width="14.140625" style="10" customWidth="1"/>
    <col min="11526" max="11526" width="14.5703125" style="10" bestFit="1" customWidth="1"/>
    <col min="11527" max="11527" width="13.140625" style="10" bestFit="1" customWidth="1"/>
    <col min="11528" max="11528" width="12.42578125" style="10" bestFit="1" customWidth="1"/>
    <col min="11529" max="11529" width="13.140625" style="10" bestFit="1" customWidth="1"/>
    <col min="11530" max="11530" width="14.5703125" style="10" bestFit="1" customWidth="1"/>
    <col min="11531" max="11531" width="12.140625" style="10" bestFit="1" customWidth="1"/>
    <col min="11532" max="11532" width="12.42578125" style="10" bestFit="1" customWidth="1"/>
    <col min="11533" max="11534" width="13.140625" style="10" bestFit="1" customWidth="1"/>
    <col min="11535" max="11535" width="12" style="10" customWidth="1"/>
    <col min="11536" max="11536" width="12.140625" style="10" bestFit="1" customWidth="1"/>
    <col min="11537" max="11537" width="13.140625" style="10" bestFit="1" customWidth="1"/>
    <col min="11538" max="11538" width="14.5703125" style="10" bestFit="1" customWidth="1"/>
    <col min="11539" max="11539" width="3.5703125" style="10" bestFit="1" customWidth="1"/>
    <col min="11540" max="11540" width="1.5703125" style="10" customWidth="1"/>
    <col min="11541" max="11541" width="8.42578125" style="10" customWidth="1"/>
    <col min="11542" max="11776" width="12.7109375" style="10"/>
    <col min="11777" max="11777" width="3.7109375" style="10" customWidth="1"/>
    <col min="11778" max="11778" width="13.5703125" style="10" customWidth="1"/>
    <col min="11779" max="11780" width="13.140625" style="10" bestFit="1" customWidth="1"/>
    <col min="11781" max="11781" width="14.140625" style="10" customWidth="1"/>
    <col min="11782" max="11782" width="14.5703125" style="10" bestFit="1" customWidth="1"/>
    <col min="11783" max="11783" width="13.140625" style="10" bestFit="1" customWidth="1"/>
    <col min="11784" max="11784" width="12.42578125" style="10" bestFit="1" customWidth="1"/>
    <col min="11785" max="11785" width="13.140625" style="10" bestFit="1" customWidth="1"/>
    <col min="11786" max="11786" width="14.5703125" style="10" bestFit="1" customWidth="1"/>
    <col min="11787" max="11787" width="12.140625" style="10" bestFit="1" customWidth="1"/>
    <col min="11788" max="11788" width="12.42578125" style="10" bestFit="1" customWidth="1"/>
    <col min="11789" max="11790" width="13.140625" style="10" bestFit="1" customWidth="1"/>
    <col min="11791" max="11791" width="12" style="10" customWidth="1"/>
    <col min="11792" max="11792" width="12.140625" style="10" bestFit="1" customWidth="1"/>
    <col min="11793" max="11793" width="13.140625" style="10" bestFit="1" customWidth="1"/>
    <col min="11794" max="11794" width="14.5703125" style="10" bestFit="1" customWidth="1"/>
    <col min="11795" max="11795" width="3.5703125" style="10" bestFit="1" customWidth="1"/>
    <col min="11796" max="11796" width="1.5703125" style="10" customWidth="1"/>
    <col min="11797" max="11797" width="8.42578125" style="10" customWidth="1"/>
    <col min="11798" max="12032" width="12.7109375" style="10"/>
    <col min="12033" max="12033" width="3.7109375" style="10" customWidth="1"/>
    <col min="12034" max="12034" width="13.5703125" style="10" customWidth="1"/>
    <col min="12035" max="12036" width="13.140625" style="10" bestFit="1" customWidth="1"/>
    <col min="12037" max="12037" width="14.140625" style="10" customWidth="1"/>
    <col min="12038" max="12038" width="14.5703125" style="10" bestFit="1" customWidth="1"/>
    <col min="12039" max="12039" width="13.140625" style="10" bestFit="1" customWidth="1"/>
    <col min="12040" max="12040" width="12.42578125" style="10" bestFit="1" customWidth="1"/>
    <col min="12041" max="12041" width="13.140625" style="10" bestFit="1" customWidth="1"/>
    <col min="12042" max="12042" width="14.5703125" style="10" bestFit="1" customWidth="1"/>
    <col min="12043" max="12043" width="12.140625" style="10" bestFit="1" customWidth="1"/>
    <col min="12044" max="12044" width="12.42578125" style="10" bestFit="1" customWidth="1"/>
    <col min="12045" max="12046" width="13.140625" style="10" bestFit="1" customWidth="1"/>
    <col min="12047" max="12047" width="12" style="10" customWidth="1"/>
    <col min="12048" max="12048" width="12.140625" style="10" bestFit="1" customWidth="1"/>
    <col min="12049" max="12049" width="13.140625" style="10" bestFit="1" customWidth="1"/>
    <col min="12050" max="12050" width="14.5703125" style="10" bestFit="1" customWidth="1"/>
    <col min="12051" max="12051" width="3.5703125" style="10" bestFit="1" customWidth="1"/>
    <col min="12052" max="12052" width="1.5703125" style="10" customWidth="1"/>
    <col min="12053" max="12053" width="8.42578125" style="10" customWidth="1"/>
    <col min="12054" max="12288" width="12.7109375" style="10"/>
    <col min="12289" max="12289" width="3.7109375" style="10" customWidth="1"/>
    <col min="12290" max="12290" width="13.5703125" style="10" customWidth="1"/>
    <col min="12291" max="12292" width="13.140625" style="10" bestFit="1" customWidth="1"/>
    <col min="12293" max="12293" width="14.140625" style="10" customWidth="1"/>
    <col min="12294" max="12294" width="14.5703125" style="10" bestFit="1" customWidth="1"/>
    <col min="12295" max="12295" width="13.140625" style="10" bestFit="1" customWidth="1"/>
    <col min="12296" max="12296" width="12.42578125" style="10" bestFit="1" customWidth="1"/>
    <col min="12297" max="12297" width="13.140625" style="10" bestFit="1" customWidth="1"/>
    <col min="12298" max="12298" width="14.5703125" style="10" bestFit="1" customWidth="1"/>
    <col min="12299" max="12299" width="12.140625" style="10" bestFit="1" customWidth="1"/>
    <col min="12300" max="12300" width="12.42578125" style="10" bestFit="1" customWidth="1"/>
    <col min="12301" max="12302" width="13.140625" style="10" bestFit="1" customWidth="1"/>
    <col min="12303" max="12303" width="12" style="10" customWidth="1"/>
    <col min="12304" max="12304" width="12.140625" style="10" bestFit="1" customWidth="1"/>
    <col min="12305" max="12305" width="13.140625" style="10" bestFit="1" customWidth="1"/>
    <col min="12306" max="12306" width="14.5703125" style="10" bestFit="1" customWidth="1"/>
    <col min="12307" max="12307" width="3.5703125" style="10" bestFit="1" customWidth="1"/>
    <col min="12308" max="12308" width="1.5703125" style="10" customWidth="1"/>
    <col min="12309" max="12309" width="8.42578125" style="10" customWidth="1"/>
    <col min="12310" max="12544" width="12.7109375" style="10"/>
    <col min="12545" max="12545" width="3.7109375" style="10" customWidth="1"/>
    <col min="12546" max="12546" width="13.5703125" style="10" customWidth="1"/>
    <col min="12547" max="12548" width="13.140625" style="10" bestFit="1" customWidth="1"/>
    <col min="12549" max="12549" width="14.140625" style="10" customWidth="1"/>
    <col min="12550" max="12550" width="14.5703125" style="10" bestFit="1" customWidth="1"/>
    <col min="12551" max="12551" width="13.140625" style="10" bestFit="1" customWidth="1"/>
    <col min="12552" max="12552" width="12.42578125" style="10" bestFit="1" customWidth="1"/>
    <col min="12553" max="12553" width="13.140625" style="10" bestFit="1" customWidth="1"/>
    <col min="12554" max="12554" width="14.5703125" style="10" bestFit="1" customWidth="1"/>
    <col min="12555" max="12555" width="12.140625" style="10" bestFit="1" customWidth="1"/>
    <col min="12556" max="12556" width="12.42578125" style="10" bestFit="1" customWidth="1"/>
    <col min="12557" max="12558" width="13.140625" style="10" bestFit="1" customWidth="1"/>
    <col min="12559" max="12559" width="12" style="10" customWidth="1"/>
    <col min="12560" max="12560" width="12.140625" style="10" bestFit="1" customWidth="1"/>
    <col min="12561" max="12561" width="13.140625" style="10" bestFit="1" customWidth="1"/>
    <col min="12562" max="12562" width="14.5703125" style="10" bestFit="1" customWidth="1"/>
    <col min="12563" max="12563" width="3.5703125" style="10" bestFit="1" customWidth="1"/>
    <col min="12564" max="12564" width="1.5703125" style="10" customWidth="1"/>
    <col min="12565" max="12565" width="8.42578125" style="10" customWidth="1"/>
    <col min="12566" max="12800" width="12.7109375" style="10"/>
    <col min="12801" max="12801" width="3.7109375" style="10" customWidth="1"/>
    <col min="12802" max="12802" width="13.5703125" style="10" customWidth="1"/>
    <col min="12803" max="12804" width="13.140625" style="10" bestFit="1" customWidth="1"/>
    <col min="12805" max="12805" width="14.140625" style="10" customWidth="1"/>
    <col min="12806" max="12806" width="14.5703125" style="10" bestFit="1" customWidth="1"/>
    <col min="12807" max="12807" width="13.140625" style="10" bestFit="1" customWidth="1"/>
    <col min="12808" max="12808" width="12.42578125" style="10" bestFit="1" customWidth="1"/>
    <col min="12809" max="12809" width="13.140625" style="10" bestFit="1" customWidth="1"/>
    <col min="12810" max="12810" width="14.5703125" style="10" bestFit="1" customWidth="1"/>
    <col min="12811" max="12811" width="12.140625" style="10" bestFit="1" customWidth="1"/>
    <col min="12812" max="12812" width="12.42578125" style="10" bestFit="1" customWidth="1"/>
    <col min="12813" max="12814" width="13.140625" style="10" bestFit="1" customWidth="1"/>
    <col min="12815" max="12815" width="12" style="10" customWidth="1"/>
    <col min="12816" max="12816" width="12.140625" style="10" bestFit="1" customWidth="1"/>
    <col min="12817" max="12817" width="13.140625" style="10" bestFit="1" customWidth="1"/>
    <col min="12818" max="12818" width="14.5703125" style="10" bestFit="1" customWidth="1"/>
    <col min="12819" max="12819" width="3.5703125" style="10" bestFit="1" customWidth="1"/>
    <col min="12820" max="12820" width="1.5703125" style="10" customWidth="1"/>
    <col min="12821" max="12821" width="8.42578125" style="10" customWidth="1"/>
    <col min="12822" max="13056" width="12.7109375" style="10"/>
    <col min="13057" max="13057" width="3.7109375" style="10" customWidth="1"/>
    <col min="13058" max="13058" width="13.5703125" style="10" customWidth="1"/>
    <col min="13059" max="13060" width="13.140625" style="10" bestFit="1" customWidth="1"/>
    <col min="13061" max="13061" width="14.140625" style="10" customWidth="1"/>
    <col min="13062" max="13062" width="14.5703125" style="10" bestFit="1" customWidth="1"/>
    <col min="13063" max="13063" width="13.140625" style="10" bestFit="1" customWidth="1"/>
    <col min="13064" max="13064" width="12.42578125" style="10" bestFit="1" customWidth="1"/>
    <col min="13065" max="13065" width="13.140625" style="10" bestFit="1" customWidth="1"/>
    <col min="13066" max="13066" width="14.5703125" style="10" bestFit="1" customWidth="1"/>
    <col min="13067" max="13067" width="12.140625" style="10" bestFit="1" customWidth="1"/>
    <col min="13068" max="13068" width="12.42578125" style="10" bestFit="1" customWidth="1"/>
    <col min="13069" max="13070" width="13.140625" style="10" bestFit="1" customWidth="1"/>
    <col min="13071" max="13071" width="12" style="10" customWidth="1"/>
    <col min="13072" max="13072" width="12.140625" style="10" bestFit="1" customWidth="1"/>
    <col min="13073" max="13073" width="13.140625" style="10" bestFit="1" customWidth="1"/>
    <col min="13074" max="13074" width="14.5703125" style="10" bestFit="1" customWidth="1"/>
    <col min="13075" max="13075" width="3.5703125" style="10" bestFit="1" customWidth="1"/>
    <col min="13076" max="13076" width="1.5703125" style="10" customWidth="1"/>
    <col min="13077" max="13077" width="8.42578125" style="10" customWidth="1"/>
    <col min="13078" max="13312" width="12.7109375" style="10"/>
    <col min="13313" max="13313" width="3.7109375" style="10" customWidth="1"/>
    <col min="13314" max="13314" width="13.5703125" style="10" customWidth="1"/>
    <col min="13315" max="13316" width="13.140625" style="10" bestFit="1" customWidth="1"/>
    <col min="13317" max="13317" width="14.140625" style="10" customWidth="1"/>
    <col min="13318" max="13318" width="14.5703125" style="10" bestFit="1" customWidth="1"/>
    <col min="13319" max="13319" width="13.140625" style="10" bestFit="1" customWidth="1"/>
    <col min="13320" max="13320" width="12.42578125" style="10" bestFit="1" customWidth="1"/>
    <col min="13321" max="13321" width="13.140625" style="10" bestFit="1" customWidth="1"/>
    <col min="13322" max="13322" width="14.5703125" style="10" bestFit="1" customWidth="1"/>
    <col min="13323" max="13323" width="12.140625" style="10" bestFit="1" customWidth="1"/>
    <col min="13324" max="13324" width="12.42578125" style="10" bestFit="1" customWidth="1"/>
    <col min="13325" max="13326" width="13.140625" style="10" bestFit="1" customWidth="1"/>
    <col min="13327" max="13327" width="12" style="10" customWidth="1"/>
    <col min="13328" max="13328" width="12.140625" style="10" bestFit="1" customWidth="1"/>
    <col min="13329" max="13329" width="13.140625" style="10" bestFit="1" customWidth="1"/>
    <col min="13330" max="13330" width="14.5703125" style="10" bestFit="1" customWidth="1"/>
    <col min="13331" max="13331" width="3.5703125" style="10" bestFit="1" customWidth="1"/>
    <col min="13332" max="13332" width="1.5703125" style="10" customWidth="1"/>
    <col min="13333" max="13333" width="8.42578125" style="10" customWidth="1"/>
    <col min="13334" max="13568" width="12.7109375" style="10"/>
    <col min="13569" max="13569" width="3.7109375" style="10" customWidth="1"/>
    <col min="13570" max="13570" width="13.5703125" style="10" customWidth="1"/>
    <col min="13571" max="13572" width="13.140625" style="10" bestFit="1" customWidth="1"/>
    <col min="13573" max="13573" width="14.140625" style="10" customWidth="1"/>
    <col min="13574" max="13574" width="14.5703125" style="10" bestFit="1" customWidth="1"/>
    <col min="13575" max="13575" width="13.140625" style="10" bestFit="1" customWidth="1"/>
    <col min="13576" max="13576" width="12.42578125" style="10" bestFit="1" customWidth="1"/>
    <col min="13577" max="13577" width="13.140625" style="10" bestFit="1" customWidth="1"/>
    <col min="13578" max="13578" width="14.5703125" style="10" bestFit="1" customWidth="1"/>
    <col min="13579" max="13579" width="12.140625" style="10" bestFit="1" customWidth="1"/>
    <col min="13580" max="13580" width="12.42578125" style="10" bestFit="1" customWidth="1"/>
    <col min="13581" max="13582" width="13.140625" style="10" bestFit="1" customWidth="1"/>
    <col min="13583" max="13583" width="12" style="10" customWidth="1"/>
    <col min="13584" max="13584" width="12.140625" style="10" bestFit="1" customWidth="1"/>
    <col min="13585" max="13585" width="13.140625" style="10" bestFit="1" customWidth="1"/>
    <col min="13586" max="13586" width="14.5703125" style="10" bestFit="1" customWidth="1"/>
    <col min="13587" max="13587" width="3.5703125" style="10" bestFit="1" customWidth="1"/>
    <col min="13588" max="13588" width="1.5703125" style="10" customWidth="1"/>
    <col min="13589" max="13589" width="8.42578125" style="10" customWidth="1"/>
    <col min="13590" max="13824" width="12.7109375" style="10"/>
    <col min="13825" max="13825" width="3.7109375" style="10" customWidth="1"/>
    <col min="13826" max="13826" width="13.5703125" style="10" customWidth="1"/>
    <col min="13827" max="13828" width="13.140625" style="10" bestFit="1" customWidth="1"/>
    <col min="13829" max="13829" width="14.140625" style="10" customWidth="1"/>
    <col min="13830" max="13830" width="14.5703125" style="10" bestFit="1" customWidth="1"/>
    <col min="13831" max="13831" width="13.140625" style="10" bestFit="1" customWidth="1"/>
    <col min="13832" max="13832" width="12.42578125" style="10" bestFit="1" customWidth="1"/>
    <col min="13833" max="13833" width="13.140625" style="10" bestFit="1" customWidth="1"/>
    <col min="13834" max="13834" width="14.5703125" style="10" bestFit="1" customWidth="1"/>
    <col min="13835" max="13835" width="12.140625" style="10" bestFit="1" customWidth="1"/>
    <col min="13836" max="13836" width="12.42578125" style="10" bestFit="1" customWidth="1"/>
    <col min="13837" max="13838" width="13.140625" style="10" bestFit="1" customWidth="1"/>
    <col min="13839" max="13839" width="12" style="10" customWidth="1"/>
    <col min="13840" max="13840" width="12.140625" style="10" bestFit="1" customWidth="1"/>
    <col min="13841" max="13841" width="13.140625" style="10" bestFit="1" customWidth="1"/>
    <col min="13842" max="13842" width="14.5703125" style="10" bestFit="1" customWidth="1"/>
    <col min="13843" max="13843" width="3.5703125" style="10" bestFit="1" customWidth="1"/>
    <col min="13844" max="13844" width="1.5703125" style="10" customWidth="1"/>
    <col min="13845" max="13845" width="8.42578125" style="10" customWidth="1"/>
    <col min="13846" max="14080" width="12.7109375" style="10"/>
    <col min="14081" max="14081" width="3.7109375" style="10" customWidth="1"/>
    <col min="14082" max="14082" width="13.5703125" style="10" customWidth="1"/>
    <col min="14083" max="14084" width="13.140625" style="10" bestFit="1" customWidth="1"/>
    <col min="14085" max="14085" width="14.140625" style="10" customWidth="1"/>
    <col min="14086" max="14086" width="14.5703125" style="10" bestFit="1" customWidth="1"/>
    <col min="14087" max="14087" width="13.140625" style="10" bestFit="1" customWidth="1"/>
    <col min="14088" max="14088" width="12.42578125" style="10" bestFit="1" customWidth="1"/>
    <col min="14089" max="14089" width="13.140625" style="10" bestFit="1" customWidth="1"/>
    <col min="14090" max="14090" width="14.5703125" style="10" bestFit="1" customWidth="1"/>
    <col min="14091" max="14091" width="12.140625" style="10" bestFit="1" customWidth="1"/>
    <col min="14092" max="14092" width="12.42578125" style="10" bestFit="1" customWidth="1"/>
    <col min="14093" max="14094" width="13.140625" style="10" bestFit="1" customWidth="1"/>
    <col min="14095" max="14095" width="12" style="10" customWidth="1"/>
    <col min="14096" max="14096" width="12.140625" style="10" bestFit="1" customWidth="1"/>
    <col min="14097" max="14097" width="13.140625" style="10" bestFit="1" customWidth="1"/>
    <col min="14098" max="14098" width="14.5703125" style="10" bestFit="1" customWidth="1"/>
    <col min="14099" max="14099" width="3.5703125" style="10" bestFit="1" customWidth="1"/>
    <col min="14100" max="14100" width="1.5703125" style="10" customWidth="1"/>
    <col min="14101" max="14101" width="8.42578125" style="10" customWidth="1"/>
    <col min="14102" max="14336" width="12.7109375" style="10"/>
    <col min="14337" max="14337" width="3.7109375" style="10" customWidth="1"/>
    <col min="14338" max="14338" width="13.5703125" style="10" customWidth="1"/>
    <col min="14339" max="14340" width="13.140625" style="10" bestFit="1" customWidth="1"/>
    <col min="14341" max="14341" width="14.140625" style="10" customWidth="1"/>
    <col min="14342" max="14342" width="14.5703125" style="10" bestFit="1" customWidth="1"/>
    <col min="14343" max="14343" width="13.140625" style="10" bestFit="1" customWidth="1"/>
    <col min="14344" max="14344" width="12.42578125" style="10" bestFit="1" customWidth="1"/>
    <col min="14345" max="14345" width="13.140625" style="10" bestFit="1" customWidth="1"/>
    <col min="14346" max="14346" width="14.5703125" style="10" bestFit="1" customWidth="1"/>
    <col min="14347" max="14347" width="12.140625" style="10" bestFit="1" customWidth="1"/>
    <col min="14348" max="14348" width="12.42578125" style="10" bestFit="1" customWidth="1"/>
    <col min="14349" max="14350" width="13.140625" style="10" bestFit="1" customWidth="1"/>
    <col min="14351" max="14351" width="12" style="10" customWidth="1"/>
    <col min="14352" max="14352" width="12.140625" style="10" bestFit="1" customWidth="1"/>
    <col min="14353" max="14353" width="13.140625" style="10" bestFit="1" customWidth="1"/>
    <col min="14354" max="14354" width="14.5703125" style="10" bestFit="1" customWidth="1"/>
    <col min="14355" max="14355" width="3.5703125" style="10" bestFit="1" customWidth="1"/>
    <col min="14356" max="14356" width="1.5703125" style="10" customWidth="1"/>
    <col min="14357" max="14357" width="8.42578125" style="10" customWidth="1"/>
    <col min="14358" max="14592" width="12.7109375" style="10"/>
    <col min="14593" max="14593" width="3.7109375" style="10" customWidth="1"/>
    <col min="14594" max="14594" width="13.5703125" style="10" customWidth="1"/>
    <col min="14595" max="14596" width="13.140625" style="10" bestFit="1" customWidth="1"/>
    <col min="14597" max="14597" width="14.140625" style="10" customWidth="1"/>
    <col min="14598" max="14598" width="14.5703125" style="10" bestFit="1" customWidth="1"/>
    <col min="14599" max="14599" width="13.140625" style="10" bestFit="1" customWidth="1"/>
    <col min="14600" max="14600" width="12.42578125" style="10" bestFit="1" customWidth="1"/>
    <col min="14601" max="14601" width="13.140625" style="10" bestFit="1" customWidth="1"/>
    <col min="14602" max="14602" width="14.5703125" style="10" bestFit="1" customWidth="1"/>
    <col min="14603" max="14603" width="12.140625" style="10" bestFit="1" customWidth="1"/>
    <col min="14604" max="14604" width="12.42578125" style="10" bestFit="1" customWidth="1"/>
    <col min="14605" max="14606" width="13.140625" style="10" bestFit="1" customWidth="1"/>
    <col min="14607" max="14607" width="12" style="10" customWidth="1"/>
    <col min="14608" max="14608" width="12.140625" style="10" bestFit="1" customWidth="1"/>
    <col min="14609" max="14609" width="13.140625" style="10" bestFit="1" customWidth="1"/>
    <col min="14610" max="14610" width="14.5703125" style="10" bestFit="1" customWidth="1"/>
    <col min="14611" max="14611" width="3.5703125" style="10" bestFit="1" customWidth="1"/>
    <col min="14612" max="14612" width="1.5703125" style="10" customWidth="1"/>
    <col min="14613" max="14613" width="8.42578125" style="10" customWidth="1"/>
    <col min="14614" max="14848" width="12.7109375" style="10"/>
    <col min="14849" max="14849" width="3.7109375" style="10" customWidth="1"/>
    <col min="14850" max="14850" width="13.5703125" style="10" customWidth="1"/>
    <col min="14851" max="14852" width="13.140625" style="10" bestFit="1" customWidth="1"/>
    <col min="14853" max="14853" width="14.140625" style="10" customWidth="1"/>
    <col min="14854" max="14854" width="14.5703125" style="10" bestFit="1" customWidth="1"/>
    <col min="14855" max="14855" width="13.140625" style="10" bestFit="1" customWidth="1"/>
    <col min="14856" max="14856" width="12.42578125" style="10" bestFit="1" customWidth="1"/>
    <col min="14857" max="14857" width="13.140625" style="10" bestFit="1" customWidth="1"/>
    <col min="14858" max="14858" width="14.5703125" style="10" bestFit="1" customWidth="1"/>
    <col min="14859" max="14859" width="12.140625" style="10" bestFit="1" customWidth="1"/>
    <col min="14860" max="14860" width="12.42578125" style="10" bestFit="1" customWidth="1"/>
    <col min="14861" max="14862" width="13.140625" style="10" bestFit="1" customWidth="1"/>
    <col min="14863" max="14863" width="12" style="10" customWidth="1"/>
    <col min="14864" max="14864" width="12.140625" style="10" bestFit="1" customWidth="1"/>
    <col min="14865" max="14865" width="13.140625" style="10" bestFit="1" customWidth="1"/>
    <col min="14866" max="14866" width="14.5703125" style="10" bestFit="1" customWidth="1"/>
    <col min="14867" max="14867" width="3.5703125" style="10" bestFit="1" customWidth="1"/>
    <col min="14868" max="14868" width="1.5703125" style="10" customWidth="1"/>
    <col min="14869" max="14869" width="8.42578125" style="10" customWidth="1"/>
    <col min="14870" max="15104" width="12.7109375" style="10"/>
    <col min="15105" max="15105" width="3.7109375" style="10" customWidth="1"/>
    <col min="15106" max="15106" width="13.5703125" style="10" customWidth="1"/>
    <col min="15107" max="15108" width="13.140625" style="10" bestFit="1" customWidth="1"/>
    <col min="15109" max="15109" width="14.140625" style="10" customWidth="1"/>
    <col min="15110" max="15110" width="14.5703125" style="10" bestFit="1" customWidth="1"/>
    <col min="15111" max="15111" width="13.140625" style="10" bestFit="1" customWidth="1"/>
    <col min="15112" max="15112" width="12.42578125" style="10" bestFit="1" customWidth="1"/>
    <col min="15113" max="15113" width="13.140625" style="10" bestFit="1" customWidth="1"/>
    <col min="15114" max="15114" width="14.5703125" style="10" bestFit="1" customWidth="1"/>
    <col min="15115" max="15115" width="12.140625" style="10" bestFit="1" customWidth="1"/>
    <col min="15116" max="15116" width="12.42578125" style="10" bestFit="1" customWidth="1"/>
    <col min="15117" max="15118" width="13.140625" style="10" bestFit="1" customWidth="1"/>
    <col min="15119" max="15119" width="12" style="10" customWidth="1"/>
    <col min="15120" max="15120" width="12.140625" style="10" bestFit="1" customWidth="1"/>
    <col min="15121" max="15121" width="13.140625" style="10" bestFit="1" customWidth="1"/>
    <col min="15122" max="15122" width="14.5703125" style="10" bestFit="1" customWidth="1"/>
    <col min="15123" max="15123" width="3.5703125" style="10" bestFit="1" customWidth="1"/>
    <col min="15124" max="15124" width="1.5703125" style="10" customWidth="1"/>
    <col min="15125" max="15125" width="8.42578125" style="10" customWidth="1"/>
    <col min="15126" max="15360" width="12.7109375" style="10"/>
    <col min="15361" max="15361" width="3.7109375" style="10" customWidth="1"/>
    <col min="15362" max="15362" width="13.5703125" style="10" customWidth="1"/>
    <col min="15363" max="15364" width="13.140625" style="10" bestFit="1" customWidth="1"/>
    <col min="15365" max="15365" width="14.140625" style="10" customWidth="1"/>
    <col min="15366" max="15366" width="14.5703125" style="10" bestFit="1" customWidth="1"/>
    <col min="15367" max="15367" width="13.140625" style="10" bestFit="1" customWidth="1"/>
    <col min="15368" max="15368" width="12.42578125" style="10" bestFit="1" customWidth="1"/>
    <col min="15369" max="15369" width="13.140625" style="10" bestFit="1" customWidth="1"/>
    <col min="15370" max="15370" width="14.5703125" style="10" bestFit="1" customWidth="1"/>
    <col min="15371" max="15371" width="12.140625" style="10" bestFit="1" customWidth="1"/>
    <col min="15372" max="15372" width="12.42578125" style="10" bestFit="1" customWidth="1"/>
    <col min="15373" max="15374" width="13.140625" style="10" bestFit="1" customWidth="1"/>
    <col min="15375" max="15375" width="12" style="10" customWidth="1"/>
    <col min="15376" max="15376" width="12.140625" style="10" bestFit="1" customWidth="1"/>
    <col min="15377" max="15377" width="13.140625" style="10" bestFit="1" customWidth="1"/>
    <col min="15378" max="15378" width="14.5703125" style="10" bestFit="1" customWidth="1"/>
    <col min="15379" max="15379" width="3.5703125" style="10" bestFit="1" customWidth="1"/>
    <col min="15380" max="15380" width="1.5703125" style="10" customWidth="1"/>
    <col min="15381" max="15381" width="8.42578125" style="10" customWidth="1"/>
    <col min="15382" max="15616" width="12.7109375" style="10"/>
    <col min="15617" max="15617" width="3.7109375" style="10" customWidth="1"/>
    <col min="15618" max="15618" width="13.5703125" style="10" customWidth="1"/>
    <col min="15619" max="15620" width="13.140625" style="10" bestFit="1" customWidth="1"/>
    <col min="15621" max="15621" width="14.140625" style="10" customWidth="1"/>
    <col min="15622" max="15622" width="14.5703125" style="10" bestFit="1" customWidth="1"/>
    <col min="15623" max="15623" width="13.140625" style="10" bestFit="1" customWidth="1"/>
    <col min="15624" max="15624" width="12.42578125" style="10" bestFit="1" customWidth="1"/>
    <col min="15625" max="15625" width="13.140625" style="10" bestFit="1" customWidth="1"/>
    <col min="15626" max="15626" width="14.5703125" style="10" bestFit="1" customWidth="1"/>
    <col min="15627" max="15627" width="12.140625" style="10" bestFit="1" customWidth="1"/>
    <col min="15628" max="15628" width="12.42578125" style="10" bestFit="1" customWidth="1"/>
    <col min="15629" max="15630" width="13.140625" style="10" bestFit="1" customWidth="1"/>
    <col min="15631" max="15631" width="12" style="10" customWidth="1"/>
    <col min="15632" max="15632" width="12.140625" style="10" bestFit="1" customWidth="1"/>
    <col min="15633" max="15633" width="13.140625" style="10" bestFit="1" customWidth="1"/>
    <col min="15634" max="15634" width="14.5703125" style="10" bestFit="1" customWidth="1"/>
    <col min="15635" max="15635" width="3.5703125" style="10" bestFit="1" customWidth="1"/>
    <col min="15636" max="15636" width="1.5703125" style="10" customWidth="1"/>
    <col min="15637" max="15637" width="8.42578125" style="10" customWidth="1"/>
    <col min="15638" max="15872" width="12.7109375" style="10"/>
    <col min="15873" max="15873" width="3.7109375" style="10" customWidth="1"/>
    <col min="15874" max="15874" width="13.5703125" style="10" customWidth="1"/>
    <col min="15875" max="15876" width="13.140625" style="10" bestFit="1" customWidth="1"/>
    <col min="15877" max="15877" width="14.140625" style="10" customWidth="1"/>
    <col min="15878" max="15878" width="14.5703125" style="10" bestFit="1" customWidth="1"/>
    <col min="15879" max="15879" width="13.140625" style="10" bestFit="1" customWidth="1"/>
    <col min="15880" max="15880" width="12.42578125" style="10" bestFit="1" customWidth="1"/>
    <col min="15881" max="15881" width="13.140625" style="10" bestFit="1" customWidth="1"/>
    <col min="15882" max="15882" width="14.5703125" style="10" bestFit="1" customWidth="1"/>
    <col min="15883" max="15883" width="12.140625" style="10" bestFit="1" customWidth="1"/>
    <col min="15884" max="15884" width="12.42578125" style="10" bestFit="1" customWidth="1"/>
    <col min="15885" max="15886" width="13.140625" style="10" bestFit="1" customWidth="1"/>
    <col min="15887" max="15887" width="12" style="10" customWidth="1"/>
    <col min="15888" max="15888" width="12.140625" style="10" bestFit="1" customWidth="1"/>
    <col min="15889" max="15889" width="13.140625" style="10" bestFit="1" customWidth="1"/>
    <col min="15890" max="15890" width="14.5703125" style="10" bestFit="1" customWidth="1"/>
    <col min="15891" max="15891" width="3.5703125" style="10" bestFit="1" customWidth="1"/>
    <col min="15892" max="15892" width="1.5703125" style="10" customWidth="1"/>
    <col min="15893" max="15893" width="8.42578125" style="10" customWidth="1"/>
    <col min="15894" max="16128" width="12.7109375" style="10"/>
    <col min="16129" max="16129" width="3.7109375" style="10" customWidth="1"/>
    <col min="16130" max="16130" width="13.5703125" style="10" customWidth="1"/>
    <col min="16131" max="16132" width="13.140625" style="10" bestFit="1" customWidth="1"/>
    <col min="16133" max="16133" width="14.140625" style="10" customWidth="1"/>
    <col min="16134" max="16134" width="14.5703125" style="10" bestFit="1" customWidth="1"/>
    <col min="16135" max="16135" width="13.140625" style="10" bestFit="1" customWidth="1"/>
    <col min="16136" max="16136" width="12.42578125" style="10" bestFit="1" customWidth="1"/>
    <col min="16137" max="16137" width="13.140625" style="10" bestFit="1" customWidth="1"/>
    <col min="16138" max="16138" width="14.5703125" style="10" bestFit="1" customWidth="1"/>
    <col min="16139" max="16139" width="12.140625" style="10" bestFit="1" customWidth="1"/>
    <col min="16140" max="16140" width="12.42578125" style="10" bestFit="1" customWidth="1"/>
    <col min="16141" max="16142" width="13.140625" style="10" bestFit="1" customWidth="1"/>
    <col min="16143" max="16143" width="12" style="10" customWidth="1"/>
    <col min="16144" max="16144" width="12.140625" style="10" bestFit="1" customWidth="1"/>
    <col min="16145" max="16145" width="13.140625" style="10" bestFit="1" customWidth="1"/>
    <col min="16146" max="16146" width="14.5703125" style="10" bestFit="1" customWidth="1"/>
    <col min="16147" max="16147" width="3.5703125" style="10" bestFit="1" customWidth="1"/>
    <col min="16148" max="16148" width="1.5703125" style="10" customWidth="1"/>
    <col min="16149" max="16149" width="8.42578125" style="10" customWidth="1"/>
    <col min="16150" max="16384" width="12.7109375" style="10"/>
  </cols>
  <sheetData>
    <row r="1" spans="1:19" ht="14.1" customHeight="1" x14ac:dyDescent="0.2">
      <c r="A1" s="11" t="s">
        <v>42</v>
      </c>
      <c r="B1" s="11"/>
      <c r="C1" s="11"/>
      <c r="D1" s="11"/>
      <c r="E1" s="11"/>
      <c r="F1" s="11"/>
      <c r="G1" s="11"/>
      <c r="H1" s="11"/>
      <c r="I1" s="11"/>
      <c r="K1" s="12"/>
      <c r="L1" s="11"/>
      <c r="M1" s="11"/>
      <c r="N1" s="11"/>
      <c r="O1" s="11"/>
      <c r="P1" s="11"/>
      <c r="Q1" s="11"/>
      <c r="R1" s="11"/>
      <c r="S1" s="12"/>
    </row>
    <row r="2" spans="1:19" ht="12.75" customHeight="1" x14ac:dyDescent="0.2">
      <c r="A2" s="109" t="s">
        <v>511</v>
      </c>
      <c r="B2" s="11"/>
      <c r="C2" s="11"/>
      <c r="D2" s="11"/>
      <c r="E2" s="11"/>
      <c r="F2" s="11"/>
      <c r="G2" s="11"/>
      <c r="H2" s="11"/>
      <c r="I2" s="11"/>
      <c r="J2" s="12"/>
      <c r="K2" s="112"/>
      <c r="L2" s="11"/>
      <c r="M2" s="11"/>
      <c r="N2" s="11"/>
      <c r="O2" s="11"/>
      <c r="P2" s="11"/>
      <c r="Q2" s="11"/>
      <c r="R2" s="11"/>
      <c r="S2" s="12"/>
    </row>
    <row r="3" spans="1:19" ht="12.75" customHeight="1" x14ac:dyDescent="0.2">
      <c r="A3" s="111" t="s">
        <v>496</v>
      </c>
      <c r="B3" s="11"/>
      <c r="C3" s="11"/>
      <c r="D3" s="11"/>
      <c r="E3" s="11"/>
      <c r="F3" s="11"/>
      <c r="G3" s="11"/>
      <c r="H3" s="11"/>
      <c r="I3" s="11"/>
      <c r="J3" s="12"/>
      <c r="K3" s="14"/>
      <c r="L3" s="11"/>
      <c r="M3" s="11"/>
      <c r="N3" s="11"/>
      <c r="O3" s="11"/>
      <c r="P3" s="11"/>
      <c r="Q3" s="11"/>
      <c r="R3" s="11"/>
      <c r="S3" s="11"/>
    </row>
    <row r="4" spans="1:19" s="101" customFormat="1" ht="10.5" customHeight="1" x14ac:dyDescent="0.2">
      <c r="A4" s="117"/>
      <c r="B4" s="117"/>
      <c r="C4" s="117"/>
      <c r="D4" s="117"/>
      <c r="E4" s="117"/>
      <c r="F4" s="117"/>
      <c r="G4" s="15"/>
      <c r="H4" s="15"/>
      <c r="I4" s="15"/>
      <c r="J4" s="15"/>
      <c r="K4" s="15"/>
      <c r="L4" s="15"/>
      <c r="M4" s="15"/>
      <c r="N4" s="15"/>
      <c r="O4" s="15"/>
      <c r="P4" s="15"/>
      <c r="Q4" s="15"/>
      <c r="R4" s="15"/>
      <c r="S4" s="117"/>
    </row>
    <row r="5" spans="1:19" ht="12.75" x14ac:dyDescent="0.2">
      <c r="A5" s="11"/>
      <c r="B5" s="11"/>
      <c r="C5" s="11"/>
      <c r="D5" s="11"/>
      <c r="E5" s="11"/>
      <c r="F5" s="11"/>
      <c r="G5" s="16" t="s">
        <v>347</v>
      </c>
      <c r="H5" s="16"/>
      <c r="I5" s="16"/>
      <c r="J5" s="16"/>
      <c r="K5" s="16"/>
      <c r="L5" s="16"/>
      <c r="M5" s="16"/>
      <c r="N5" s="16"/>
      <c r="O5" s="16"/>
      <c r="P5" s="16"/>
      <c r="Q5" s="16"/>
      <c r="R5" s="16"/>
      <c r="S5" s="11"/>
    </row>
    <row r="6" spans="1:19" ht="12.75" x14ac:dyDescent="0.2">
      <c r="A6" s="11"/>
      <c r="B6" s="11"/>
      <c r="C6" s="224" t="s">
        <v>348</v>
      </c>
      <c r="D6" s="224"/>
      <c r="E6" s="224"/>
      <c r="F6" s="15"/>
      <c r="G6" s="225" t="s">
        <v>349</v>
      </c>
      <c r="H6" s="225"/>
      <c r="I6" s="225"/>
      <c r="J6" s="15"/>
      <c r="K6" s="225" t="s">
        <v>350</v>
      </c>
      <c r="L6" s="225"/>
      <c r="M6" s="225"/>
      <c r="N6" s="15"/>
      <c r="O6" s="11"/>
      <c r="P6" s="11"/>
      <c r="Q6" s="11"/>
      <c r="R6" s="11"/>
      <c r="S6" s="11"/>
    </row>
    <row r="7" spans="1:19" s="89" customFormat="1" ht="39.6" customHeight="1" x14ac:dyDescent="0.2">
      <c r="A7" s="188" t="s">
        <v>49</v>
      </c>
      <c r="B7" s="188" t="s">
        <v>51</v>
      </c>
      <c r="C7" s="188" t="s">
        <v>351</v>
      </c>
      <c r="D7" s="188" t="s">
        <v>352</v>
      </c>
      <c r="E7" s="188" t="s">
        <v>337</v>
      </c>
      <c r="F7" s="188" t="s">
        <v>339</v>
      </c>
      <c r="G7" s="188" t="s">
        <v>340</v>
      </c>
      <c r="H7" s="188" t="s">
        <v>341</v>
      </c>
      <c r="I7" s="188" t="s">
        <v>342</v>
      </c>
      <c r="J7" s="188" t="s">
        <v>353</v>
      </c>
      <c r="K7" s="188" t="s">
        <v>340</v>
      </c>
      <c r="L7" s="188" t="s">
        <v>341</v>
      </c>
      <c r="M7" s="188" t="s">
        <v>342</v>
      </c>
      <c r="N7" s="188" t="s">
        <v>353</v>
      </c>
      <c r="O7" s="188" t="s">
        <v>344</v>
      </c>
      <c r="P7" s="188" t="s">
        <v>354</v>
      </c>
      <c r="Q7" s="188" t="s">
        <v>355</v>
      </c>
      <c r="R7" s="188" t="s">
        <v>345</v>
      </c>
      <c r="S7" s="188" t="s">
        <v>49</v>
      </c>
    </row>
    <row r="8" spans="1:19" ht="12.75" x14ac:dyDescent="0.2">
      <c r="A8" s="78">
        <v>1</v>
      </c>
      <c r="B8" s="11" t="s">
        <v>63</v>
      </c>
      <c r="C8" s="69">
        <v>0</v>
      </c>
      <c r="D8" s="69">
        <v>70226846</v>
      </c>
      <c r="E8" s="69">
        <v>0</v>
      </c>
      <c r="F8" s="69">
        <f t="shared" ref="F8:F45" si="0">SUM(C8:E8)</f>
        <v>70226846</v>
      </c>
      <c r="G8" s="69">
        <v>15945357</v>
      </c>
      <c r="H8" s="69">
        <v>1680198</v>
      </c>
      <c r="I8" s="69">
        <v>28979093</v>
      </c>
      <c r="J8" s="69">
        <f t="shared" ref="J8:J45" si="1">SUM(G8:I8)</f>
        <v>46604648</v>
      </c>
      <c r="K8" s="69">
        <v>7290182</v>
      </c>
      <c r="L8" s="69">
        <v>1414093</v>
      </c>
      <c r="M8" s="69">
        <v>15917989</v>
      </c>
      <c r="N8" s="69">
        <f t="shared" ref="N8:N45" si="2">SUM(K8:M8)</f>
        <v>24622264</v>
      </c>
      <c r="O8" s="69">
        <v>0</v>
      </c>
      <c r="P8" s="69">
        <v>0</v>
      </c>
      <c r="Q8" s="69">
        <v>0</v>
      </c>
      <c r="R8" s="69">
        <f>(J8+N8+O8+P8+Q8)</f>
        <v>71226912</v>
      </c>
      <c r="S8" s="78">
        <v>1</v>
      </c>
    </row>
    <row r="9" spans="1:19" ht="12.75" x14ac:dyDescent="0.2">
      <c r="A9" s="78">
        <v>2</v>
      </c>
      <c r="B9" s="11" t="s">
        <v>64</v>
      </c>
      <c r="C9" s="69">
        <v>0</v>
      </c>
      <c r="D9" s="69">
        <v>7643569</v>
      </c>
      <c r="E9" s="69">
        <v>0</v>
      </c>
      <c r="F9" s="69">
        <f t="shared" si="0"/>
        <v>7643569</v>
      </c>
      <c r="G9" s="69">
        <v>387731</v>
      </c>
      <c r="H9" s="69">
        <v>36040</v>
      </c>
      <c r="I9" s="69">
        <v>641877</v>
      </c>
      <c r="J9" s="69">
        <f t="shared" si="1"/>
        <v>1065648</v>
      </c>
      <c r="K9" s="69">
        <v>207051</v>
      </c>
      <c r="L9" s="69">
        <v>7153</v>
      </c>
      <c r="M9" s="69">
        <v>4310522</v>
      </c>
      <c r="N9" s="69">
        <f t="shared" si="2"/>
        <v>4524726</v>
      </c>
      <c r="O9" s="69">
        <v>0</v>
      </c>
      <c r="P9" s="69">
        <v>0</v>
      </c>
      <c r="Q9" s="69">
        <v>2053195</v>
      </c>
      <c r="R9" s="69">
        <f t="shared" ref="R9:R45" si="3">(J9+N9+O9+P9+Q9)</f>
        <v>7643569</v>
      </c>
      <c r="S9" s="78">
        <v>2</v>
      </c>
    </row>
    <row r="10" spans="1:19" ht="12.75" x14ac:dyDescent="0.2">
      <c r="A10" s="78">
        <v>3</v>
      </c>
      <c r="B10" s="11" t="s">
        <v>65</v>
      </c>
      <c r="C10" s="69">
        <v>0</v>
      </c>
      <c r="D10" s="69">
        <v>601953</v>
      </c>
      <c r="E10" s="69">
        <v>0</v>
      </c>
      <c r="F10" s="69">
        <f t="shared" si="0"/>
        <v>601953</v>
      </c>
      <c r="G10" s="69">
        <v>540967</v>
      </c>
      <c r="H10" s="69">
        <v>0</v>
      </c>
      <c r="I10" s="69">
        <v>157774</v>
      </c>
      <c r="J10" s="69">
        <f t="shared" si="1"/>
        <v>698741</v>
      </c>
      <c r="K10" s="69">
        <v>72389</v>
      </c>
      <c r="L10" s="69">
        <v>0</v>
      </c>
      <c r="M10" s="69">
        <v>641740</v>
      </c>
      <c r="N10" s="69">
        <f t="shared" si="2"/>
        <v>714129</v>
      </c>
      <c r="O10" s="69">
        <v>0</v>
      </c>
      <c r="P10" s="69">
        <v>0</v>
      </c>
      <c r="Q10" s="69">
        <v>0</v>
      </c>
      <c r="R10" s="69">
        <f t="shared" si="3"/>
        <v>1412870</v>
      </c>
      <c r="S10" s="78">
        <v>3</v>
      </c>
    </row>
    <row r="11" spans="1:19" ht="12.75" x14ac:dyDescent="0.2">
      <c r="A11" s="78">
        <v>4</v>
      </c>
      <c r="B11" s="11" t="s">
        <v>66</v>
      </c>
      <c r="C11" s="69">
        <v>296525</v>
      </c>
      <c r="D11" s="69">
        <v>11534695</v>
      </c>
      <c r="E11" s="69">
        <v>0</v>
      </c>
      <c r="F11" s="69">
        <f t="shared" si="0"/>
        <v>11831220</v>
      </c>
      <c r="G11" s="69">
        <v>1579434</v>
      </c>
      <c r="H11" s="69">
        <v>2041894</v>
      </c>
      <c r="I11" s="69">
        <v>3904234</v>
      </c>
      <c r="J11" s="69">
        <f t="shared" si="1"/>
        <v>7525562</v>
      </c>
      <c r="K11" s="69">
        <v>508691</v>
      </c>
      <c r="L11" s="69">
        <v>869785</v>
      </c>
      <c r="M11" s="69">
        <v>1699351</v>
      </c>
      <c r="N11" s="69">
        <f t="shared" si="2"/>
        <v>3077827</v>
      </c>
      <c r="O11" s="69">
        <v>0</v>
      </c>
      <c r="P11" s="69">
        <v>0</v>
      </c>
      <c r="Q11" s="69">
        <v>193281</v>
      </c>
      <c r="R11" s="69">
        <f t="shared" si="3"/>
        <v>10796670</v>
      </c>
      <c r="S11" s="78">
        <v>4</v>
      </c>
    </row>
    <row r="12" spans="1:19" ht="12.75" x14ac:dyDescent="0.2">
      <c r="A12" s="78">
        <v>5</v>
      </c>
      <c r="B12" s="11" t="s">
        <v>67</v>
      </c>
      <c r="C12" s="69">
        <v>1727702</v>
      </c>
      <c r="D12" s="69">
        <v>39826550</v>
      </c>
      <c r="E12" s="69">
        <v>0</v>
      </c>
      <c r="F12" s="69">
        <f t="shared" si="0"/>
        <v>41554252</v>
      </c>
      <c r="G12" s="69">
        <v>15379009</v>
      </c>
      <c r="H12" s="69">
        <v>5365384</v>
      </c>
      <c r="I12" s="69">
        <v>8348124</v>
      </c>
      <c r="J12" s="69">
        <f t="shared" si="1"/>
        <v>29092517</v>
      </c>
      <c r="K12" s="69">
        <v>6221724</v>
      </c>
      <c r="L12" s="69">
        <v>1202646</v>
      </c>
      <c r="M12" s="69">
        <v>5877669</v>
      </c>
      <c r="N12" s="69">
        <f t="shared" si="2"/>
        <v>13302039</v>
      </c>
      <c r="O12" s="69">
        <v>0</v>
      </c>
      <c r="P12" s="69">
        <v>0</v>
      </c>
      <c r="Q12" s="69">
        <v>33854</v>
      </c>
      <c r="R12" s="69">
        <f t="shared" si="3"/>
        <v>42428410</v>
      </c>
      <c r="S12" s="78">
        <v>5</v>
      </c>
    </row>
    <row r="13" spans="1:19" ht="12.75" x14ac:dyDescent="0.2">
      <c r="A13" s="78">
        <v>6</v>
      </c>
      <c r="B13" s="11" t="s">
        <v>68</v>
      </c>
      <c r="C13" s="69">
        <v>0</v>
      </c>
      <c r="D13" s="69">
        <v>0</v>
      </c>
      <c r="E13" s="69">
        <v>0</v>
      </c>
      <c r="F13" s="69">
        <f t="shared" si="0"/>
        <v>0</v>
      </c>
      <c r="G13" s="69">
        <v>752334</v>
      </c>
      <c r="H13" s="69">
        <v>0</v>
      </c>
      <c r="I13" s="69">
        <v>1870314</v>
      </c>
      <c r="J13" s="69">
        <f t="shared" si="1"/>
        <v>2622648</v>
      </c>
      <c r="K13" s="69">
        <v>259930</v>
      </c>
      <c r="L13" s="69">
        <v>0</v>
      </c>
      <c r="M13" s="69">
        <v>902704</v>
      </c>
      <c r="N13" s="69">
        <f t="shared" si="2"/>
        <v>1162634</v>
      </c>
      <c r="O13" s="69">
        <v>0</v>
      </c>
      <c r="P13" s="69">
        <v>0</v>
      </c>
      <c r="Q13" s="69">
        <v>2226</v>
      </c>
      <c r="R13" s="69">
        <f t="shared" si="3"/>
        <v>3787508</v>
      </c>
      <c r="S13" s="78">
        <v>6</v>
      </c>
    </row>
    <row r="14" spans="1:19" ht="12.75" x14ac:dyDescent="0.2">
      <c r="A14" s="78">
        <v>7</v>
      </c>
      <c r="B14" s="11" t="s">
        <v>69</v>
      </c>
      <c r="C14" s="69">
        <v>0</v>
      </c>
      <c r="D14" s="69">
        <v>2091683</v>
      </c>
      <c r="E14" s="69">
        <v>0</v>
      </c>
      <c r="F14" s="69">
        <f t="shared" si="0"/>
        <v>2091683</v>
      </c>
      <c r="G14" s="69">
        <v>869965</v>
      </c>
      <c r="H14" s="69">
        <v>0</v>
      </c>
      <c r="I14" s="69">
        <v>477490</v>
      </c>
      <c r="J14" s="69">
        <f t="shared" si="1"/>
        <v>1347455</v>
      </c>
      <c r="K14" s="69">
        <v>653879</v>
      </c>
      <c r="L14" s="69">
        <v>0</v>
      </c>
      <c r="M14" s="69">
        <v>177407</v>
      </c>
      <c r="N14" s="69">
        <f t="shared" si="2"/>
        <v>831286</v>
      </c>
      <c r="O14" s="69">
        <v>0</v>
      </c>
      <c r="P14" s="69">
        <v>0</v>
      </c>
      <c r="Q14" s="69">
        <v>0</v>
      </c>
      <c r="R14" s="69">
        <f t="shared" si="3"/>
        <v>2178741</v>
      </c>
      <c r="S14" s="78">
        <v>7</v>
      </c>
    </row>
    <row r="15" spans="1:19" ht="12.75" x14ac:dyDescent="0.2">
      <c r="A15" s="78">
        <v>8</v>
      </c>
      <c r="B15" s="11" t="s">
        <v>70</v>
      </c>
      <c r="C15" s="69">
        <v>417896</v>
      </c>
      <c r="D15" s="69">
        <v>0</v>
      </c>
      <c r="E15" s="69">
        <v>0</v>
      </c>
      <c r="F15" s="69">
        <f t="shared" si="0"/>
        <v>417896</v>
      </c>
      <c r="G15" s="69">
        <v>1627725</v>
      </c>
      <c r="H15" s="69">
        <v>27134</v>
      </c>
      <c r="I15" s="69">
        <v>2965753</v>
      </c>
      <c r="J15" s="69">
        <f t="shared" si="1"/>
        <v>4620612</v>
      </c>
      <c r="K15" s="69">
        <v>650234</v>
      </c>
      <c r="L15" s="69">
        <v>0</v>
      </c>
      <c r="M15" s="69">
        <v>1982529</v>
      </c>
      <c r="N15" s="69">
        <f t="shared" si="2"/>
        <v>2632763</v>
      </c>
      <c r="O15" s="69">
        <v>0</v>
      </c>
      <c r="P15" s="69">
        <v>0</v>
      </c>
      <c r="Q15" s="69">
        <v>145993</v>
      </c>
      <c r="R15" s="69">
        <f t="shared" si="3"/>
        <v>7399368</v>
      </c>
      <c r="S15" s="78">
        <v>8</v>
      </c>
    </row>
    <row r="16" spans="1:19" ht="12.75" x14ac:dyDescent="0.2">
      <c r="A16" s="78">
        <v>9</v>
      </c>
      <c r="B16" s="11" t="s">
        <v>71</v>
      </c>
      <c r="C16" s="69">
        <v>0</v>
      </c>
      <c r="D16" s="69">
        <v>0</v>
      </c>
      <c r="E16" s="69">
        <v>0</v>
      </c>
      <c r="F16" s="69">
        <f t="shared" si="0"/>
        <v>0</v>
      </c>
      <c r="G16" s="69">
        <v>0</v>
      </c>
      <c r="H16" s="69">
        <v>0</v>
      </c>
      <c r="I16" s="69">
        <v>780306</v>
      </c>
      <c r="J16" s="69">
        <f t="shared" si="1"/>
        <v>780306</v>
      </c>
      <c r="K16" s="69">
        <v>0</v>
      </c>
      <c r="L16" s="69">
        <v>0</v>
      </c>
      <c r="M16" s="69">
        <v>142492</v>
      </c>
      <c r="N16" s="69">
        <f t="shared" si="2"/>
        <v>142492</v>
      </c>
      <c r="O16" s="69">
        <v>0</v>
      </c>
      <c r="P16" s="69">
        <v>0</v>
      </c>
      <c r="Q16" s="69">
        <v>0</v>
      </c>
      <c r="R16" s="69">
        <f t="shared" si="3"/>
        <v>922798</v>
      </c>
      <c r="S16" s="78">
        <v>9</v>
      </c>
    </row>
    <row r="17" spans="1:19" ht="12.75" x14ac:dyDescent="0.2">
      <c r="A17" s="78">
        <v>10</v>
      </c>
      <c r="B17" s="11" t="s">
        <v>72</v>
      </c>
      <c r="C17" s="69">
        <v>0</v>
      </c>
      <c r="D17" s="69">
        <v>0</v>
      </c>
      <c r="E17" s="69">
        <v>0</v>
      </c>
      <c r="F17" s="69">
        <f t="shared" si="0"/>
        <v>0</v>
      </c>
      <c r="G17" s="69">
        <v>4096455</v>
      </c>
      <c r="H17" s="69">
        <v>0</v>
      </c>
      <c r="I17" s="69">
        <v>3860068</v>
      </c>
      <c r="J17" s="69">
        <f t="shared" si="1"/>
        <v>7956523</v>
      </c>
      <c r="K17" s="69">
        <v>1819939</v>
      </c>
      <c r="L17" s="69">
        <v>0</v>
      </c>
      <c r="M17" s="69">
        <v>2663971</v>
      </c>
      <c r="N17" s="69">
        <f t="shared" si="2"/>
        <v>4483910</v>
      </c>
      <c r="O17" s="69">
        <v>0</v>
      </c>
      <c r="P17" s="69">
        <v>0</v>
      </c>
      <c r="Q17" s="69">
        <v>0</v>
      </c>
      <c r="R17" s="69">
        <f t="shared" si="3"/>
        <v>12440433</v>
      </c>
      <c r="S17" s="78">
        <v>10</v>
      </c>
    </row>
    <row r="18" spans="1:19" ht="12.75" x14ac:dyDescent="0.2">
      <c r="A18" s="78">
        <v>11</v>
      </c>
      <c r="B18" s="11" t="s">
        <v>73</v>
      </c>
      <c r="C18" s="69">
        <v>119595</v>
      </c>
      <c r="D18" s="69">
        <v>8899165</v>
      </c>
      <c r="E18" s="69">
        <v>0</v>
      </c>
      <c r="F18" s="69">
        <f t="shared" si="0"/>
        <v>9018760</v>
      </c>
      <c r="G18" s="69">
        <v>4367323</v>
      </c>
      <c r="H18" s="69">
        <v>240247</v>
      </c>
      <c r="I18" s="69">
        <v>2261470</v>
      </c>
      <c r="J18" s="69">
        <f t="shared" si="1"/>
        <v>6869040</v>
      </c>
      <c r="K18" s="69">
        <v>1231603</v>
      </c>
      <c r="L18" s="69">
        <v>132911</v>
      </c>
      <c r="M18" s="69">
        <v>697771</v>
      </c>
      <c r="N18" s="69">
        <f t="shared" si="2"/>
        <v>2062285</v>
      </c>
      <c r="O18" s="69">
        <v>0</v>
      </c>
      <c r="P18" s="69">
        <v>0</v>
      </c>
      <c r="Q18" s="69">
        <v>87435</v>
      </c>
      <c r="R18" s="69">
        <f t="shared" si="3"/>
        <v>9018760</v>
      </c>
      <c r="S18" s="78">
        <v>11</v>
      </c>
    </row>
    <row r="19" spans="1:19" ht="12.75" x14ac:dyDescent="0.2">
      <c r="A19" s="78">
        <v>12</v>
      </c>
      <c r="B19" s="11" t="s">
        <v>74</v>
      </c>
      <c r="C19" s="69">
        <v>62832</v>
      </c>
      <c r="D19" s="69">
        <v>1125019</v>
      </c>
      <c r="E19" s="69">
        <v>0</v>
      </c>
      <c r="F19" s="69">
        <f t="shared" si="0"/>
        <v>1187851</v>
      </c>
      <c r="G19" s="69">
        <v>1485515</v>
      </c>
      <c r="H19" s="69">
        <v>0</v>
      </c>
      <c r="I19" s="69">
        <v>178740</v>
      </c>
      <c r="J19" s="69">
        <f t="shared" si="1"/>
        <v>1664255</v>
      </c>
      <c r="K19" s="69">
        <v>187782</v>
      </c>
      <c r="L19" s="69">
        <v>0</v>
      </c>
      <c r="M19" s="69">
        <v>254655</v>
      </c>
      <c r="N19" s="69">
        <f t="shared" si="2"/>
        <v>442437</v>
      </c>
      <c r="O19" s="69">
        <v>0</v>
      </c>
      <c r="P19" s="69">
        <v>0</v>
      </c>
      <c r="Q19" s="69">
        <v>0</v>
      </c>
      <c r="R19" s="69">
        <f t="shared" si="3"/>
        <v>2106692</v>
      </c>
      <c r="S19" s="78">
        <v>12</v>
      </c>
    </row>
    <row r="20" spans="1:19" ht="12.75" x14ac:dyDescent="0.2">
      <c r="A20" s="78">
        <v>13</v>
      </c>
      <c r="B20" s="11" t="s">
        <v>75</v>
      </c>
      <c r="C20" s="69">
        <v>459586</v>
      </c>
      <c r="D20" s="69">
        <v>0</v>
      </c>
      <c r="E20" s="69">
        <v>0</v>
      </c>
      <c r="F20" s="69">
        <f t="shared" si="0"/>
        <v>459586</v>
      </c>
      <c r="G20" s="69">
        <v>2515510</v>
      </c>
      <c r="H20" s="69">
        <v>0</v>
      </c>
      <c r="I20" s="69">
        <v>2577554</v>
      </c>
      <c r="J20" s="69">
        <f t="shared" si="1"/>
        <v>5093064</v>
      </c>
      <c r="K20" s="69">
        <v>1998898</v>
      </c>
      <c r="L20" s="69">
        <v>0</v>
      </c>
      <c r="M20" s="69">
        <v>1779338</v>
      </c>
      <c r="N20" s="69">
        <f t="shared" si="2"/>
        <v>3778236</v>
      </c>
      <c r="O20" s="69">
        <v>0</v>
      </c>
      <c r="P20" s="69">
        <v>0</v>
      </c>
      <c r="Q20" s="69">
        <v>0</v>
      </c>
      <c r="R20" s="69">
        <f t="shared" si="3"/>
        <v>8871300</v>
      </c>
      <c r="S20" s="78">
        <v>13</v>
      </c>
    </row>
    <row r="21" spans="1:19" ht="12.75" x14ac:dyDescent="0.2">
      <c r="A21" s="78">
        <v>14</v>
      </c>
      <c r="B21" s="11" t="s">
        <v>76</v>
      </c>
      <c r="C21" s="69">
        <v>0</v>
      </c>
      <c r="D21" s="69">
        <v>742584</v>
      </c>
      <c r="E21" s="69">
        <v>0</v>
      </c>
      <c r="F21" s="69">
        <f t="shared" si="0"/>
        <v>742584</v>
      </c>
      <c r="G21" s="69">
        <v>238001</v>
      </c>
      <c r="H21" s="69">
        <v>0</v>
      </c>
      <c r="I21" s="69">
        <v>231171</v>
      </c>
      <c r="J21" s="69">
        <f t="shared" si="1"/>
        <v>469172</v>
      </c>
      <c r="K21" s="69">
        <v>172716</v>
      </c>
      <c r="L21" s="69">
        <v>0</v>
      </c>
      <c r="M21" s="69">
        <v>100696</v>
      </c>
      <c r="N21" s="69">
        <f t="shared" si="2"/>
        <v>273412</v>
      </c>
      <c r="O21" s="69">
        <v>0</v>
      </c>
      <c r="P21" s="69">
        <v>0</v>
      </c>
      <c r="Q21" s="69">
        <v>0</v>
      </c>
      <c r="R21" s="69">
        <f t="shared" si="3"/>
        <v>742584</v>
      </c>
      <c r="S21" s="78">
        <v>14</v>
      </c>
    </row>
    <row r="22" spans="1:19" ht="12.75" x14ac:dyDescent="0.2">
      <c r="A22" s="78">
        <v>15</v>
      </c>
      <c r="B22" s="11" t="s">
        <v>77</v>
      </c>
      <c r="C22" s="69">
        <v>24741167</v>
      </c>
      <c r="D22" s="69">
        <v>32202499</v>
      </c>
      <c r="E22" s="69">
        <v>0</v>
      </c>
      <c r="F22" s="69">
        <f t="shared" si="0"/>
        <v>56943666</v>
      </c>
      <c r="G22" s="69">
        <v>8614322</v>
      </c>
      <c r="H22" s="69">
        <v>0</v>
      </c>
      <c r="I22" s="69">
        <v>37207606</v>
      </c>
      <c r="J22" s="69">
        <f t="shared" si="1"/>
        <v>45821928</v>
      </c>
      <c r="K22" s="69">
        <v>4794834</v>
      </c>
      <c r="L22" s="69">
        <v>0</v>
      </c>
      <c r="M22" s="69">
        <v>6316266</v>
      </c>
      <c r="N22" s="69">
        <f t="shared" si="2"/>
        <v>11111100</v>
      </c>
      <c r="O22" s="69">
        <v>0</v>
      </c>
      <c r="P22" s="69">
        <v>0</v>
      </c>
      <c r="Q22" s="69">
        <v>0</v>
      </c>
      <c r="R22" s="69">
        <f t="shared" si="3"/>
        <v>56933028</v>
      </c>
      <c r="S22" s="78">
        <v>15</v>
      </c>
    </row>
    <row r="23" spans="1:19" ht="12.75" x14ac:dyDescent="0.2">
      <c r="A23" s="78">
        <v>16</v>
      </c>
      <c r="B23" s="11" t="s">
        <v>78</v>
      </c>
      <c r="C23" s="69">
        <v>0</v>
      </c>
      <c r="D23" s="69">
        <v>14827061</v>
      </c>
      <c r="E23" s="69">
        <v>654900</v>
      </c>
      <c r="F23" s="69">
        <f t="shared" si="0"/>
        <v>15481961</v>
      </c>
      <c r="G23" s="69">
        <v>4777000</v>
      </c>
      <c r="H23" s="69">
        <v>1300400</v>
      </c>
      <c r="I23" s="69">
        <v>3673440</v>
      </c>
      <c r="J23" s="69">
        <f t="shared" si="1"/>
        <v>9750840</v>
      </c>
      <c r="K23" s="69">
        <v>3682198</v>
      </c>
      <c r="L23" s="69">
        <v>692204</v>
      </c>
      <c r="M23" s="69">
        <v>1356719</v>
      </c>
      <c r="N23" s="69">
        <f t="shared" si="2"/>
        <v>5731121</v>
      </c>
      <c r="O23" s="69">
        <v>0</v>
      </c>
      <c r="P23" s="69">
        <v>0</v>
      </c>
      <c r="Q23" s="69">
        <v>0</v>
      </c>
      <c r="R23" s="69">
        <f t="shared" si="3"/>
        <v>15481961</v>
      </c>
      <c r="S23" s="78">
        <v>16</v>
      </c>
    </row>
    <row r="24" spans="1:19" ht="12.75" x14ac:dyDescent="0.2">
      <c r="A24" s="78">
        <v>17</v>
      </c>
      <c r="B24" s="11" t="s">
        <v>80</v>
      </c>
      <c r="C24" s="69">
        <v>0</v>
      </c>
      <c r="D24" s="69">
        <v>0</v>
      </c>
      <c r="E24" s="69">
        <v>0</v>
      </c>
      <c r="F24" s="69">
        <f t="shared" si="0"/>
        <v>0</v>
      </c>
      <c r="G24" s="69">
        <v>0</v>
      </c>
      <c r="H24" s="69">
        <v>0</v>
      </c>
      <c r="I24" s="69">
        <v>0</v>
      </c>
      <c r="J24" s="69">
        <f t="shared" si="1"/>
        <v>0</v>
      </c>
      <c r="K24" s="69">
        <v>0</v>
      </c>
      <c r="L24" s="69">
        <v>0</v>
      </c>
      <c r="M24" s="69">
        <v>0</v>
      </c>
      <c r="N24" s="69">
        <f t="shared" si="2"/>
        <v>0</v>
      </c>
      <c r="O24" s="69">
        <v>0</v>
      </c>
      <c r="P24" s="69">
        <v>0</v>
      </c>
      <c r="Q24" s="69">
        <v>0</v>
      </c>
      <c r="R24" s="69">
        <f t="shared" si="3"/>
        <v>0</v>
      </c>
      <c r="S24" s="78">
        <v>17</v>
      </c>
    </row>
    <row r="25" spans="1:19" ht="12.75" x14ac:dyDescent="0.2">
      <c r="A25" s="78">
        <v>18</v>
      </c>
      <c r="B25" s="11" t="s">
        <v>81</v>
      </c>
      <c r="C25" s="69">
        <v>0</v>
      </c>
      <c r="D25" s="69">
        <v>2162478</v>
      </c>
      <c r="E25" s="69">
        <v>0</v>
      </c>
      <c r="F25" s="69">
        <f t="shared" si="0"/>
        <v>2162478</v>
      </c>
      <c r="G25" s="69">
        <v>907248</v>
      </c>
      <c r="H25" s="69">
        <v>0</v>
      </c>
      <c r="I25" s="69">
        <v>434732</v>
      </c>
      <c r="J25" s="69">
        <f t="shared" si="1"/>
        <v>1341980</v>
      </c>
      <c r="K25" s="69">
        <v>407906</v>
      </c>
      <c r="L25" s="69">
        <v>0</v>
      </c>
      <c r="M25" s="69">
        <v>412592</v>
      </c>
      <c r="N25" s="69">
        <f t="shared" si="2"/>
        <v>820498</v>
      </c>
      <c r="O25" s="69">
        <v>0</v>
      </c>
      <c r="P25" s="69">
        <v>0</v>
      </c>
      <c r="Q25" s="69">
        <v>0</v>
      </c>
      <c r="R25" s="69">
        <f t="shared" si="3"/>
        <v>2162478</v>
      </c>
      <c r="S25" s="78">
        <v>18</v>
      </c>
    </row>
    <row r="26" spans="1:19" ht="12.75" x14ac:dyDescent="0.2">
      <c r="A26" s="78">
        <v>19</v>
      </c>
      <c r="B26" s="11" t="s">
        <v>82</v>
      </c>
      <c r="C26" s="69">
        <v>274884</v>
      </c>
      <c r="D26" s="69">
        <v>19343707</v>
      </c>
      <c r="E26" s="69">
        <v>0</v>
      </c>
      <c r="F26" s="69">
        <f t="shared" si="0"/>
        <v>19618591</v>
      </c>
      <c r="G26" s="69">
        <v>5048524</v>
      </c>
      <c r="H26" s="69">
        <v>2129460</v>
      </c>
      <c r="I26" s="69">
        <v>4921549</v>
      </c>
      <c r="J26" s="69">
        <f t="shared" si="1"/>
        <v>12099533</v>
      </c>
      <c r="K26" s="69">
        <v>4375711</v>
      </c>
      <c r="L26" s="69">
        <v>1449562</v>
      </c>
      <c r="M26" s="69">
        <v>1693785</v>
      </c>
      <c r="N26" s="69">
        <f t="shared" si="2"/>
        <v>7519058</v>
      </c>
      <c r="O26" s="69">
        <v>0</v>
      </c>
      <c r="P26" s="69">
        <v>0</v>
      </c>
      <c r="Q26" s="69">
        <v>0</v>
      </c>
      <c r="R26" s="69">
        <f t="shared" si="3"/>
        <v>19618591</v>
      </c>
      <c r="S26" s="78">
        <v>19</v>
      </c>
    </row>
    <row r="27" spans="1:19" ht="12.75" x14ac:dyDescent="0.2">
      <c r="A27" s="78">
        <v>20</v>
      </c>
      <c r="B27" s="11" t="s">
        <v>83</v>
      </c>
      <c r="C27" s="69">
        <v>0</v>
      </c>
      <c r="D27" s="69">
        <v>11546390</v>
      </c>
      <c r="E27" s="69">
        <v>0</v>
      </c>
      <c r="F27" s="69">
        <f t="shared" si="0"/>
        <v>11546390</v>
      </c>
      <c r="G27" s="69">
        <v>3985888</v>
      </c>
      <c r="H27" s="69">
        <v>494183</v>
      </c>
      <c r="I27" s="69">
        <v>978387</v>
      </c>
      <c r="J27" s="69">
        <f t="shared" si="1"/>
        <v>5458458</v>
      </c>
      <c r="K27" s="69">
        <v>2339731</v>
      </c>
      <c r="L27" s="69">
        <v>312483</v>
      </c>
      <c r="M27" s="69">
        <v>499406</v>
      </c>
      <c r="N27" s="69">
        <f t="shared" si="2"/>
        <v>3151620</v>
      </c>
      <c r="O27" s="69">
        <v>0</v>
      </c>
      <c r="P27" s="69">
        <v>0</v>
      </c>
      <c r="Q27" s="69">
        <v>0</v>
      </c>
      <c r="R27" s="69">
        <f t="shared" si="3"/>
        <v>8610078</v>
      </c>
      <c r="S27" s="78">
        <v>20</v>
      </c>
    </row>
    <row r="28" spans="1:19" ht="12.75" x14ac:dyDescent="0.2">
      <c r="A28" s="78">
        <v>21</v>
      </c>
      <c r="B28" s="11" t="s">
        <v>84</v>
      </c>
      <c r="C28" s="69">
        <v>976</v>
      </c>
      <c r="D28" s="69">
        <v>430750</v>
      </c>
      <c r="E28" s="69">
        <v>0</v>
      </c>
      <c r="F28" s="69">
        <f t="shared" si="0"/>
        <v>431726</v>
      </c>
      <c r="G28" s="69">
        <v>4818878</v>
      </c>
      <c r="H28" s="69">
        <v>0</v>
      </c>
      <c r="I28" s="69">
        <v>2621076</v>
      </c>
      <c r="J28" s="69">
        <f t="shared" si="1"/>
        <v>7439954</v>
      </c>
      <c r="K28" s="69">
        <v>2502181</v>
      </c>
      <c r="L28" s="69">
        <v>0</v>
      </c>
      <c r="M28" s="69">
        <v>1305398</v>
      </c>
      <c r="N28" s="69">
        <f t="shared" si="2"/>
        <v>3807579</v>
      </c>
      <c r="O28" s="69">
        <v>0</v>
      </c>
      <c r="P28" s="69">
        <v>0</v>
      </c>
      <c r="Q28" s="69">
        <v>0</v>
      </c>
      <c r="R28" s="69">
        <f t="shared" si="3"/>
        <v>11247533</v>
      </c>
      <c r="S28" s="78">
        <v>21</v>
      </c>
    </row>
    <row r="29" spans="1:19" ht="12.75" x14ac:dyDescent="0.2">
      <c r="A29" s="78">
        <v>22</v>
      </c>
      <c r="B29" s="11" t="s">
        <v>85</v>
      </c>
      <c r="C29" s="69">
        <v>370745</v>
      </c>
      <c r="D29" s="69">
        <v>1543188</v>
      </c>
      <c r="E29" s="69">
        <v>0</v>
      </c>
      <c r="F29" s="69">
        <f t="shared" si="0"/>
        <v>1913933</v>
      </c>
      <c r="G29" s="69">
        <v>887124</v>
      </c>
      <c r="H29" s="69">
        <v>0</v>
      </c>
      <c r="I29" s="69">
        <v>493727</v>
      </c>
      <c r="J29" s="69">
        <f t="shared" si="1"/>
        <v>1380851</v>
      </c>
      <c r="K29" s="69">
        <v>481262</v>
      </c>
      <c r="L29" s="69">
        <v>0</v>
      </c>
      <c r="M29" s="69">
        <v>51820</v>
      </c>
      <c r="N29" s="69">
        <f t="shared" si="2"/>
        <v>533082</v>
      </c>
      <c r="O29" s="69">
        <v>0</v>
      </c>
      <c r="P29" s="69">
        <v>0</v>
      </c>
      <c r="Q29" s="69">
        <v>0</v>
      </c>
      <c r="R29" s="69">
        <f t="shared" si="3"/>
        <v>1913933</v>
      </c>
      <c r="S29" s="78">
        <v>22</v>
      </c>
    </row>
    <row r="30" spans="1:19" ht="12.75" x14ac:dyDescent="0.2">
      <c r="A30" s="78">
        <v>23</v>
      </c>
      <c r="B30" s="11" t="s">
        <v>86</v>
      </c>
      <c r="C30" s="69">
        <v>34273</v>
      </c>
      <c r="D30" s="69">
        <v>54143603</v>
      </c>
      <c r="E30" s="69">
        <v>0</v>
      </c>
      <c r="F30" s="69">
        <f t="shared" si="0"/>
        <v>54177876</v>
      </c>
      <c r="G30" s="69">
        <v>9210163</v>
      </c>
      <c r="H30" s="69">
        <v>3986824</v>
      </c>
      <c r="I30" s="69">
        <v>25204512</v>
      </c>
      <c r="J30" s="69">
        <f t="shared" si="1"/>
        <v>38401499</v>
      </c>
      <c r="K30" s="69">
        <v>2744778</v>
      </c>
      <c r="L30" s="69">
        <v>1760975</v>
      </c>
      <c r="M30" s="69">
        <v>11703406</v>
      </c>
      <c r="N30" s="69">
        <f t="shared" si="2"/>
        <v>16209159</v>
      </c>
      <c r="O30" s="69">
        <v>0</v>
      </c>
      <c r="P30" s="69">
        <v>0</v>
      </c>
      <c r="Q30" s="69">
        <v>383492</v>
      </c>
      <c r="R30" s="69">
        <f t="shared" si="3"/>
        <v>54994150</v>
      </c>
      <c r="S30" s="78">
        <v>23</v>
      </c>
    </row>
    <row r="31" spans="1:19" ht="12.75" x14ac:dyDescent="0.2">
      <c r="A31" s="78">
        <v>24</v>
      </c>
      <c r="B31" s="11" t="s">
        <v>87</v>
      </c>
      <c r="C31" s="69">
        <v>0</v>
      </c>
      <c r="D31" s="69">
        <v>81333153</v>
      </c>
      <c r="E31" s="69">
        <v>0</v>
      </c>
      <c r="F31" s="69">
        <f t="shared" si="0"/>
        <v>81333153</v>
      </c>
      <c r="G31" s="69">
        <v>0</v>
      </c>
      <c r="H31" s="69">
        <v>2431902</v>
      </c>
      <c r="I31" s="69">
        <v>46689640</v>
      </c>
      <c r="J31" s="69">
        <f t="shared" si="1"/>
        <v>49121542</v>
      </c>
      <c r="K31" s="69">
        <v>0</v>
      </c>
      <c r="L31" s="69">
        <v>1218163</v>
      </c>
      <c r="M31" s="69">
        <v>30993448</v>
      </c>
      <c r="N31" s="69">
        <f t="shared" si="2"/>
        <v>32211611</v>
      </c>
      <c r="O31" s="69">
        <v>0</v>
      </c>
      <c r="P31" s="69">
        <v>0</v>
      </c>
      <c r="Q31" s="69">
        <v>0</v>
      </c>
      <c r="R31" s="69">
        <f t="shared" si="3"/>
        <v>81333153</v>
      </c>
      <c r="S31" s="78">
        <v>24</v>
      </c>
    </row>
    <row r="32" spans="1:19" ht="12.75" x14ac:dyDescent="0.2">
      <c r="A32" s="78">
        <v>25</v>
      </c>
      <c r="B32" s="11" t="s">
        <v>88</v>
      </c>
      <c r="C32" s="69">
        <v>0</v>
      </c>
      <c r="D32" s="69">
        <v>0</v>
      </c>
      <c r="E32" s="69">
        <v>0</v>
      </c>
      <c r="F32" s="69">
        <f t="shared" si="0"/>
        <v>0</v>
      </c>
      <c r="G32" s="69">
        <v>0</v>
      </c>
      <c r="H32" s="69">
        <v>0</v>
      </c>
      <c r="I32" s="69">
        <v>0</v>
      </c>
      <c r="J32" s="69">
        <f t="shared" si="1"/>
        <v>0</v>
      </c>
      <c r="K32" s="69">
        <v>0</v>
      </c>
      <c r="L32" s="69">
        <v>0</v>
      </c>
      <c r="M32" s="69">
        <v>0</v>
      </c>
      <c r="N32" s="69">
        <f t="shared" si="2"/>
        <v>0</v>
      </c>
      <c r="O32" s="69">
        <v>0</v>
      </c>
      <c r="P32" s="69">
        <v>0</v>
      </c>
      <c r="Q32" s="69">
        <v>0</v>
      </c>
      <c r="R32" s="69">
        <f t="shared" si="3"/>
        <v>0</v>
      </c>
      <c r="S32" s="78">
        <v>25</v>
      </c>
    </row>
    <row r="33" spans="1:19" ht="12.75" x14ac:dyDescent="0.2">
      <c r="A33" s="78">
        <v>26</v>
      </c>
      <c r="B33" s="11" t="s">
        <v>89</v>
      </c>
      <c r="C33" s="69">
        <v>0</v>
      </c>
      <c r="D33" s="69">
        <v>0</v>
      </c>
      <c r="E33" s="69">
        <v>0</v>
      </c>
      <c r="F33" s="69">
        <f t="shared" si="0"/>
        <v>0</v>
      </c>
      <c r="G33" s="69">
        <v>0</v>
      </c>
      <c r="H33" s="69">
        <v>0</v>
      </c>
      <c r="I33" s="69">
        <v>0</v>
      </c>
      <c r="J33" s="69">
        <f t="shared" si="1"/>
        <v>0</v>
      </c>
      <c r="K33" s="69">
        <v>0</v>
      </c>
      <c r="L33" s="69">
        <v>0</v>
      </c>
      <c r="M33" s="69">
        <v>0</v>
      </c>
      <c r="N33" s="69">
        <f t="shared" si="2"/>
        <v>0</v>
      </c>
      <c r="O33" s="69">
        <v>0</v>
      </c>
      <c r="P33" s="69">
        <v>0</v>
      </c>
      <c r="Q33" s="69">
        <v>0</v>
      </c>
      <c r="R33" s="69">
        <f t="shared" si="3"/>
        <v>0</v>
      </c>
      <c r="S33" s="78">
        <v>26</v>
      </c>
    </row>
    <row r="34" spans="1:19" ht="12.75" x14ac:dyDescent="0.2">
      <c r="A34" s="78">
        <v>27</v>
      </c>
      <c r="B34" s="11" t="s">
        <v>90</v>
      </c>
      <c r="C34" s="69">
        <v>933125</v>
      </c>
      <c r="D34" s="69">
        <v>3813627</v>
      </c>
      <c r="E34" s="69">
        <v>0</v>
      </c>
      <c r="F34" s="69">
        <f t="shared" si="0"/>
        <v>4746752</v>
      </c>
      <c r="G34" s="69">
        <v>1520744</v>
      </c>
      <c r="H34" s="69">
        <v>0</v>
      </c>
      <c r="I34" s="69">
        <v>713559</v>
      </c>
      <c r="J34" s="69">
        <f t="shared" si="1"/>
        <v>2234303</v>
      </c>
      <c r="K34" s="69">
        <v>1091013</v>
      </c>
      <c r="L34" s="69">
        <v>0</v>
      </c>
      <c r="M34" s="69">
        <v>204052</v>
      </c>
      <c r="N34" s="69">
        <f t="shared" si="2"/>
        <v>1295065</v>
      </c>
      <c r="O34" s="69">
        <v>0</v>
      </c>
      <c r="P34" s="69">
        <v>0</v>
      </c>
      <c r="Q34" s="69">
        <v>567951</v>
      </c>
      <c r="R34" s="69">
        <f t="shared" si="3"/>
        <v>4097319</v>
      </c>
      <c r="S34" s="78">
        <v>27</v>
      </c>
    </row>
    <row r="35" spans="1:19" ht="12.75" x14ac:dyDescent="0.2">
      <c r="A35" s="78">
        <v>28</v>
      </c>
      <c r="B35" s="11" t="s">
        <v>91</v>
      </c>
      <c r="C35" s="69">
        <v>515545</v>
      </c>
      <c r="D35" s="69">
        <v>0</v>
      </c>
      <c r="E35" s="69">
        <v>0</v>
      </c>
      <c r="F35" s="69">
        <f t="shared" si="0"/>
        <v>515545</v>
      </c>
      <c r="G35" s="69">
        <v>2368181</v>
      </c>
      <c r="H35" s="69">
        <v>0</v>
      </c>
      <c r="I35" s="69">
        <v>20664508</v>
      </c>
      <c r="J35" s="69">
        <f t="shared" si="1"/>
        <v>23032689</v>
      </c>
      <c r="K35" s="69">
        <v>159569</v>
      </c>
      <c r="L35" s="69">
        <v>0</v>
      </c>
      <c r="M35" s="69">
        <v>15359342</v>
      </c>
      <c r="N35" s="69">
        <f t="shared" si="2"/>
        <v>15518911</v>
      </c>
      <c r="O35" s="69">
        <v>0</v>
      </c>
      <c r="P35" s="69">
        <v>0</v>
      </c>
      <c r="Q35" s="69">
        <v>643936</v>
      </c>
      <c r="R35" s="69">
        <f t="shared" si="3"/>
        <v>39195536</v>
      </c>
      <c r="S35" s="78">
        <v>28</v>
      </c>
    </row>
    <row r="36" spans="1:19" ht="12.75" x14ac:dyDescent="0.2">
      <c r="A36" s="78">
        <v>29</v>
      </c>
      <c r="B36" s="11" t="s">
        <v>92</v>
      </c>
      <c r="C36" s="69">
        <v>0</v>
      </c>
      <c r="D36" s="69">
        <v>1753989</v>
      </c>
      <c r="E36" s="69">
        <v>0</v>
      </c>
      <c r="F36" s="69">
        <f t="shared" si="0"/>
        <v>1753989</v>
      </c>
      <c r="G36" s="69">
        <v>536108</v>
      </c>
      <c r="H36" s="69">
        <v>0</v>
      </c>
      <c r="I36" s="69">
        <v>428985</v>
      </c>
      <c r="J36" s="69">
        <f t="shared" si="1"/>
        <v>965093</v>
      </c>
      <c r="K36" s="69">
        <v>441207</v>
      </c>
      <c r="L36" s="69">
        <v>0</v>
      </c>
      <c r="M36" s="69">
        <v>347689</v>
      </c>
      <c r="N36" s="69">
        <f t="shared" si="2"/>
        <v>788896</v>
      </c>
      <c r="O36" s="69">
        <v>0</v>
      </c>
      <c r="P36" s="69">
        <v>0</v>
      </c>
      <c r="Q36" s="69">
        <v>0</v>
      </c>
      <c r="R36" s="69">
        <f t="shared" si="3"/>
        <v>1753989</v>
      </c>
      <c r="S36" s="78">
        <v>29</v>
      </c>
    </row>
    <row r="37" spans="1:19" ht="12.75" x14ac:dyDescent="0.2">
      <c r="A37" s="78">
        <v>30</v>
      </c>
      <c r="B37" s="11" t="s">
        <v>93</v>
      </c>
      <c r="C37" s="69">
        <v>13188224</v>
      </c>
      <c r="D37" s="69">
        <v>68232503</v>
      </c>
      <c r="E37" s="69">
        <v>1833891</v>
      </c>
      <c r="F37" s="69">
        <f t="shared" si="0"/>
        <v>83254618</v>
      </c>
      <c r="G37" s="69">
        <v>10375240</v>
      </c>
      <c r="H37" s="69">
        <v>5239391</v>
      </c>
      <c r="I37" s="69">
        <v>36725895</v>
      </c>
      <c r="J37" s="69">
        <f t="shared" si="1"/>
        <v>52340526</v>
      </c>
      <c r="K37" s="69">
        <v>8307702</v>
      </c>
      <c r="L37" s="69">
        <v>3690508</v>
      </c>
      <c r="M37" s="69">
        <v>17898789</v>
      </c>
      <c r="N37" s="69">
        <f t="shared" si="2"/>
        <v>29896999</v>
      </c>
      <c r="O37" s="69">
        <v>0</v>
      </c>
      <c r="P37" s="69">
        <v>0</v>
      </c>
      <c r="Q37" s="69">
        <v>736935</v>
      </c>
      <c r="R37" s="69">
        <f t="shared" si="3"/>
        <v>82974460</v>
      </c>
      <c r="S37" s="78">
        <v>30</v>
      </c>
    </row>
    <row r="38" spans="1:19" ht="12.75" x14ac:dyDescent="0.2">
      <c r="A38" s="78">
        <v>31</v>
      </c>
      <c r="B38" s="11" t="s">
        <v>94</v>
      </c>
      <c r="C38" s="69">
        <v>257753</v>
      </c>
      <c r="D38" s="69">
        <v>26011082</v>
      </c>
      <c r="E38" s="69">
        <v>1656128</v>
      </c>
      <c r="F38" s="69">
        <f t="shared" si="0"/>
        <v>27924963</v>
      </c>
      <c r="G38" s="69">
        <v>9620505</v>
      </c>
      <c r="H38" s="69">
        <v>1884304</v>
      </c>
      <c r="I38" s="69">
        <v>8883103</v>
      </c>
      <c r="J38" s="69">
        <f t="shared" si="1"/>
        <v>20387912</v>
      </c>
      <c r="K38" s="69">
        <v>3813503</v>
      </c>
      <c r="L38" s="69">
        <v>1064089</v>
      </c>
      <c r="M38" s="69">
        <v>3159463</v>
      </c>
      <c r="N38" s="69">
        <f t="shared" si="2"/>
        <v>8037055</v>
      </c>
      <c r="O38" s="69">
        <v>0</v>
      </c>
      <c r="P38" s="69">
        <v>0</v>
      </c>
      <c r="Q38" s="69">
        <v>185774</v>
      </c>
      <c r="R38" s="69">
        <f t="shared" si="3"/>
        <v>28610741</v>
      </c>
      <c r="S38" s="78">
        <v>31</v>
      </c>
    </row>
    <row r="39" spans="1:19" ht="12.75" x14ac:dyDescent="0.2">
      <c r="A39" s="78">
        <v>32</v>
      </c>
      <c r="B39" s="11" t="s">
        <v>95</v>
      </c>
      <c r="C39" s="69">
        <v>0</v>
      </c>
      <c r="D39" s="69">
        <v>3652371</v>
      </c>
      <c r="E39" s="69">
        <v>235422</v>
      </c>
      <c r="F39" s="69">
        <f t="shared" si="0"/>
        <v>3887793</v>
      </c>
      <c r="G39" s="69">
        <v>1736669</v>
      </c>
      <c r="H39" s="69">
        <v>14500</v>
      </c>
      <c r="I39" s="69">
        <v>1410110</v>
      </c>
      <c r="J39" s="69">
        <f t="shared" si="1"/>
        <v>3161279</v>
      </c>
      <c r="K39" s="69">
        <v>379682</v>
      </c>
      <c r="L39" s="69">
        <v>9368</v>
      </c>
      <c r="M39" s="69">
        <v>442232</v>
      </c>
      <c r="N39" s="69">
        <f t="shared" si="2"/>
        <v>831282</v>
      </c>
      <c r="O39" s="69">
        <v>0</v>
      </c>
      <c r="P39" s="69">
        <v>0</v>
      </c>
      <c r="Q39" s="69">
        <v>0</v>
      </c>
      <c r="R39" s="69">
        <f t="shared" si="3"/>
        <v>3992561</v>
      </c>
      <c r="S39" s="78">
        <v>32</v>
      </c>
    </row>
    <row r="40" spans="1:19" ht="12.75" x14ac:dyDescent="0.2">
      <c r="A40" s="78">
        <v>33</v>
      </c>
      <c r="B40" s="11" t="s">
        <v>96</v>
      </c>
      <c r="C40" s="69">
        <v>7169</v>
      </c>
      <c r="D40" s="69">
        <v>5262258</v>
      </c>
      <c r="E40" s="69">
        <v>0</v>
      </c>
      <c r="F40" s="69">
        <f t="shared" si="0"/>
        <v>5269427</v>
      </c>
      <c r="G40" s="69">
        <v>1055346</v>
      </c>
      <c r="H40" s="69">
        <v>0</v>
      </c>
      <c r="I40" s="69">
        <v>1542229</v>
      </c>
      <c r="J40" s="69">
        <f t="shared" si="1"/>
        <v>2597575</v>
      </c>
      <c r="K40" s="69">
        <v>307482</v>
      </c>
      <c r="L40" s="69">
        <v>0</v>
      </c>
      <c r="M40" s="69">
        <v>657328</v>
      </c>
      <c r="N40" s="69">
        <f t="shared" si="2"/>
        <v>964810</v>
      </c>
      <c r="O40" s="69">
        <v>0</v>
      </c>
      <c r="P40" s="69">
        <v>0</v>
      </c>
      <c r="Q40" s="69">
        <v>114508</v>
      </c>
      <c r="R40" s="69">
        <f t="shared" si="3"/>
        <v>3676893</v>
      </c>
      <c r="S40" s="78">
        <v>33</v>
      </c>
    </row>
    <row r="41" spans="1:19" ht="12.75" x14ac:dyDescent="0.2">
      <c r="A41" s="78">
        <v>34</v>
      </c>
      <c r="B41" s="11" t="s">
        <v>97</v>
      </c>
      <c r="C41" s="69">
        <v>1204855</v>
      </c>
      <c r="D41" s="69">
        <v>27992082</v>
      </c>
      <c r="E41" s="69">
        <v>0</v>
      </c>
      <c r="F41" s="69">
        <f t="shared" si="0"/>
        <v>29196937</v>
      </c>
      <c r="G41" s="69">
        <v>6440822</v>
      </c>
      <c r="H41" s="69">
        <v>0</v>
      </c>
      <c r="I41" s="69">
        <v>15783127</v>
      </c>
      <c r="J41" s="69">
        <f t="shared" si="1"/>
        <v>22223949</v>
      </c>
      <c r="K41" s="69">
        <v>4571313</v>
      </c>
      <c r="L41" s="69">
        <v>0</v>
      </c>
      <c r="M41" s="69">
        <v>6489513</v>
      </c>
      <c r="N41" s="69">
        <f t="shared" si="2"/>
        <v>11060826</v>
      </c>
      <c r="O41" s="69">
        <v>0</v>
      </c>
      <c r="P41" s="69">
        <v>0</v>
      </c>
      <c r="Q41" s="69">
        <v>126645</v>
      </c>
      <c r="R41" s="69">
        <f t="shared" si="3"/>
        <v>33411420</v>
      </c>
      <c r="S41" s="78">
        <v>34</v>
      </c>
    </row>
    <row r="42" spans="1:19" ht="12.75" x14ac:dyDescent="0.2">
      <c r="A42" s="78">
        <v>35</v>
      </c>
      <c r="B42" s="11" t="s">
        <v>98</v>
      </c>
      <c r="C42" s="69">
        <v>4015467</v>
      </c>
      <c r="D42" s="69">
        <v>140702312</v>
      </c>
      <c r="E42" s="69">
        <v>0</v>
      </c>
      <c r="F42" s="69">
        <f t="shared" si="0"/>
        <v>144717779</v>
      </c>
      <c r="G42" s="69">
        <v>28862402</v>
      </c>
      <c r="H42" s="69">
        <v>19387806</v>
      </c>
      <c r="I42" s="69">
        <v>46196017</v>
      </c>
      <c r="J42" s="69">
        <f t="shared" si="1"/>
        <v>94446225</v>
      </c>
      <c r="K42" s="69">
        <v>13369600</v>
      </c>
      <c r="L42" s="69">
        <v>6914662</v>
      </c>
      <c r="M42" s="69">
        <v>25240809</v>
      </c>
      <c r="N42" s="69">
        <f t="shared" si="2"/>
        <v>45525071</v>
      </c>
      <c r="O42" s="69">
        <v>0</v>
      </c>
      <c r="P42" s="69">
        <v>0</v>
      </c>
      <c r="Q42" s="69">
        <v>450016</v>
      </c>
      <c r="R42" s="69">
        <f t="shared" si="3"/>
        <v>140421312</v>
      </c>
      <c r="S42" s="78">
        <v>35</v>
      </c>
    </row>
    <row r="43" spans="1:19" ht="12.75" x14ac:dyDescent="0.2">
      <c r="A43" s="78">
        <v>36</v>
      </c>
      <c r="B43" s="11" t="s">
        <v>99</v>
      </c>
      <c r="C43" s="69">
        <v>0</v>
      </c>
      <c r="D43" s="69">
        <v>3699529</v>
      </c>
      <c r="E43" s="69">
        <v>0</v>
      </c>
      <c r="F43" s="69">
        <f t="shared" si="0"/>
        <v>3699529</v>
      </c>
      <c r="G43" s="69">
        <v>1500948</v>
      </c>
      <c r="H43" s="69">
        <v>0</v>
      </c>
      <c r="I43" s="69">
        <v>645767</v>
      </c>
      <c r="J43" s="69">
        <f t="shared" si="1"/>
        <v>2146715</v>
      </c>
      <c r="K43" s="69">
        <v>1237396</v>
      </c>
      <c r="L43" s="69">
        <v>0</v>
      </c>
      <c r="M43" s="69">
        <v>315418</v>
      </c>
      <c r="N43" s="69">
        <f t="shared" si="2"/>
        <v>1552814</v>
      </c>
      <c r="O43" s="69">
        <v>0</v>
      </c>
      <c r="P43" s="69">
        <v>0</v>
      </c>
      <c r="Q43" s="69">
        <v>0</v>
      </c>
      <c r="R43" s="69">
        <f t="shared" si="3"/>
        <v>3699529</v>
      </c>
      <c r="S43" s="78">
        <v>36</v>
      </c>
    </row>
    <row r="44" spans="1:19" ht="12.75" x14ac:dyDescent="0.2">
      <c r="A44" s="78">
        <v>37</v>
      </c>
      <c r="B44" s="11" t="s">
        <v>100</v>
      </c>
      <c r="C44" s="69">
        <v>0</v>
      </c>
      <c r="D44" s="69">
        <v>0</v>
      </c>
      <c r="E44" s="69">
        <v>0</v>
      </c>
      <c r="F44" s="69">
        <f t="shared" si="0"/>
        <v>0</v>
      </c>
      <c r="G44" s="69">
        <v>0</v>
      </c>
      <c r="H44" s="69">
        <v>0</v>
      </c>
      <c r="I44" s="69">
        <v>837370</v>
      </c>
      <c r="J44" s="69">
        <f t="shared" si="1"/>
        <v>837370</v>
      </c>
      <c r="K44" s="69">
        <v>0</v>
      </c>
      <c r="L44" s="69">
        <v>0</v>
      </c>
      <c r="M44" s="69">
        <v>752932</v>
      </c>
      <c r="N44" s="69">
        <f t="shared" si="2"/>
        <v>752932</v>
      </c>
      <c r="O44" s="69">
        <v>0</v>
      </c>
      <c r="P44" s="69">
        <v>0</v>
      </c>
      <c r="Q44" s="69">
        <v>0</v>
      </c>
      <c r="R44" s="69">
        <f t="shared" si="3"/>
        <v>1590302</v>
      </c>
      <c r="S44" s="78">
        <v>37</v>
      </c>
    </row>
    <row r="45" spans="1:19" ht="12.75" x14ac:dyDescent="0.2">
      <c r="A45" s="90">
        <v>38</v>
      </c>
      <c r="B45" s="11" t="s">
        <v>101</v>
      </c>
      <c r="C45" s="123">
        <v>0</v>
      </c>
      <c r="D45" s="123">
        <v>0</v>
      </c>
      <c r="E45" s="123">
        <v>0</v>
      </c>
      <c r="F45" s="123">
        <f t="shared" si="0"/>
        <v>0</v>
      </c>
      <c r="G45" s="123">
        <v>5194418</v>
      </c>
      <c r="H45" s="123">
        <v>0</v>
      </c>
      <c r="I45" s="123">
        <v>2294483</v>
      </c>
      <c r="J45" s="123">
        <f t="shared" si="1"/>
        <v>7488901</v>
      </c>
      <c r="K45" s="123">
        <v>2442629</v>
      </c>
      <c r="L45" s="123">
        <v>0</v>
      </c>
      <c r="M45" s="123">
        <v>825749</v>
      </c>
      <c r="N45" s="123">
        <f t="shared" si="2"/>
        <v>3268378</v>
      </c>
      <c r="O45" s="123">
        <v>0</v>
      </c>
      <c r="P45" s="123">
        <v>0</v>
      </c>
      <c r="Q45" s="123">
        <v>750</v>
      </c>
      <c r="R45" s="123">
        <f t="shared" si="3"/>
        <v>10758029</v>
      </c>
      <c r="S45" s="90">
        <v>38</v>
      </c>
    </row>
    <row r="46" spans="1:19" ht="12.75" x14ac:dyDescent="0.2">
      <c r="A46" s="90">
        <f>A45</f>
        <v>38</v>
      </c>
      <c r="B46" s="91" t="s">
        <v>102</v>
      </c>
      <c r="C46" s="124">
        <f t="shared" ref="C46:R46" si="4">SUM(C8:C45)</f>
        <v>48628319</v>
      </c>
      <c r="D46" s="124">
        <f t="shared" si="4"/>
        <v>641344646</v>
      </c>
      <c r="E46" s="124">
        <f t="shared" si="4"/>
        <v>4380341</v>
      </c>
      <c r="F46" s="124">
        <f t="shared" si="4"/>
        <v>694353306</v>
      </c>
      <c r="G46" s="124">
        <f t="shared" si="4"/>
        <v>157245856</v>
      </c>
      <c r="H46" s="124">
        <f t="shared" si="4"/>
        <v>46259667</v>
      </c>
      <c r="I46" s="124">
        <f t="shared" si="4"/>
        <v>315583790</v>
      </c>
      <c r="J46" s="124">
        <f t="shared" si="4"/>
        <v>519089313</v>
      </c>
      <c r="K46" s="124">
        <f t="shared" si="4"/>
        <v>78724715</v>
      </c>
      <c r="L46" s="124">
        <f t="shared" si="4"/>
        <v>20738602</v>
      </c>
      <c r="M46" s="124">
        <f t="shared" si="4"/>
        <v>163174990</v>
      </c>
      <c r="N46" s="124">
        <f t="shared" si="4"/>
        <v>262638307</v>
      </c>
      <c r="O46" s="124">
        <f t="shared" si="4"/>
        <v>0</v>
      </c>
      <c r="P46" s="124">
        <f t="shared" si="4"/>
        <v>0</v>
      </c>
      <c r="Q46" s="124">
        <f t="shared" si="4"/>
        <v>5725991</v>
      </c>
      <c r="R46" s="124">
        <f t="shared" si="4"/>
        <v>787453611</v>
      </c>
      <c r="S46" s="90">
        <f>S45</f>
        <v>38</v>
      </c>
    </row>
    <row r="47" spans="1:19" ht="9.75" customHeight="1" x14ac:dyDescent="0.2">
      <c r="A47" s="11"/>
      <c r="B47" s="11"/>
      <c r="C47" s="11"/>
      <c r="D47" s="11"/>
      <c r="E47" s="11"/>
      <c r="F47" s="11"/>
      <c r="G47" s="11"/>
      <c r="H47" s="11"/>
      <c r="I47" s="11"/>
      <c r="J47" s="11"/>
      <c r="K47" s="11"/>
      <c r="L47" s="11"/>
      <c r="M47" s="11"/>
      <c r="N47" s="11"/>
      <c r="O47" s="11"/>
      <c r="P47" s="11"/>
      <c r="Q47" s="11"/>
      <c r="R47" s="11"/>
      <c r="S47" s="11"/>
    </row>
    <row r="48" spans="1:19" ht="9.75" customHeight="1" x14ac:dyDescent="0.2">
      <c r="A48" s="11"/>
      <c r="B48" s="11"/>
      <c r="C48" s="11"/>
      <c r="D48" s="11"/>
      <c r="E48" s="11"/>
      <c r="F48" s="11"/>
      <c r="G48" s="11"/>
      <c r="H48" s="11"/>
      <c r="I48" s="11"/>
      <c r="J48" s="11"/>
      <c r="K48" s="11"/>
      <c r="L48" s="11"/>
      <c r="M48" s="11"/>
      <c r="N48" s="11"/>
      <c r="O48" s="11"/>
      <c r="P48" s="11"/>
      <c r="Q48" s="11"/>
      <c r="R48" s="11"/>
      <c r="S48" s="11"/>
    </row>
    <row r="49" spans="1:21" ht="9.75" customHeight="1" x14ac:dyDescent="0.2">
      <c r="A49" s="11"/>
      <c r="B49" s="11"/>
      <c r="C49" s="11"/>
      <c r="D49" s="11"/>
      <c r="E49" s="11"/>
      <c r="F49" s="11"/>
      <c r="G49" s="11"/>
      <c r="H49" s="11"/>
      <c r="I49" s="11"/>
      <c r="J49" s="11"/>
      <c r="K49" s="11"/>
      <c r="L49" s="11"/>
      <c r="M49" s="11"/>
      <c r="N49" s="11"/>
      <c r="O49" s="11"/>
      <c r="P49" s="11"/>
      <c r="Q49" s="11"/>
      <c r="R49" s="11"/>
      <c r="S49" s="11"/>
    </row>
    <row r="50" spans="1:21" ht="10.5" customHeight="1" x14ac:dyDescent="0.2">
      <c r="U50" s="126"/>
    </row>
    <row r="51" spans="1:21" ht="10.5" customHeight="1" x14ac:dyDescent="0.2"/>
    <row r="52" spans="1:21" ht="10.5" customHeight="1" x14ac:dyDescent="0.2"/>
    <row r="53" spans="1:21" ht="10.5" customHeight="1" x14ac:dyDescent="0.2"/>
    <row r="56" spans="1:21" ht="10.5" customHeight="1" x14ac:dyDescent="0.2"/>
    <row r="57" spans="1:21" ht="10.5" customHeight="1" x14ac:dyDescent="0.2"/>
    <row r="58" spans="1:21" ht="10.5" customHeight="1" x14ac:dyDescent="0.2"/>
    <row r="59" spans="1:21" ht="10.5" customHeight="1" x14ac:dyDescent="0.2"/>
    <row r="60" spans="1:21" ht="10.5" customHeight="1" x14ac:dyDescent="0.2"/>
    <row r="61" spans="1:21" ht="10.5" customHeight="1" x14ac:dyDescent="0.2"/>
    <row r="62" spans="1:21" ht="10.5" customHeight="1" x14ac:dyDescent="0.2"/>
    <row r="63" spans="1:21" ht="10.5" customHeight="1" x14ac:dyDescent="0.2"/>
  </sheetData>
  <mergeCells count="3">
    <mergeCell ref="C6:E6"/>
    <mergeCell ref="G6:I6"/>
    <mergeCell ref="K6:M6"/>
  </mergeCells>
  <printOptions gridLines="1"/>
  <pageMargins left="0.25" right="0.25" top="0.5" bottom="0.25" header="0" footer="0"/>
  <pageSetup paperSize="5" scale="74" fitToHeight="0" pageOrder="overThenDown"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
  <sheetViews>
    <sheetView zoomScaleNormal="100" workbookViewId="0">
      <selection activeCell="A2" sqref="A2"/>
    </sheetView>
  </sheetViews>
  <sheetFormatPr defaultRowHeight="12.75" x14ac:dyDescent="0.2"/>
  <cols>
    <col min="1" max="1" width="4" style="10" bestFit="1" customWidth="1"/>
    <col min="2" max="2" width="13.85546875" style="10" customWidth="1"/>
    <col min="3" max="3" width="13.140625" style="10" bestFit="1" customWidth="1"/>
    <col min="4" max="4" width="14.5703125" style="10" bestFit="1" customWidth="1"/>
    <col min="5" max="5" width="9.42578125" style="10" customWidth="1"/>
    <col min="6" max="6" width="14.5703125" style="10" bestFit="1" customWidth="1"/>
    <col min="7" max="7" width="13.140625" style="10" bestFit="1" customWidth="1"/>
    <col min="8" max="8" width="12.28515625" style="10" bestFit="1" customWidth="1"/>
    <col min="9" max="9" width="13.140625" style="10" bestFit="1" customWidth="1"/>
    <col min="10" max="10" width="14.5703125" style="10" bestFit="1" customWidth="1"/>
    <col min="11" max="11" width="13.140625" style="10" bestFit="1" customWidth="1"/>
    <col min="12" max="12" width="12.140625" style="10" bestFit="1" customWidth="1"/>
    <col min="13" max="14" width="13.140625" style="10" bestFit="1" customWidth="1"/>
    <col min="15" max="15" width="11.85546875" style="10" customWidth="1"/>
    <col min="16" max="16" width="12.28515625" style="10" customWidth="1"/>
    <col min="17" max="17" width="12.140625" style="10" bestFit="1" customWidth="1"/>
    <col min="18" max="18" width="14.5703125" style="10" bestFit="1" customWidth="1"/>
    <col min="19" max="19" width="4.5703125" style="10" bestFit="1" customWidth="1"/>
    <col min="20" max="256" width="9.140625" style="10"/>
    <col min="257" max="257" width="4" style="10" bestFit="1" customWidth="1"/>
    <col min="258" max="258" width="13.85546875" style="10" customWidth="1"/>
    <col min="259" max="259" width="13.140625" style="10" bestFit="1" customWidth="1"/>
    <col min="260" max="260" width="14.5703125" style="10" bestFit="1" customWidth="1"/>
    <col min="261" max="261" width="9.42578125" style="10" customWidth="1"/>
    <col min="262" max="262" width="14.5703125" style="10" bestFit="1" customWidth="1"/>
    <col min="263" max="263" width="13.140625" style="10" bestFit="1" customWidth="1"/>
    <col min="264" max="264" width="12.28515625" style="10" bestFit="1" customWidth="1"/>
    <col min="265" max="265" width="13.140625" style="10" bestFit="1" customWidth="1"/>
    <col min="266" max="266" width="14.5703125" style="10" bestFit="1" customWidth="1"/>
    <col min="267" max="267" width="13.140625" style="10" bestFit="1" customWidth="1"/>
    <col min="268" max="268" width="12.140625" style="10" bestFit="1" customWidth="1"/>
    <col min="269" max="270" width="13.140625" style="10" bestFit="1" customWidth="1"/>
    <col min="271" max="271" width="11.85546875" style="10" customWidth="1"/>
    <col min="272" max="272" width="12.28515625" style="10" customWidth="1"/>
    <col min="273" max="273" width="12.140625" style="10" bestFit="1" customWidth="1"/>
    <col min="274" max="274" width="14.5703125" style="10" bestFit="1" customWidth="1"/>
    <col min="275" max="275" width="4.5703125" style="10" bestFit="1" customWidth="1"/>
    <col min="276" max="512" width="9.140625" style="10"/>
    <col min="513" max="513" width="4" style="10" bestFit="1" customWidth="1"/>
    <col min="514" max="514" width="13.85546875" style="10" customWidth="1"/>
    <col min="515" max="515" width="13.140625" style="10" bestFit="1" customWidth="1"/>
    <col min="516" max="516" width="14.5703125" style="10" bestFit="1" customWidth="1"/>
    <col min="517" max="517" width="9.42578125" style="10" customWidth="1"/>
    <col min="518" max="518" width="14.5703125" style="10" bestFit="1" customWidth="1"/>
    <col min="519" max="519" width="13.140625" style="10" bestFit="1" customWidth="1"/>
    <col min="520" max="520" width="12.28515625" style="10" bestFit="1" customWidth="1"/>
    <col min="521" max="521" width="13.140625" style="10" bestFit="1" customWidth="1"/>
    <col min="522" max="522" width="14.5703125" style="10" bestFit="1" customWidth="1"/>
    <col min="523" max="523" width="13.140625" style="10" bestFit="1" customWidth="1"/>
    <col min="524" max="524" width="12.140625" style="10" bestFit="1" customWidth="1"/>
    <col min="525" max="526" width="13.140625" style="10" bestFit="1" customWidth="1"/>
    <col min="527" max="527" width="11.85546875" style="10" customWidth="1"/>
    <col min="528" max="528" width="12.28515625" style="10" customWidth="1"/>
    <col min="529" max="529" width="12.140625" style="10" bestFit="1" customWidth="1"/>
    <col min="530" max="530" width="14.5703125" style="10" bestFit="1" customWidth="1"/>
    <col min="531" max="531" width="4.5703125" style="10" bestFit="1" customWidth="1"/>
    <col min="532" max="768" width="9.140625" style="10"/>
    <col min="769" max="769" width="4" style="10" bestFit="1" customWidth="1"/>
    <col min="770" max="770" width="13.85546875" style="10" customWidth="1"/>
    <col min="771" max="771" width="13.140625" style="10" bestFit="1" customWidth="1"/>
    <col min="772" max="772" width="14.5703125" style="10" bestFit="1" customWidth="1"/>
    <col min="773" max="773" width="9.42578125" style="10" customWidth="1"/>
    <col min="774" max="774" width="14.5703125" style="10" bestFit="1" customWidth="1"/>
    <col min="775" max="775" width="13.140625" style="10" bestFit="1" customWidth="1"/>
    <col min="776" max="776" width="12.28515625" style="10" bestFit="1" customWidth="1"/>
    <col min="777" max="777" width="13.140625" style="10" bestFit="1" customWidth="1"/>
    <col min="778" max="778" width="14.5703125" style="10" bestFit="1" customWidth="1"/>
    <col min="779" max="779" width="13.140625" style="10" bestFit="1" customWidth="1"/>
    <col min="780" max="780" width="12.140625" style="10" bestFit="1" customWidth="1"/>
    <col min="781" max="782" width="13.140625" style="10" bestFit="1" customWidth="1"/>
    <col min="783" max="783" width="11.85546875" style="10" customWidth="1"/>
    <col min="784" max="784" width="12.28515625" style="10" customWidth="1"/>
    <col min="785" max="785" width="12.140625" style="10" bestFit="1" customWidth="1"/>
    <col min="786" max="786" width="14.5703125" style="10" bestFit="1" customWidth="1"/>
    <col min="787" max="787" width="4.5703125" style="10" bestFit="1" customWidth="1"/>
    <col min="788" max="1024" width="9.140625" style="10"/>
    <col min="1025" max="1025" width="4" style="10" bestFit="1" customWidth="1"/>
    <col min="1026" max="1026" width="13.85546875" style="10" customWidth="1"/>
    <col min="1027" max="1027" width="13.140625" style="10" bestFit="1" customWidth="1"/>
    <col min="1028" max="1028" width="14.5703125" style="10" bestFit="1" customWidth="1"/>
    <col min="1029" max="1029" width="9.42578125" style="10" customWidth="1"/>
    <col min="1030" max="1030" width="14.5703125" style="10" bestFit="1" customWidth="1"/>
    <col min="1031" max="1031" width="13.140625" style="10" bestFit="1" customWidth="1"/>
    <col min="1032" max="1032" width="12.28515625" style="10" bestFit="1" customWidth="1"/>
    <col min="1033" max="1033" width="13.140625" style="10" bestFit="1" customWidth="1"/>
    <col min="1034" max="1034" width="14.5703125" style="10" bestFit="1" customWidth="1"/>
    <col min="1035" max="1035" width="13.140625" style="10" bestFit="1" customWidth="1"/>
    <col min="1036" max="1036" width="12.140625" style="10" bestFit="1" customWidth="1"/>
    <col min="1037" max="1038" width="13.140625" style="10" bestFit="1" customWidth="1"/>
    <col min="1039" max="1039" width="11.85546875" style="10" customWidth="1"/>
    <col min="1040" max="1040" width="12.28515625" style="10" customWidth="1"/>
    <col min="1041" max="1041" width="12.140625" style="10" bestFit="1" customWidth="1"/>
    <col min="1042" max="1042" width="14.5703125" style="10" bestFit="1" customWidth="1"/>
    <col min="1043" max="1043" width="4.5703125" style="10" bestFit="1" customWidth="1"/>
    <col min="1044" max="1280" width="9.140625" style="10"/>
    <col min="1281" max="1281" width="4" style="10" bestFit="1" customWidth="1"/>
    <col min="1282" max="1282" width="13.85546875" style="10" customWidth="1"/>
    <col min="1283" max="1283" width="13.140625" style="10" bestFit="1" customWidth="1"/>
    <col min="1284" max="1284" width="14.5703125" style="10" bestFit="1" customWidth="1"/>
    <col min="1285" max="1285" width="9.42578125" style="10" customWidth="1"/>
    <col min="1286" max="1286" width="14.5703125" style="10" bestFit="1" customWidth="1"/>
    <col min="1287" max="1287" width="13.140625" style="10" bestFit="1" customWidth="1"/>
    <col min="1288" max="1288" width="12.28515625" style="10" bestFit="1" customWidth="1"/>
    <col min="1289" max="1289" width="13.140625" style="10" bestFit="1" customWidth="1"/>
    <col min="1290" max="1290" width="14.5703125" style="10" bestFit="1" customWidth="1"/>
    <col min="1291" max="1291" width="13.140625" style="10" bestFit="1" customWidth="1"/>
    <col min="1292" max="1292" width="12.140625" style="10" bestFit="1" customWidth="1"/>
    <col min="1293" max="1294" width="13.140625" style="10" bestFit="1" customWidth="1"/>
    <col min="1295" max="1295" width="11.85546875" style="10" customWidth="1"/>
    <col min="1296" max="1296" width="12.28515625" style="10" customWidth="1"/>
    <col min="1297" max="1297" width="12.140625" style="10" bestFit="1" customWidth="1"/>
    <col min="1298" max="1298" width="14.5703125" style="10" bestFit="1" customWidth="1"/>
    <col min="1299" max="1299" width="4.5703125" style="10" bestFit="1" customWidth="1"/>
    <col min="1300" max="1536" width="9.140625" style="10"/>
    <col min="1537" max="1537" width="4" style="10" bestFit="1" customWidth="1"/>
    <col min="1538" max="1538" width="13.85546875" style="10" customWidth="1"/>
    <col min="1539" max="1539" width="13.140625" style="10" bestFit="1" customWidth="1"/>
    <col min="1540" max="1540" width="14.5703125" style="10" bestFit="1" customWidth="1"/>
    <col min="1541" max="1541" width="9.42578125" style="10" customWidth="1"/>
    <col min="1542" max="1542" width="14.5703125" style="10" bestFit="1" customWidth="1"/>
    <col min="1543" max="1543" width="13.140625" style="10" bestFit="1" customWidth="1"/>
    <col min="1544" max="1544" width="12.28515625" style="10" bestFit="1" customWidth="1"/>
    <col min="1545" max="1545" width="13.140625" style="10" bestFit="1" customWidth="1"/>
    <col min="1546" max="1546" width="14.5703125" style="10" bestFit="1" customWidth="1"/>
    <col min="1547" max="1547" width="13.140625" style="10" bestFit="1" customWidth="1"/>
    <col min="1548" max="1548" width="12.140625" style="10" bestFit="1" customWidth="1"/>
    <col min="1549" max="1550" width="13.140625" style="10" bestFit="1" customWidth="1"/>
    <col min="1551" max="1551" width="11.85546875" style="10" customWidth="1"/>
    <col min="1552" max="1552" width="12.28515625" style="10" customWidth="1"/>
    <col min="1553" max="1553" width="12.140625" style="10" bestFit="1" customWidth="1"/>
    <col min="1554" max="1554" width="14.5703125" style="10" bestFit="1" customWidth="1"/>
    <col min="1555" max="1555" width="4.5703125" style="10" bestFit="1" customWidth="1"/>
    <col min="1556" max="1792" width="9.140625" style="10"/>
    <col min="1793" max="1793" width="4" style="10" bestFit="1" customWidth="1"/>
    <col min="1794" max="1794" width="13.85546875" style="10" customWidth="1"/>
    <col min="1795" max="1795" width="13.140625" style="10" bestFit="1" customWidth="1"/>
    <col min="1796" max="1796" width="14.5703125" style="10" bestFit="1" customWidth="1"/>
    <col min="1797" max="1797" width="9.42578125" style="10" customWidth="1"/>
    <col min="1798" max="1798" width="14.5703125" style="10" bestFit="1" customWidth="1"/>
    <col min="1799" max="1799" width="13.140625" style="10" bestFit="1" customWidth="1"/>
    <col min="1800" max="1800" width="12.28515625" style="10" bestFit="1" customWidth="1"/>
    <col min="1801" max="1801" width="13.140625" style="10" bestFit="1" customWidth="1"/>
    <col min="1802" max="1802" width="14.5703125" style="10" bestFit="1" customWidth="1"/>
    <col min="1803" max="1803" width="13.140625" style="10" bestFit="1" customWidth="1"/>
    <col min="1804" max="1804" width="12.140625" style="10" bestFit="1" customWidth="1"/>
    <col min="1805" max="1806" width="13.140625" style="10" bestFit="1" customWidth="1"/>
    <col min="1807" max="1807" width="11.85546875" style="10" customWidth="1"/>
    <col min="1808" max="1808" width="12.28515625" style="10" customWidth="1"/>
    <col min="1809" max="1809" width="12.140625" style="10" bestFit="1" customWidth="1"/>
    <col min="1810" max="1810" width="14.5703125" style="10" bestFit="1" customWidth="1"/>
    <col min="1811" max="1811" width="4.5703125" style="10" bestFit="1" customWidth="1"/>
    <col min="1812" max="2048" width="9.140625" style="10"/>
    <col min="2049" max="2049" width="4" style="10" bestFit="1" customWidth="1"/>
    <col min="2050" max="2050" width="13.85546875" style="10" customWidth="1"/>
    <col min="2051" max="2051" width="13.140625" style="10" bestFit="1" customWidth="1"/>
    <col min="2052" max="2052" width="14.5703125" style="10" bestFit="1" customWidth="1"/>
    <col min="2053" max="2053" width="9.42578125" style="10" customWidth="1"/>
    <col min="2054" max="2054" width="14.5703125" style="10" bestFit="1" customWidth="1"/>
    <col min="2055" max="2055" width="13.140625" style="10" bestFit="1" customWidth="1"/>
    <col min="2056" max="2056" width="12.28515625" style="10" bestFit="1" customWidth="1"/>
    <col min="2057" max="2057" width="13.140625" style="10" bestFit="1" customWidth="1"/>
    <col min="2058" max="2058" width="14.5703125" style="10" bestFit="1" customWidth="1"/>
    <col min="2059" max="2059" width="13.140625" style="10" bestFit="1" customWidth="1"/>
    <col min="2060" max="2060" width="12.140625" style="10" bestFit="1" customWidth="1"/>
    <col min="2061" max="2062" width="13.140625" style="10" bestFit="1" customWidth="1"/>
    <col min="2063" max="2063" width="11.85546875" style="10" customWidth="1"/>
    <col min="2064" max="2064" width="12.28515625" style="10" customWidth="1"/>
    <col min="2065" max="2065" width="12.140625" style="10" bestFit="1" customWidth="1"/>
    <col min="2066" max="2066" width="14.5703125" style="10" bestFit="1" customWidth="1"/>
    <col min="2067" max="2067" width="4.5703125" style="10" bestFit="1" customWidth="1"/>
    <col min="2068" max="2304" width="9.140625" style="10"/>
    <col min="2305" max="2305" width="4" style="10" bestFit="1" customWidth="1"/>
    <col min="2306" max="2306" width="13.85546875" style="10" customWidth="1"/>
    <col min="2307" max="2307" width="13.140625" style="10" bestFit="1" customWidth="1"/>
    <col min="2308" max="2308" width="14.5703125" style="10" bestFit="1" customWidth="1"/>
    <col min="2309" max="2309" width="9.42578125" style="10" customWidth="1"/>
    <col min="2310" max="2310" width="14.5703125" style="10" bestFit="1" customWidth="1"/>
    <col min="2311" max="2311" width="13.140625" style="10" bestFit="1" customWidth="1"/>
    <col min="2312" max="2312" width="12.28515625" style="10" bestFit="1" customWidth="1"/>
    <col min="2313" max="2313" width="13.140625" style="10" bestFit="1" customWidth="1"/>
    <col min="2314" max="2314" width="14.5703125" style="10" bestFit="1" customWidth="1"/>
    <col min="2315" max="2315" width="13.140625" style="10" bestFit="1" customWidth="1"/>
    <col min="2316" max="2316" width="12.140625" style="10" bestFit="1" customWidth="1"/>
    <col min="2317" max="2318" width="13.140625" style="10" bestFit="1" customWidth="1"/>
    <col min="2319" max="2319" width="11.85546875" style="10" customWidth="1"/>
    <col min="2320" max="2320" width="12.28515625" style="10" customWidth="1"/>
    <col min="2321" max="2321" width="12.140625" style="10" bestFit="1" customWidth="1"/>
    <col min="2322" max="2322" width="14.5703125" style="10" bestFit="1" customWidth="1"/>
    <col min="2323" max="2323" width="4.5703125" style="10" bestFit="1" customWidth="1"/>
    <col min="2324" max="2560" width="9.140625" style="10"/>
    <col min="2561" max="2561" width="4" style="10" bestFit="1" customWidth="1"/>
    <col min="2562" max="2562" width="13.85546875" style="10" customWidth="1"/>
    <col min="2563" max="2563" width="13.140625" style="10" bestFit="1" customWidth="1"/>
    <col min="2564" max="2564" width="14.5703125" style="10" bestFit="1" customWidth="1"/>
    <col min="2565" max="2565" width="9.42578125" style="10" customWidth="1"/>
    <col min="2566" max="2566" width="14.5703125" style="10" bestFit="1" customWidth="1"/>
    <col min="2567" max="2567" width="13.140625" style="10" bestFit="1" customWidth="1"/>
    <col min="2568" max="2568" width="12.28515625" style="10" bestFit="1" customWidth="1"/>
    <col min="2569" max="2569" width="13.140625" style="10" bestFit="1" customWidth="1"/>
    <col min="2570" max="2570" width="14.5703125" style="10" bestFit="1" customWidth="1"/>
    <col min="2571" max="2571" width="13.140625" style="10" bestFit="1" customWidth="1"/>
    <col min="2572" max="2572" width="12.140625" style="10" bestFit="1" customWidth="1"/>
    <col min="2573" max="2574" width="13.140625" style="10" bestFit="1" customWidth="1"/>
    <col min="2575" max="2575" width="11.85546875" style="10" customWidth="1"/>
    <col min="2576" max="2576" width="12.28515625" style="10" customWidth="1"/>
    <col min="2577" max="2577" width="12.140625" style="10" bestFit="1" customWidth="1"/>
    <col min="2578" max="2578" width="14.5703125" style="10" bestFit="1" customWidth="1"/>
    <col min="2579" max="2579" width="4.5703125" style="10" bestFit="1" customWidth="1"/>
    <col min="2580" max="2816" width="9.140625" style="10"/>
    <col min="2817" max="2817" width="4" style="10" bestFit="1" customWidth="1"/>
    <col min="2818" max="2818" width="13.85546875" style="10" customWidth="1"/>
    <col min="2819" max="2819" width="13.140625" style="10" bestFit="1" customWidth="1"/>
    <col min="2820" max="2820" width="14.5703125" style="10" bestFit="1" customWidth="1"/>
    <col min="2821" max="2821" width="9.42578125" style="10" customWidth="1"/>
    <col min="2822" max="2822" width="14.5703125" style="10" bestFit="1" customWidth="1"/>
    <col min="2823" max="2823" width="13.140625" style="10" bestFit="1" customWidth="1"/>
    <col min="2824" max="2824" width="12.28515625" style="10" bestFit="1" customWidth="1"/>
    <col min="2825" max="2825" width="13.140625" style="10" bestFit="1" customWidth="1"/>
    <col min="2826" max="2826" width="14.5703125" style="10" bestFit="1" customWidth="1"/>
    <col min="2827" max="2827" width="13.140625" style="10" bestFit="1" customWidth="1"/>
    <col min="2828" max="2828" width="12.140625" style="10" bestFit="1" customWidth="1"/>
    <col min="2829" max="2830" width="13.140625" style="10" bestFit="1" customWidth="1"/>
    <col min="2831" max="2831" width="11.85546875" style="10" customWidth="1"/>
    <col min="2832" max="2832" width="12.28515625" style="10" customWidth="1"/>
    <col min="2833" max="2833" width="12.140625" style="10" bestFit="1" customWidth="1"/>
    <col min="2834" max="2834" width="14.5703125" style="10" bestFit="1" customWidth="1"/>
    <col min="2835" max="2835" width="4.5703125" style="10" bestFit="1" customWidth="1"/>
    <col min="2836" max="3072" width="9.140625" style="10"/>
    <col min="3073" max="3073" width="4" style="10" bestFit="1" customWidth="1"/>
    <col min="3074" max="3074" width="13.85546875" style="10" customWidth="1"/>
    <col min="3075" max="3075" width="13.140625" style="10" bestFit="1" customWidth="1"/>
    <col min="3076" max="3076" width="14.5703125" style="10" bestFit="1" customWidth="1"/>
    <col min="3077" max="3077" width="9.42578125" style="10" customWidth="1"/>
    <col min="3078" max="3078" width="14.5703125" style="10" bestFit="1" customWidth="1"/>
    <col min="3079" max="3079" width="13.140625" style="10" bestFit="1" customWidth="1"/>
    <col min="3080" max="3080" width="12.28515625" style="10" bestFit="1" customWidth="1"/>
    <col min="3081" max="3081" width="13.140625" style="10" bestFit="1" customWidth="1"/>
    <col min="3082" max="3082" width="14.5703125" style="10" bestFit="1" customWidth="1"/>
    <col min="3083" max="3083" width="13.140625" style="10" bestFit="1" customWidth="1"/>
    <col min="3084" max="3084" width="12.140625" style="10" bestFit="1" customWidth="1"/>
    <col min="3085" max="3086" width="13.140625" style="10" bestFit="1" customWidth="1"/>
    <col min="3087" max="3087" width="11.85546875" style="10" customWidth="1"/>
    <col min="3088" max="3088" width="12.28515625" style="10" customWidth="1"/>
    <col min="3089" max="3089" width="12.140625" style="10" bestFit="1" customWidth="1"/>
    <col min="3090" max="3090" width="14.5703125" style="10" bestFit="1" customWidth="1"/>
    <col min="3091" max="3091" width="4.5703125" style="10" bestFit="1" customWidth="1"/>
    <col min="3092" max="3328" width="9.140625" style="10"/>
    <col min="3329" max="3329" width="4" style="10" bestFit="1" customWidth="1"/>
    <col min="3330" max="3330" width="13.85546875" style="10" customWidth="1"/>
    <col min="3331" max="3331" width="13.140625" style="10" bestFit="1" customWidth="1"/>
    <col min="3332" max="3332" width="14.5703125" style="10" bestFit="1" customWidth="1"/>
    <col min="3333" max="3333" width="9.42578125" style="10" customWidth="1"/>
    <col min="3334" max="3334" width="14.5703125" style="10" bestFit="1" customWidth="1"/>
    <col min="3335" max="3335" width="13.140625" style="10" bestFit="1" customWidth="1"/>
    <col min="3336" max="3336" width="12.28515625" style="10" bestFit="1" customWidth="1"/>
    <col min="3337" max="3337" width="13.140625" style="10" bestFit="1" customWidth="1"/>
    <col min="3338" max="3338" width="14.5703125" style="10" bestFit="1" customWidth="1"/>
    <col min="3339" max="3339" width="13.140625" style="10" bestFit="1" customWidth="1"/>
    <col min="3340" max="3340" width="12.140625" style="10" bestFit="1" customWidth="1"/>
    <col min="3341" max="3342" width="13.140625" style="10" bestFit="1" customWidth="1"/>
    <col min="3343" max="3343" width="11.85546875" style="10" customWidth="1"/>
    <col min="3344" max="3344" width="12.28515625" style="10" customWidth="1"/>
    <col min="3345" max="3345" width="12.140625" style="10" bestFit="1" customWidth="1"/>
    <col min="3346" max="3346" width="14.5703125" style="10" bestFit="1" customWidth="1"/>
    <col min="3347" max="3347" width="4.5703125" style="10" bestFit="1" customWidth="1"/>
    <col min="3348" max="3584" width="9.140625" style="10"/>
    <col min="3585" max="3585" width="4" style="10" bestFit="1" customWidth="1"/>
    <col min="3586" max="3586" width="13.85546875" style="10" customWidth="1"/>
    <col min="3587" max="3587" width="13.140625" style="10" bestFit="1" customWidth="1"/>
    <col min="3588" max="3588" width="14.5703125" style="10" bestFit="1" customWidth="1"/>
    <col min="3589" max="3589" width="9.42578125" style="10" customWidth="1"/>
    <col min="3590" max="3590" width="14.5703125" style="10" bestFit="1" customWidth="1"/>
    <col min="3591" max="3591" width="13.140625" style="10" bestFit="1" customWidth="1"/>
    <col min="3592" max="3592" width="12.28515625" style="10" bestFit="1" customWidth="1"/>
    <col min="3593" max="3593" width="13.140625" style="10" bestFit="1" customWidth="1"/>
    <col min="3594" max="3594" width="14.5703125" style="10" bestFit="1" customWidth="1"/>
    <col min="3595" max="3595" width="13.140625" style="10" bestFit="1" customWidth="1"/>
    <col min="3596" max="3596" width="12.140625" style="10" bestFit="1" customWidth="1"/>
    <col min="3597" max="3598" width="13.140625" style="10" bestFit="1" customWidth="1"/>
    <col min="3599" max="3599" width="11.85546875" style="10" customWidth="1"/>
    <col min="3600" max="3600" width="12.28515625" style="10" customWidth="1"/>
    <col min="3601" max="3601" width="12.140625" style="10" bestFit="1" customWidth="1"/>
    <col min="3602" max="3602" width="14.5703125" style="10" bestFit="1" customWidth="1"/>
    <col min="3603" max="3603" width="4.5703125" style="10" bestFit="1" customWidth="1"/>
    <col min="3604" max="3840" width="9.140625" style="10"/>
    <col min="3841" max="3841" width="4" style="10" bestFit="1" customWidth="1"/>
    <col min="3842" max="3842" width="13.85546875" style="10" customWidth="1"/>
    <col min="3843" max="3843" width="13.140625" style="10" bestFit="1" customWidth="1"/>
    <col min="3844" max="3844" width="14.5703125" style="10" bestFit="1" customWidth="1"/>
    <col min="3845" max="3845" width="9.42578125" style="10" customWidth="1"/>
    <col min="3846" max="3846" width="14.5703125" style="10" bestFit="1" customWidth="1"/>
    <col min="3847" max="3847" width="13.140625" style="10" bestFit="1" customWidth="1"/>
    <col min="3848" max="3848" width="12.28515625" style="10" bestFit="1" customWidth="1"/>
    <col min="3849" max="3849" width="13.140625" style="10" bestFit="1" customWidth="1"/>
    <col min="3850" max="3850" width="14.5703125" style="10" bestFit="1" customWidth="1"/>
    <col min="3851" max="3851" width="13.140625" style="10" bestFit="1" customWidth="1"/>
    <col min="3852" max="3852" width="12.140625" style="10" bestFit="1" customWidth="1"/>
    <col min="3853" max="3854" width="13.140625" style="10" bestFit="1" customWidth="1"/>
    <col min="3855" max="3855" width="11.85546875" style="10" customWidth="1"/>
    <col min="3856" max="3856" width="12.28515625" style="10" customWidth="1"/>
    <col min="3857" max="3857" width="12.140625" style="10" bestFit="1" customWidth="1"/>
    <col min="3858" max="3858" width="14.5703125" style="10" bestFit="1" customWidth="1"/>
    <col min="3859" max="3859" width="4.5703125" style="10" bestFit="1" customWidth="1"/>
    <col min="3860" max="4096" width="9.140625" style="10"/>
    <col min="4097" max="4097" width="4" style="10" bestFit="1" customWidth="1"/>
    <col min="4098" max="4098" width="13.85546875" style="10" customWidth="1"/>
    <col min="4099" max="4099" width="13.140625" style="10" bestFit="1" customWidth="1"/>
    <col min="4100" max="4100" width="14.5703125" style="10" bestFit="1" customWidth="1"/>
    <col min="4101" max="4101" width="9.42578125" style="10" customWidth="1"/>
    <col min="4102" max="4102" width="14.5703125" style="10" bestFit="1" customWidth="1"/>
    <col min="4103" max="4103" width="13.140625" style="10" bestFit="1" customWidth="1"/>
    <col min="4104" max="4104" width="12.28515625" style="10" bestFit="1" customWidth="1"/>
    <col min="4105" max="4105" width="13.140625" style="10" bestFit="1" customWidth="1"/>
    <col min="4106" max="4106" width="14.5703125" style="10" bestFit="1" customWidth="1"/>
    <col min="4107" max="4107" width="13.140625" style="10" bestFit="1" customWidth="1"/>
    <col min="4108" max="4108" width="12.140625" style="10" bestFit="1" customWidth="1"/>
    <col min="4109" max="4110" width="13.140625" style="10" bestFit="1" customWidth="1"/>
    <col min="4111" max="4111" width="11.85546875" style="10" customWidth="1"/>
    <col min="4112" max="4112" width="12.28515625" style="10" customWidth="1"/>
    <col min="4113" max="4113" width="12.140625" style="10" bestFit="1" customWidth="1"/>
    <col min="4114" max="4114" width="14.5703125" style="10" bestFit="1" customWidth="1"/>
    <col min="4115" max="4115" width="4.5703125" style="10" bestFit="1" customWidth="1"/>
    <col min="4116" max="4352" width="9.140625" style="10"/>
    <col min="4353" max="4353" width="4" style="10" bestFit="1" customWidth="1"/>
    <col min="4354" max="4354" width="13.85546875" style="10" customWidth="1"/>
    <col min="4355" max="4355" width="13.140625" style="10" bestFit="1" customWidth="1"/>
    <col min="4356" max="4356" width="14.5703125" style="10" bestFit="1" customWidth="1"/>
    <col min="4357" max="4357" width="9.42578125" style="10" customWidth="1"/>
    <col min="4358" max="4358" width="14.5703125" style="10" bestFit="1" customWidth="1"/>
    <col min="4359" max="4359" width="13.140625" style="10" bestFit="1" customWidth="1"/>
    <col min="4360" max="4360" width="12.28515625" style="10" bestFit="1" customWidth="1"/>
    <col min="4361" max="4361" width="13.140625" style="10" bestFit="1" customWidth="1"/>
    <col min="4362" max="4362" width="14.5703125" style="10" bestFit="1" customWidth="1"/>
    <col min="4363" max="4363" width="13.140625" style="10" bestFit="1" customWidth="1"/>
    <col min="4364" max="4364" width="12.140625" style="10" bestFit="1" customWidth="1"/>
    <col min="4365" max="4366" width="13.140625" style="10" bestFit="1" customWidth="1"/>
    <col min="4367" max="4367" width="11.85546875" style="10" customWidth="1"/>
    <col min="4368" max="4368" width="12.28515625" style="10" customWidth="1"/>
    <col min="4369" max="4369" width="12.140625" style="10" bestFit="1" customWidth="1"/>
    <col min="4370" max="4370" width="14.5703125" style="10" bestFit="1" customWidth="1"/>
    <col min="4371" max="4371" width="4.5703125" style="10" bestFit="1" customWidth="1"/>
    <col min="4372" max="4608" width="9.140625" style="10"/>
    <col min="4609" max="4609" width="4" style="10" bestFit="1" customWidth="1"/>
    <col min="4610" max="4610" width="13.85546875" style="10" customWidth="1"/>
    <col min="4611" max="4611" width="13.140625" style="10" bestFit="1" customWidth="1"/>
    <col min="4612" max="4612" width="14.5703125" style="10" bestFit="1" customWidth="1"/>
    <col min="4613" max="4613" width="9.42578125" style="10" customWidth="1"/>
    <col min="4614" max="4614" width="14.5703125" style="10" bestFit="1" customWidth="1"/>
    <col min="4615" max="4615" width="13.140625" style="10" bestFit="1" customWidth="1"/>
    <col min="4616" max="4616" width="12.28515625" style="10" bestFit="1" customWidth="1"/>
    <col min="4617" max="4617" width="13.140625" style="10" bestFit="1" customWidth="1"/>
    <col min="4618" max="4618" width="14.5703125" style="10" bestFit="1" customWidth="1"/>
    <col min="4619" max="4619" width="13.140625" style="10" bestFit="1" customWidth="1"/>
    <col min="4620" max="4620" width="12.140625" style="10" bestFit="1" customWidth="1"/>
    <col min="4621" max="4622" width="13.140625" style="10" bestFit="1" customWidth="1"/>
    <col min="4623" max="4623" width="11.85546875" style="10" customWidth="1"/>
    <col min="4624" max="4624" width="12.28515625" style="10" customWidth="1"/>
    <col min="4625" max="4625" width="12.140625" style="10" bestFit="1" customWidth="1"/>
    <col min="4626" max="4626" width="14.5703125" style="10" bestFit="1" customWidth="1"/>
    <col min="4627" max="4627" width="4.5703125" style="10" bestFit="1" customWidth="1"/>
    <col min="4628" max="4864" width="9.140625" style="10"/>
    <col min="4865" max="4865" width="4" style="10" bestFit="1" customWidth="1"/>
    <col min="4866" max="4866" width="13.85546875" style="10" customWidth="1"/>
    <col min="4867" max="4867" width="13.140625" style="10" bestFit="1" customWidth="1"/>
    <col min="4868" max="4868" width="14.5703125" style="10" bestFit="1" customWidth="1"/>
    <col min="4869" max="4869" width="9.42578125" style="10" customWidth="1"/>
    <col min="4870" max="4870" width="14.5703125" style="10" bestFit="1" customWidth="1"/>
    <col min="4871" max="4871" width="13.140625" style="10" bestFit="1" customWidth="1"/>
    <col min="4872" max="4872" width="12.28515625" style="10" bestFit="1" customWidth="1"/>
    <col min="4873" max="4873" width="13.140625" style="10" bestFit="1" customWidth="1"/>
    <col min="4874" max="4874" width="14.5703125" style="10" bestFit="1" customWidth="1"/>
    <col min="4875" max="4875" width="13.140625" style="10" bestFit="1" customWidth="1"/>
    <col min="4876" max="4876" width="12.140625" style="10" bestFit="1" customWidth="1"/>
    <col min="4877" max="4878" width="13.140625" style="10" bestFit="1" customWidth="1"/>
    <col min="4879" max="4879" width="11.85546875" style="10" customWidth="1"/>
    <col min="4880" max="4880" width="12.28515625" style="10" customWidth="1"/>
    <col min="4881" max="4881" width="12.140625" style="10" bestFit="1" customWidth="1"/>
    <col min="4882" max="4882" width="14.5703125" style="10" bestFit="1" customWidth="1"/>
    <col min="4883" max="4883" width="4.5703125" style="10" bestFit="1" customWidth="1"/>
    <col min="4884" max="5120" width="9.140625" style="10"/>
    <col min="5121" max="5121" width="4" style="10" bestFit="1" customWidth="1"/>
    <col min="5122" max="5122" width="13.85546875" style="10" customWidth="1"/>
    <col min="5123" max="5123" width="13.140625" style="10" bestFit="1" customWidth="1"/>
    <col min="5124" max="5124" width="14.5703125" style="10" bestFit="1" customWidth="1"/>
    <col min="5125" max="5125" width="9.42578125" style="10" customWidth="1"/>
    <col min="5126" max="5126" width="14.5703125" style="10" bestFit="1" customWidth="1"/>
    <col min="5127" max="5127" width="13.140625" style="10" bestFit="1" customWidth="1"/>
    <col min="5128" max="5128" width="12.28515625" style="10" bestFit="1" customWidth="1"/>
    <col min="5129" max="5129" width="13.140625" style="10" bestFit="1" customWidth="1"/>
    <col min="5130" max="5130" width="14.5703125" style="10" bestFit="1" customWidth="1"/>
    <col min="5131" max="5131" width="13.140625" style="10" bestFit="1" customWidth="1"/>
    <col min="5132" max="5132" width="12.140625" style="10" bestFit="1" customWidth="1"/>
    <col min="5133" max="5134" width="13.140625" style="10" bestFit="1" customWidth="1"/>
    <col min="5135" max="5135" width="11.85546875" style="10" customWidth="1"/>
    <col min="5136" max="5136" width="12.28515625" style="10" customWidth="1"/>
    <col min="5137" max="5137" width="12.140625" style="10" bestFit="1" customWidth="1"/>
    <col min="5138" max="5138" width="14.5703125" style="10" bestFit="1" customWidth="1"/>
    <col min="5139" max="5139" width="4.5703125" style="10" bestFit="1" customWidth="1"/>
    <col min="5140" max="5376" width="9.140625" style="10"/>
    <col min="5377" max="5377" width="4" style="10" bestFit="1" customWidth="1"/>
    <col min="5378" max="5378" width="13.85546875" style="10" customWidth="1"/>
    <col min="5379" max="5379" width="13.140625" style="10" bestFit="1" customWidth="1"/>
    <col min="5380" max="5380" width="14.5703125" style="10" bestFit="1" customWidth="1"/>
    <col min="5381" max="5381" width="9.42578125" style="10" customWidth="1"/>
    <col min="5382" max="5382" width="14.5703125" style="10" bestFit="1" customWidth="1"/>
    <col min="5383" max="5383" width="13.140625" style="10" bestFit="1" customWidth="1"/>
    <col min="5384" max="5384" width="12.28515625" style="10" bestFit="1" customWidth="1"/>
    <col min="5385" max="5385" width="13.140625" style="10" bestFit="1" customWidth="1"/>
    <col min="5386" max="5386" width="14.5703125" style="10" bestFit="1" customWidth="1"/>
    <col min="5387" max="5387" width="13.140625" style="10" bestFit="1" customWidth="1"/>
    <col min="5388" max="5388" width="12.140625" style="10" bestFit="1" customWidth="1"/>
    <col min="5389" max="5390" width="13.140625" style="10" bestFit="1" customWidth="1"/>
    <col min="5391" max="5391" width="11.85546875" style="10" customWidth="1"/>
    <col min="5392" max="5392" width="12.28515625" style="10" customWidth="1"/>
    <col min="5393" max="5393" width="12.140625" style="10" bestFit="1" customWidth="1"/>
    <col min="5394" max="5394" width="14.5703125" style="10" bestFit="1" customWidth="1"/>
    <col min="5395" max="5395" width="4.5703125" style="10" bestFit="1" customWidth="1"/>
    <col min="5396" max="5632" width="9.140625" style="10"/>
    <col min="5633" max="5633" width="4" style="10" bestFit="1" customWidth="1"/>
    <col min="5634" max="5634" width="13.85546875" style="10" customWidth="1"/>
    <col min="5635" max="5635" width="13.140625" style="10" bestFit="1" customWidth="1"/>
    <col min="5636" max="5636" width="14.5703125" style="10" bestFit="1" customWidth="1"/>
    <col min="5637" max="5637" width="9.42578125" style="10" customWidth="1"/>
    <col min="5638" max="5638" width="14.5703125" style="10" bestFit="1" customWidth="1"/>
    <col min="5639" max="5639" width="13.140625" style="10" bestFit="1" customWidth="1"/>
    <col min="5640" max="5640" width="12.28515625" style="10" bestFit="1" customWidth="1"/>
    <col min="5641" max="5641" width="13.140625" style="10" bestFit="1" customWidth="1"/>
    <col min="5642" max="5642" width="14.5703125" style="10" bestFit="1" customWidth="1"/>
    <col min="5643" max="5643" width="13.140625" style="10" bestFit="1" customWidth="1"/>
    <col min="5644" max="5644" width="12.140625" style="10" bestFit="1" customWidth="1"/>
    <col min="5645" max="5646" width="13.140625" style="10" bestFit="1" customWidth="1"/>
    <col min="5647" max="5647" width="11.85546875" style="10" customWidth="1"/>
    <col min="5648" max="5648" width="12.28515625" style="10" customWidth="1"/>
    <col min="5649" max="5649" width="12.140625" style="10" bestFit="1" customWidth="1"/>
    <col min="5650" max="5650" width="14.5703125" style="10" bestFit="1" customWidth="1"/>
    <col min="5651" max="5651" width="4.5703125" style="10" bestFit="1" customWidth="1"/>
    <col min="5652" max="5888" width="9.140625" style="10"/>
    <col min="5889" max="5889" width="4" style="10" bestFit="1" customWidth="1"/>
    <col min="5890" max="5890" width="13.85546875" style="10" customWidth="1"/>
    <col min="5891" max="5891" width="13.140625" style="10" bestFit="1" customWidth="1"/>
    <col min="5892" max="5892" width="14.5703125" style="10" bestFit="1" customWidth="1"/>
    <col min="5893" max="5893" width="9.42578125" style="10" customWidth="1"/>
    <col min="5894" max="5894" width="14.5703125" style="10" bestFit="1" customWidth="1"/>
    <col min="5895" max="5895" width="13.140625" style="10" bestFit="1" customWidth="1"/>
    <col min="5896" max="5896" width="12.28515625" style="10" bestFit="1" customWidth="1"/>
    <col min="5897" max="5897" width="13.140625" style="10" bestFit="1" customWidth="1"/>
    <col min="5898" max="5898" width="14.5703125" style="10" bestFit="1" customWidth="1"/>
    <col min="5899" max="5899" width="13.140625" style="10" bestFit="1" customWidth="1"/>
    <col min="5900" max="5900" width="12.140625" style="10" bestFit="1" customWidth="1"/>
    <col min="5901" max="5902" width="13.140625" style="10" bestFit="1" customWidth="1"/>
    <col min="5903" max="5903" width="11.85546875" style="10" customWidth="1"/>
    <col min="5904" max="5904" width="12.28515625" style="10" customWidth="1"/>
    <col min="5905" max="5905" width="12.140625" style="10" bestFit="1" customWidth="1"/>
    <col min="5906" max="5906" width="14.5703125" style="10" bestFit="1" customWidth="1"/>
    <col min="5907" max="5907" width="4.5703125" style="10" bestFit="1" customWidth="1"/>
    <col min="5908" max="6144" width="9.140625" style="10"/>
    <col min="6145" max="6145" width="4" style="10" bestFit="1" customWidth="1"/>
    <col min="6146" max="6146" width="13.85546875" style="10" customWidth="1"/>
    <col min="6147" max="6147" width="13.140625" style="10" bestFit="1" customWidth="1"/>
    <col min="6148" max="6148" width="14.5703125" style="10" bestFit="1" customWidth="1"/>
    <col min="6149" max="6149" width="9.42578125" style="10" customWidth="1"/>
    <col min="6150" max="6150" width="14.5703125" style="10" bestFit="1" customWidth="1"/>
    <col min="6151" max="6151" width="13.140625" style="10" bestFit="1" customWidth="1"/>
    <col min="6152" max="6152" width="12.28515625" style="10" bestFit="1" customWidth="1"/>
    <col min="6153" max="6153" width="13.140625" style="10" bestFit="1" customWidth="1"/>
    <col min="6154" max="6154" width="14.5703125" style="10" bestFit="1" customWidth="1"/>
    <col min="6155" max="6155" width="13.140625" style="10" bestFit="1" customWidth="1"/>
    <col min="6156" max="6156" width="12.140625" style="10" bestFit="1" customWidth="1"/>
    <col min="6157" max="6158" width="13.140625" style="10" bestFit="1" customWidth="1"/>
    <col min="6159" max="6159" width="11.85546875" style="10" customWidth="1"/>
    <col min="6160" max="6160" width="12.28515625" style="10" customWidth="1"/>
    <col min="6161" max="6161" width="12.140625" style="10" bestFit="1" customWidth="1"/>
    <col min="6162" max="6162" width="14.5703125" style="10" bestFit="1" customWidth="1"/>
    <col min="6163" max="6163" width="4.5703125" style="10" bestFit="1" customWidth="1"/>
    <col min="6164" max="6400" width="9.140625" style="10"/>
    <col min="6401" max="6401" width="4" style="10" bestFit="1" customWidth="1"/>
    <col min="6402" max="6402" width="13.85546875" style="10" customWidth="1"/>
    <col min="6403" max="6403" width="13.140625" style="10" bestFit="1" customWidth="1"/>
    <col min="6404" max="6404" width="14.5703125" style="10" bestFit="1" customWidth="1"/>
    <col min="6405" max="6405" width="9.42578125" style="10" customWidth="1"/>
    <col min="6406" max="6406" width="14.5703125" style="10" bestFit="1" customWidth="1"/>
    <col min="6407" max="6407" width="13.140625" style="10" bestFit="1" customWidth="1"/>
    <col min="6408" max="6408" width="12.28515625" style="10" bestFit="1" customWidth="1"/>
    <col min="6409" max="6409" width="13.140625" style="10" bestFit="1" customWidth="1"/>
    <col min="6410" max="6410" width="14.5703125" style="10" bestFit="1" customWidth="1"/>
    <col min="6411" max="6411" width="13.140625" style="10" bestFit="1" customWidth="1"/>
    <col min="6412" max="6412" width="12.140625" style="10" bestFit="1" customWidth="1"/>
    <col min="6413" max="6414" width="13.140625" style="10" bestFit="1" customWidth="1"/>
    <col min="6415" max="6415" width="11.85546875" style="10" customWidth="1"/>
    <col min="6416" max="6416" width="12.28515625" style="10" customWidth="1"/>
    <col min="6417" max="6417" width="12.140625" style="10" bestFit="1" customWidth="1"/>
    <col min="6418" max="6418" width="14.5703125" style="10" bestFit="1" customWidth="1"/>
    <col min="6419" max="6419" width="4.5703125" style="10" bestFit="1" customWidth="1"/>
    <col min="6420" max="6656" width="9.140625" style="10"/>
    <col min="6657" max="6657" width="4" style="10" bestFit="1" customWidth="1"/>
    <col min="6658" max="6658" width="13.85546875" style="10" customWidth="1"/>
    <col min="6659" max="6659" width="13.140625" style="10" bestFit="1" customWidth="1"/>
    <col min="6660" max="6660" width="14.5703125" style="10" bestFit="1" customWidth="1"/>
    <col min="6661" max="6661" width="9.42578125" style="10" customWidth="1"/>
    <col min="6662" max="6662" width="14.5703125" style="10" bestFit="1" customWidth="1"/>
    <col min="6663" max="6663" width="13.140625" style="10" bestFit="1" customWidth="1"/>
    <col min="6664" max="6664" width="12.28515625" style="10" bestFit="1" customWidth="1"/>
    <col min="6665" max="6665" width="13.140625" style="10" bestFit="1" customWidth="1"/>
    <col min="6666" max="6666" width="14.5703125" style="10" bestFit="1" customWidth="1"/>
    <col min="6667" max="6667" width="13.140625" style="10" bestFit="1" customWidth="1"/>
    <col min="6668" max="6668" width="12.140625" style="10" bestFit="1" customWidth="1"/>
    <col min="6669" max="6670" width="13.140625" style="10" bestFit="1" customWidth="1"/>
    <col min="6671" max="6671" width="11.85546875" style="10" customWidth="1"/>
    <col min="6672" max="6672" width="12.28515625" style="10" customWidth="1"/>
    <col min="6673" max="6673" width="12.140625" style="10" bestFit="1" customWidth="1"/>
    <col min="6674" max="6674" width="14.5703125" style="10" bestFit="1" customWidth="1"/>
    <col min="6675" max="6675" width="4.5703125" style="10" bestFit="1" customWidth="1"/>
    <col min="6676" max="6912" width="9.140625" style="10"/>
    <col min="6913" max="6913" width="4" style="10" bestFit="1" customWidth="1"/>
    <col min="6914" max="6914" width="13.85546875" style="10" customWidth="1"/>
    <col min="6915" max="6915" width="13.140625" style="10" bestFit="1" customWidth="1"/>
    <col min="6916" max="6916" width="14.5703125" style="10" bestFit="1" customWidth="1"/>
    <col min="6917" max="6917" width="9.42578125" style="10" customWidth="1"/>
    <col min="6918" max="6918" width="14.5703125" style="10" bestFit="1" customWidth="1"/>
    <col min="6919" max="6919" width="13.140625" style="10" bestFit="1" customWidth="1"/>
    <col min="6920" max="6920" width="12.28515625" style="10" bestFit="1" customWidth="1"/>
    <col min="6921" max="6921" width="13.140625" style="10" bestFit="1" customWidth="1"/>
    <col min="6922" max="6922" width="14.5703125" style="10" bestFit="1" customWidth="1"/>
    <col min="6923" max="6923" width="13.140625" style="10" bestFit="1" customWidth="1"/>
    <col min="6924" max="6924" width="12.140625" style="10" bestFit="1" customWidth="1"/>
    <col min="6925" max="6926" width="13.140625" style="10" bestFit="1" customWidth="1"/>
    <col min="6927" max="6927" width="11.85546875" style="10" customWidth="1"/>
    <col min="6928" max="6928" width="12.28515625" style="10" customWidth="1"/>
    <col min="6929" max="6929" width="12.140625" style="10" bestFit="1" customWidth="1"/>
    <col min="6930" max="6930" width="14.5703125" style="10" bestFit="1" customWidth="1"/>
    <col min="6931" max="6931" width="4.5703125" style="10" bestFit="1" customWidth="1"/>
    <col min="6932" max="7168" width="9.140625" style="10"/>
    <col min="7169" max="7169" width="4" style="10" bestFit="1" customWidth="1"/>
    <col min="7170" max="7170" width="13.85546875" style="10" customWidth="1"/>
    <col min="7171" max="7171" width="13.140625" style="10" bestFit="1" customWidth="1"/>
    <col min="7172" max="7172" width="14.5703125" style="10" bestFit="1" customWidth="1"/>
    <col min="7173" max="7173" width="9.42578125" style="10" customWidth="1"/>
    <col min="7174" max="7174" width="14.5703125" style="10" bestFit="1" customWidth="1"/>
    <col min="7175" max="7175" width="13.140625" style="10" bestFit="1" customWidth="1"/>
    <col min="7176" max="7176" width="12.28515625" style="10" bestFit="1" customWidth="1"/>
    <col min="7177" max="7177" width="13.140625" style="10" bestFit="1" customWidth="1"/>
    <col min="7178" max="7178" width="14.5703125" style="10" bestFit="1" customWidth="1"/>
    <col min="7179" max="7179" width="13.140625" style="10" bestFit="1" customWidth="1"/>
    <col min="7180" max="7180" width="12.140625" style="10" bestFit="1" customWidth="1"/>
    <col min="7181" max="7182" width="13.140625" style="10" bestFit="1" customWidth="1"/>
    <col min="7183" max="7183" width="11.85546875" style="10" customWidth="1"/>
    <col min="7184" max="7184" width="12.28515625" style="10" customWidth="1"/>
    <col min="7185" max="7185" width="12.140625" style="10" bestFit="1" customWidth="1"/>
    <col min="7186" max="7186" width="14.5703125" style="10" bestFit="1" customWidth="1"/>
    <col min="7187" max="7187" width="4.5703125" style="10" bestFit="1" customWidth="1"/>
    <col min="7188" max="7424" width="9.140625" style="10"/>
    <col min="7425" max="7425" width="4" style="10" bestFit="1" customWidth="1"/>
    <col min="7426" max="7426" width="13.85546875" style="10" customWidth="1"/>
    <col min="7427" max="7427" width="13.140625" style="10" bestFit="1" customWidth="1"/>
    <col min="7428" max="7428" width="14.5703125" style="10" bestFit="1" customWidth="1"/>
    <col min="7429" max="7429" width="9.42578125" style="10" customWidth="1"/>
    <col min="7430" max="7430" width="14.5703125" style="10" bestFit="1" customWidth="1"/>
    <col min="7431" max="7431" width="13.140625" style="10" bestFit="1" customWidth="1"/>
    <col min="7432" max="7432" width="12.28515625" style="10" bestFit="1" customWidth="1"/>
    <col min="7433" max="7433" width="13.140625" style="10" bestFit="1" customWidth="1"/>
    <col min="7434" max="7434" width="14.5703125" style="10" bestFit="1" customWidth="1"/>
    <col min="7435" max="7435" width="13.140625" style="10" bestFit="1" customWidth="1"/>
    <col min="7436" max="7436" width="12.140625" style="10" bestFit="1" customWidth="1"/>
    <col min="7437" max="7438" width="13.140625" style="10" bestFit="1" customWidth="1"/>
    <col min="7439" max="7439" width="11.85546875" style="10" customWidth="1"/>
    <col min="7440" max="7440" width="12.28515625" style="10" customWidth="1"/>
    <col min="7441" max="7441" width="12.140625" style="10" bestFit="1" customWidth="1"/>
    <col min="7442" max="7442" width="14.5703125" style="10" bestFit="1" customWidth="1"/>
    <col min="7443" max="7443" width="4.5703125" style="10" bestFit="1" customWidth="1"/>
    <col min="7444" max="7680" width="9.140625" style="10"/>
    <col min="7681" max="7681" width="4" style="10" bestFit="1" customWidth="1"/>
    <col min="7682" max="7682" width="13.85546875" style="10" customWidth="1"/>
    <col min="7683" max="7683" width="13.140625" style="10" bestFit="1" customWidth="1"/>
    <col min="7684" max="7684" width="14.5703125" style="10" bestFit="1" customWidth="1"/>
    <col min="7685" max="7685" width="9.42578125" style="10" customWidth="1"/>
    <col min="7686" max="7686" width="14.5703125" style="10" bestFit="1" customWidth="1"/>
    <col min="7687" max="7687" width="13.140625" style="10" bestFit="1" customWidth="1"/>
    <col min="7688" max="7688" width="12.28515625" style="10" bestFit="1" customWidth="1"/>
    <col min="7689" max="7689" width="13.140625" style="10" bestFit="1" customWidth="1"/>
    <col min="7690" max="7690" width="14.5703125" style="10" bestFit="1" customWidth="1"/>
    <col min="7691" max="7691" width="13.140625" style="10" bestFit="1" customWidth="1"/>
    <col min="7692" max="7692" width="12.140625" style="10" bestFit="1" customWidth="1"/>
    <col min="7693" max="7694" width="13.140625" style="10" bestFit="1" customWidth="1"/>
    <col min="7695" max="7695" width="11.85546875" style="10" customWidth="1"/>
    <col min="7696" max="7696" width="12.28515625" style="10" customWidth="1"/>
    <col min="7697" max="7697" width="12.140625" style="10" bestFit="1" customWidth="1"/>
    <col min="7698" max="7698" width="14.5703125" style="10" bestFit="1" customWidth="1"/>
    <col min="7699" max="7699" width="4.5703125" style="10" bestFit="1" customWidth="1"/>
    <col min="7700" max="7936" width="9.140625" style="10"/>
    <col min="7937" max="7937" width="4" style="10" bestFit="1" customWidth="1"/>
    <col min="7938" max="7938" width="13.85546875" style="10" customWidth="1"/>
    <col min="7939" max="7939" width="13.140625" style="10" bestFit="1" customWidth="1"/>
    <col min="7940" max="7940" width="14.5703125" style="10" bestFit="1" customWidth="1"/>
    <col min="7941" max="7941" width="9.42578125" style="10" customWidth="1"/>
    <col min="7942" max="7942" width="14.5703125" style="10" bestFit="1" customWidth="1"/>
    <col min="7943" max="7943" width="13.140625" style="10" bestFit="1" customWidth="1"/>
    <col min="7944" max="7944" width="12.28515625" style="10" bestFit="1" customWidth="1"/>
    <col min="7945" max="7945" width="13.140625" style="10" bestFit="1" customWidth="1"/>
    <col min="7946" max="7946" width="14.5703125" style="10" bestFit="1" customWidth="1"/>
    <col min="7947" max="7947" width="13.140625" style="10" bestFit="1" customWidth="1"/>
    <col min="7948" max="7948" width="12.140625" style="10" bestFit="1" customWidth="1"/>
    <col min="7949" max="7950" width="13.140625" style="10" bestFit="1" customWidth="1"/>
    <col min="7951" max="7951" width="11.85546875" style="10" customWidth="1"/>
    <col min="7952" max="7952" width="12.28515625" style="10" customWidth="1"/>
    <col min="7953" max="7953" width="12.140625" style="10" bestFit="1" customWidth="1"/>
    <col min="7954" max="7954" width="14.5703125" style="10" bestFit="1" customWidth="1"/>
    <col min="7955" max="7955" width="4.5703125" style="10" bestFit="1" customWidth="1"/>
    <col min="7956" max="8192" width="9.140625" style="10"/>
    <col min="8193" max="8193" width="4" style="10" bestFit="1" customWidth="1"/>
    <col min="8194" max="8194" width="13.85546875" style="10" customWidth="1"/>
    <col min="8195" max="8195" width="13.140625" style="10" bestFit="1" customWidth="1"/>
    <col min="8196" max="8196" width="14.5703125" style="10" bestFit="1" customWidth="1"/>
    <col min="8197" max="8197" width="9.42578125" style="10" customWidth="1"/>
    <col min="8198" max="8198" width="14.5703125" style="10" bestFit="1" customWidth="1"/>
    <col min="8199" max="8199" width="13.140625" style="10" bestFit="1" customWidth="1"/>
    <col min="8200" max="8200" width="12.28515625" style="10" bestFit="1" customWidth="1"/>
    <col min="8201" max="8201" width="13.140625" style="10" bestFit="1" customWidth="1"/>
    <col min="8202" max="8202" width="14.5703125" style="10" bestFit="1" customWidth="1"/>
    <col min="8203" max="8203" width="13.140625" style="10" bestFit="1" customWidth="1"/>
    <col min="8204" max="8204" width="12.140625" style="10" bestFit="1" customWidth="1"/>
    <col min="8205" max="8206" width="13.140625" style="10" bestFit="1" customWidth="1"/>
    <col min="8207" max="8207" width="11.85546875" style="10" customWidth="1"/>
    <col min="8208" max="8208" width="12.28515625" style="10" customWidth="1"/>
    <col min="8209" max="8209" width="12.140625" style="10" bestFit="1" customWidth="1"/>
    <col min="8210" max="8210" width="14.5703125" style="10" bestFit="1" customWidth="1"/>
    <col min="8211" max="8211" width="4.5703125" style="10" bestFit="1" customWidth="1"/>
    <col min="8212" max="8448" width="9.140625" style="10"/>
    <col min="8449" max="8449" width="4" style="10" bestFit="1" customWidth="1"/>
    <col min="8450" max="8450" width="13.85546875" style="10" customWidth="1"/>
    <col min="8451" max="8451" width="13.140625" style="10" bestFit="1" customWidth="1"/>
    <col min="8452" max="8452" width="14.5703125" style="10" bestFit="1" customWidth="1"/>
    <col min="8453" max="8453" width="9.42578125" style="10" customWidth="1"/>
    <col min="8454" max="8454" width="14.5703125" style="10" bestFit="1" customWidth="1"/>
    <col min="8455" max="8455" width="13.140625" style="10" bestFit="1" customWidth="1"/>
    <col min="8456" max="8456" width="12.28515625" style="10" bestFit="1" customWidth="1"/>
    <col min="8457" max="8457" width="13.140625" style="10" bestFit="1" customWidth="1"/>
    <col min="8458" max="8458" width="14.5703125" style="10" bestFit="1" customWidth="1"/>
    <col min="8459" max="8459" width="13.140625" style="10" bestFit="1" customWidth="1"/>
    <col min="8460" max="8460" width="12.140625" style="10" bestFit="1" customWidth="1"/>
    <col min="8461" max="8462" width="13.140625" style="10" bestFit="1" customWidth="1"/>
    <col min="8463" max="8463" width="11.85546875" style="10" customWidth="1"/>
    <col min="8464" max="8464" width="12.28515625" style="10" customWidth="1"/>
    <col min="8465" max="8465" width="12.140625" style="10" bestFit="1" customWidth="1"/>
    <col min="8466" max="8466" width="14.5703125" style="10" bestFit="1" customWidth="1"/>
    <col min="8467" max="8467" width="4.5703125" style="10" bestFit="1" customWidth="1"/>
    <col min="8468" max="8704" width="9.140625" style="10"/>
    <col min="8705" max="8705" width="4" style="10" bestFit="1" customWidth="1"/>
    <col min="8706" max="8706" width="13.85546875" style="10" customWidth="1"/>
    <col min="8707" max="8707" width="13.140625" style="10" bestFit="1" customWidth="1"/>
    <col min="8708" max="8708" width="14.5703125" style="10" bestFit="1" customWidth="1"/>
    <col min="8709" max="8709" width="9.42578125" style="10" customWidth="1"/>
    <col min="8710" max="8710" width="14.5703125" style="10" bestFit="1" customWidth="1"/>
    <col min="8711" max="8711" width="13.140625" style="10" bestFit="1" customWidth="1"/>
    <col min="8712" max="8712" width="12.28515625" style="10" bestFit="1" customWidth="1"/>
    <col min="8713" max="8713" width="13.140625" style="10" bestFit="1" customWidth="1"/>
    <col min="8714" max="8714" width="14.5703125" style="10" bestFit="1" customWidth="1"/>
    <col min="8715" max="8715" width="13.140625" style="10" bestFit="1" customWidth="1"/>
    <col min="8716" max="8716" width="12.140625" style="10" bestFit="1" customWidth="1"/>
    <col min="8717" max="8718" width="13.140625" style="10" bestFit="1" customWidth="1"/>
    <col min="8719" max="8719" width="11.85546875" style="10" customWidth="1"/>
    <col min="8720" max="8720" width="12.28515625" style="10" customWidth="1"/>
    <col min="8721" max="8721" width="12.140625" style="10" bestFit="1" customWidth="1"/>
    <col min="8722" max="8722" width="14.5703125" style="10" bestFit="1" customWidth="1"/>
    <col min="8723" max="8723" width="4.5703125" style="10" bestFit="1" customWidth="1"/>
    <col min="8724" max="8960" width="9.140625" style="10"/>
    <col min="8961" max="8961" width="4" style="10" bestFit="1" customWidth="1"/>
    <col min="8962" max="8962" width="13.85546875" style="10" customWidth="1"/>
    <col min="8963" max="8963" width="13.140625" style="10" bestFit="1" customWidth="1"/>
    <col min="8964" max="8964" width="14.5703125" style="10" bestFit="1" customWidth="1"/>
    <col min="8965" max="8965" width="9.42578125" style="10" customWidth="1"/>
    <col min="8966" max="8966" width="14.5703125" style="10" bestFit="1" customWidth="1"/>
    <col min="8967" max="8967" width="13.140625" style="10" bestFit="1" customWidth="1"/>
    <col min="8968" max="8968" width="12.28515625" style="10" bestFit="1" customWidth="1"/>
    <col min="8969" max="8969" width="13.140625" style="10" bestFit="1" customWidth="1"/>
    <col min="8970" max="8970" width="14.5703125" style="10" bestFit="1" customWidth="1"/>
    <col min="8971" max="8971" width="13.140625" style="10" bestFit="1" customWidth="1"/>
    <col min="8972" max="8972" width="12.140625" style="10" bestFit="1" customWidth="1"/>
    <col min="8973" max="8974" width="13.140625" style="10" bestFit="1" customWidth="1"/>
    <col min="8975" max="8975" width="11.85546875" style="10" customWidth="1"/>
    <col min="8976" max="8976" width="12.28515625" style="10" customWidth="1"/>
    <col min="8977" max="8977" width="12.140625" style="10" bestFit="1" customWidth="1"/>
    <col min="8978" max="8978" width="14.5703125" style="10" bestFit="1" customWidth="1"/>
    <col min="8979" max="8979" width="4.5703125" style="10" bestFit="1" customWidth="1"/>
    <col min="8980" max="9216" width="9.140625" style="10"/>
    <col min="9217" max="9217" width="4" style="10" bestFit="1" customWidth="1"/>
    <col min="9218" max="9218" width="13.85546875" style="10" customWidth="1"/>
    <col min="9219" max="9219" width="13.140625" style="10" bestFit="1" customWidth="1"/>
    <col min="9220" max="9220" width="14.5703125" style="10" bestFit="1" customWidth="1"/>
    <col min="9221" max="9221" width="9.42578125" style="10" customWidth="1"/>
    <col min="9222" max="9222" width="14.5703125" style="10" bestFit="1" customWidth="1"/>
    <col min="9223" max="9223" width="13.140625" style="10" bestFit="1" customWidth="1"/>
    <col min="9224" max="9224" width="12.28515625" style="10" bestFit="1" customWidth="1"/>
    <col min="9225" max="9225" width="13.140625" style="10" bestFit="1" customWidth="1"/>
    <col min="9226" max="9226" width="14.5703125" style="10" bestFit="1" customWidth="1"/>
    <col min="9227" max="9227" width="13.140625" style="10" bestFit="1" customWidth="1"/>
    <col min="9228" max="9228" width="12.140625" style="10" bestFit="1" customWidth="1"/>
    <col min="9229" max="9230" width="13.140625" style="10" bestFit="1" customWidth="1"/>
    <col min="9231" max="9231" width="11.85546875" style="10" customWidth="1"/>
    <col min="9232" max="9232" width="12.28515625" style="10" customWidth="1"/>
    <col min="9233" max="9233" width="12.140625" style="10" bestFit="1" customWidth="1"/>
    <col min="9234" max="9234" width="14.5703125" style="10" bestFit="1" customWidth="1"/>
    <col min="9235" max="9235" width="4.5703125" style="10" bestFit="1" customWidth="1"/>
    <col min="9236" max="9472" width="9.140625" style="10"/>
    <col min="9473" max="9473" width="4" style="10" bestFit="1" customWidth="1"/>
    <col min="9474" max="9474" width="13.85546875" style="10" customWidth="1"/>
    <col min="9475" max="9475" width="13.140625" style="10" bestFit="1" customWidth="1"/>
    <col min="9476" max="9476" width="14.5703125" style="10" bestFit="1" customWidth="1"/>
    <col min="9477" max="9477" width="9.42578125" style="10" customWidth="1"/>
    <col min="9478" max="9478" width="14.5703125" style="10" bestFit="1" customWidth="1"/>
    <col min="9479" max="9479" width="13.140625" style="10" bestFit="1" customWidth="1"/>
    <col min="9480" max="9480" width="12.28515625" style="10" bestFit="1" customWidth="1"/>
    <col min="9481" max="9481" width="13.140625" style="10" bestFit="1" customWidth="1"/>
    <col min="9482" max="9482" width="14.5703125" style="10" bestFit="1" customWidth="1"/>
    <col min="9483" max="9483" width="13.140625" style="10" bestFit="1" customWidth="1"/>
    <col min="9484" max="9484" width="12.140625" style="10" bestFit="1" customWidth="1"/>
    <col min="9485" max="9486" width="13.140625" style="10" bestFit="1" customWidth="1"/>
    <col min="9487" max="9487" width="11.85546875" style="10" customWidth="1"/>
    <col min="9488" max="9488" width="12.28515625" style="10" customWidth="1"/>
    <col min="9489" max="9489" width="12.140625" style="10" bestFit="1" customWidth="1"/>
    <col min="9490" max="9490" width="14.5703125" style="10" bestFit="1" customWidth="1"/>
    <col min="9491" max="9491" width="4.5703125" style="10" bestFit="1" customWidth="1"/>
    <col min="9492" max="9728" width="9.140625" style="10"/>
    <col min="9729" max="9729" width="4" style="10" bestFit="1" customWidth="1"/>
    <col min="9730" max="9730" width="13.85546875" style="10" customWidth="1"/>
    <col min="9731" max="9731" width="13.140625" style="10" bestFit="1" customWidth="1"/>
    <col min="9732" max="9732" width="14.5703125" style="10" bestFit="1" customWidth="1"/>
    <col min="9733" max="9733" width="9.42578125" style="10" customWidth="1"/>
    <col min="9734" max="9734" width="14.5703125" style="10" bestFit="1" customWidth="1"/>
    <col min="9735" max="9735" width="13.140625" style="10" bestFit="1" customWidth="1"/>
    <col min="9736" max="9736" width="12.28515625" style="10" bestFit="1" customWidth="1"/>
    <col min="9737" max="9737" width="13.140625" style="10" bestFit="1" customWidth="1"/>
    <col min="9738" max="9738" width="14.5703125" style="10" bestFit="1" customWidth="1"/>
    <col min="9739" max="9739" width="13.140625" style="10" bestFit="1" customWidth="1"/>
    <col min="9740" max="9740" width="12.140625" style="10" bestFit="1" customWidth="1"/>
    <col min="9741" max="9742" width="13.140625" style="10" bestFit="1" customWidth="1"/>
    <col min="9743" max="9743" width="11.85546875" style="10" customWidth="1"/>
    <col min="9744" max="9744" width="12.28515625" style="10" customWidth="1"/>
    <col min="9745" max="9745" width="12.140625" style="10" bestFit="1" customWidth="1"/>
    <col min="9746" max="9746" width="14.5703125" style="10" bestFit="1" customWidth="1"/>
    <col min="9747" max="9747" width="4.5703125" style="10" bestFit="1" customWidth="1"/>
    <col min="9748" max="9984" width="9.140625" style="10"/>
    <col min="9985" max="9985" width="4" style="10" bestFit="1" customWidth="1"/>
    <col min="9986" max="9986" width="13.85546875" style="10" customWidth="1"/>
    <col min="9987" max="9987" width="13.140625" style="10" bestFit="1" customWidth="1"/>
    <col min="9988" max="9988" width="14.5703125" style="10" bestFit="1" customWidth="1"/>
    <col min="9989" max="9989" width="9.42578125" style="10" customWidth="1"/>
    <col min="9990" max="9990" width="14.5703125" style="10" bestFit="1" customWidth="1"/>
    <col min="9991" max="9991" width="13.140625" style="10" bestFit="1" customWidth="1"/>
    <col min="9992" max="9992" width="12.28515625" style="10" bestFit="1" customWidth="1"/>
    <col min="9993" max="9993" width="13.140625" style="10" bestFit="1" customWidth="1"/>
    <col min="9994" max="9994" width="14.5703125" style="10" bestFit="1" customWidth="1"/>
    <col min="9995" max="9995" width="13.140625" style="10" bestFit="1" customWidth="1"/>
    <col min="9996" max="9996" width="12.140625" style="10" bestFit="1" customWidth="1"/>
    <col min="9997" max="9998" width="13.140625" style="10" bestFit="1" customWidth="1"/>
    <col min="9999" max="9999" width="11.85546875" style="10" customWidth="1"/>
    <col min="10000" max="10000" width="12.28515625" style="10" customWidth="1"/>
    <col min="10001" max="10001" width="12.140625" style="10" bestFit="1" customWidth="1"/>
    <col min="10002" max="10002" width="14.5703125" style="10" bestFit="1" customWidth="1"/>
    <col min="10003" max="10003" width="4.5703125" style="10" bestFit="1" customWidth="1"/>
    <col min="10004" max="10240" width="9.140625" style="10"/>
    <col min="10241" max="10241" width="4" style="10" bestFit="1" customWidth="1"/>
    <col min="10242" max="10242" width="13.85546875" style="10" customWidth="1"/>
    <col min="10243" max="10243" width="13.140625" style="10" bestFit="1" customWidth="1"/>
    <col min="10244" max="10244" width="14.5703125" style="10" bestFit="1" customWidth="1"/>
    <col min="10245" max="10245" width="9.42578125" style="10" customWidth="1"/>
    <col min="10246" max="10246" width="14.5703125" style="10" bestFit="1" customWidth="1"/>
    <col min="10247" max="10247" width="13.140625" style="10" bestFit="1" customWidth="1"/>
    <col min="10248" max="10248" width="12.28515625" style="10" bestFit="1" customWidth="1"/>
    <col min="10249" max="10249" width="13.140625" style="10" bestFit="1" customWidth="1"/>
    <col min="10250" max="10250" width="14.5703125" style="10" bestFit="1" customWidth="1"/>
    <col min="10251" max="10251" width="13.140625" style="10" bestFit="1" customWidth="1"/>
    <col min="10252" max="10252" width="12.140625" style="10" bestFit="1" customWidth="1"/>
    <col min="10253" max="10254" width="13.140625" style="10" bestFit="1" customWidth="1"/>
    <col min="10255" max="10255" width="11.85546875" style="10" customWidth="1"/>
    <col min="10256" max="10256" width="12.28515625" style="10" customWidth="1"/>
    <col min="10257" max="10257" width="12.140625" style="10" bestFit="1" customWidth="1"/>
    <col min="10258" max="10258" width="14.5703125" style="10" bestFit="1" customWidth="1"/>
    <col min="10259" max="10259" width="4.5703125" style="10" bestFit="1" customWidth="1"/>
    <col min="10260" max="10496" width="9.140625" style="10"/>
    <col min="10497" max="10497" width="4" style="10" bestFit="1" customWidth="1"/>
    <col min="10498" max="10498" width="13.85546875" style="10" customWidth="1"/>
    <col min="10499" max="10499" width="13.140625" style="10" bestFit="1" customWidth="1"/>
    <col min="10500" max="10500" width="14.5703125" style="10" bestFit="1" customWidth="1"/>
    <col min="10501" max="10501" width="9.42578125" style="10" customWidth="1"/>
    <col min="10502" max="10502" width="14.5703125" style="10" bestFit="1" customWidth="1"/>
    <col min="10503" max="10503" width="13.140625" style="10" bestFit="1" customWidth="1"/>
    <col min="10504" max="10504" width="12.28515625" style="10" bestFit="1" customWidth="1"/>
    <col min="10505" max="10505" width="13.140625" style="10" bestFit="1" customWidth="1"/>
    <col min="10506" max="10506" width="14.5703125" style="10" bestFit="1" customWidth="1"/>
    <col min="10507" max="10507" width="13.140625" style="10" bestFit="1" customWidth="1"/>
    <col min="10508" max="10508" width="12.140625" style="10" bestFit="1" customWidth="1"/>
    <col min="10509" max="10510" width="13.140625" style="10" bestFit="1" customWidth="1"/>
    <col min="10511" max="10511" width="11.85546875" style="10" customWidth="1"/>
    <col min="10512" max="10512" width="12.28515625" style="10" customWidth="1"/>
    <col min="10513" max="10513" width="12.140625" style="10" bestFit="1" customWidth="1"/>
    <col min="10514" max="10514" width="14.5703125" style="10" bestFit="1" customWidth="1"/>
    <col min="10515" max="10515" width="4.5703125" style="10" bestFit="1" customWidth="1"/>
    <col min="10516" max="10752" width="9.140625" style="10"/>
    <col min="10753" max="10753" width="4" style="10" bestFit="1" customWidth="1"/>
    <col min="10754" max="10754" width="13.85546875" style="10" customWidth="1"/>
    <col min="10755" max="10755" width="13.140625" style="10" bestFit="1" customWidth="1"/>
    <col min="10756" max="10756" width="14.5703125" style="10" bestFit="1" customWidth="1"/>
    <col min="10757" max="10757" width="9.42578125" style="10" customWidth="1"/>
    <col min="10758" max="10758" width="14.5703125" style="10" bestFit="1" customWidth="1"/>
    <col min="10759" max="10759" width="13.140625" style="10" bestFit="1" customWidth="1"/>
    <col min="10760" max="10760" width="12.28515625" style="10" bestFit="1" customWidth="1"/>
    <col min="10761" max="10761" width="13.140625" style="10" bestFit="1" customWidth="1"/>
    <col min="10762" max="10762" width="14.5703125" style="10" bestFit="1" customWidth="1"/>
    <col min="10763" max="10763" width="13.140625" style="10" bestFit="1" customWidth="1"/>
    <col min="10764" max="10764" width="12.140625" style="10" bestFit="1" customWidth="1"/>
    <col min="10765" max="10766" width="13.140625" style="10" bestFit="1" customWidth="1"/>
    <col min="10767" max="10767" width="11.85546875" style="10" customWidth="1"/>
    <col min="10768" max="10768" width="12.28515625" style="10" customWidth="1"/>
    <col min="10769" max="10769" width="12.140625" style="10" bestFit="1" customWidth="1"/>
    <col min="10770" max="10770" width="14.5703125" style="10" bestFit="1" customWidth="1"/>
    <col min="10771" max="10771" width="4.5703125" style="10" bestFit="1" customWidth="1"/>
    <col min="10772" max="11008" width="9.140625" style="10"/>
    <col min="11009" max="11009" width="4" style="10" bestFit="1" customWidth="1"/>
    <col min="11010" max="11010" width="13.85546875" style="10" customWidth="1"/>
    <col min="11011" max="11011" width="13.140625" style="10" bestFit="1" customWidth="1"/>
    <col min="11012" max="11012" width="14.5703125" style="10" bestFit="1" customWidth="1"/>
    <col min="11013" max="11013" width="9.42578125" style="10" customWidth="1"/>
    <col min="11014" max="11014" width="14.5703125" style="10" bestFit="1" customWidth="1"/>
    <col min="11015" max="11015" width="13.140625" style="10" bestFit="1" customWidth="1"/>
    <col min="11016" max="11016" width="12.28515625" style="10" bestFit="1" customWidth="1"/>
    <col min="11017" max="11017" width="13.140625" style="10" bestFit="1" customWidth="1"/>
    <col min="11018" max="11018" width="14.5703125" style="10" bestFit="1" customWidth="1"/>
    <col min="11019" max="11019" width="13.140625" style="10" bestFit="1" customWidth="1"/>
    <col min="11020" max="11020" width="12.140625" style="10" bestFit="1" customWidth="1"/>
    <col min="11021" max="11022" width="13.140625" style="10" bestFit="1" customWidth="1"/>
    <col min="11023" max="11023" width="11.85546875" style="10" customWidth="1"/>
    <col min="11024" max="11024" width="12.28515625" style="10" customWidth="1"/>
    <col min="11025" max="11025" width="12.140625" style="10" bestFit="1" customWidth="1"/>
    <col min="11026" max="11026" width="14.5703125" style="10" bestFit="1" customWidth="1"/>
    <col min="11027" max="11027" width="4.5703125" style="10" bestFit="1" customWidth="1"/>
    <col min="11028" max="11264" width="9.140625" style="10"/>
    <col min="11265" max="11265" width="4" style="10" bestFit="1" customWidth="1"/>
    <col min="11266" max="11266" width="13.85546875" style="10" customWidth="1"/>
    <col min="11267" max="11267" width="13.140625" style="10" bestFit="1" customWidth="1"/>
    <col min="11268" max="11268" width="14.5703125" style="10" bestFit="1" customWidth="1"/>
    <col min="11269" max="11269" width="9.42578125" style="10" customWidth="1"/>
    <col min="11270" max="11270" width="14.5703125" style="10" bestFit="1" customWidth="1"/>
    <col min="11271" max="11271" width="13.140625" style="10" bestFit="1" customWidth="1"/>
    <col min="11272" max="11272" width="12.28515625" style="10" bestFit="1" customWidth="1"/>
    <col min="11273" max="11273" width="13.140625" style="10" bestFit="1" customWidth="1"/>
    <col min="11274" max="11274" width="14.5703125" style="10" bestFit="1" customWidth="1"/>
    <col min="11275" max="11275" width="13.140625" style="10" bestFit="1" customWidth="1"/>
    <col min="11276" max="11276" width="12.140625" style="10" bestFit="1" customWidth="1"/>
    <col min="11277" max="11278" width="13.140625" style="10" bestFit="1" customWidth="1"/>
    <col min="11279" max="11279" width="11.85546875" style="10" customWidth="1"/>
    <col min="11280" max="11280" width="12.28515625" style="10" customWidth="1"/>
    <col min="11281" max="11281" width="12.140625" style="10" bestFit="1" customWidth="1"/>
    <col min="11282" max="11282" width="14.5703125" style="10" bestFit="1" customWidth="1"/>
    <col min="11283" max="11283" width="4.5703125" style="10" bestFit="1" customWidth="1"/>
    <col min="11284" max="11520" width="9.140625" style="10"/>
    <col min="11521" max="11521" width="4" style="10" bestFit="1" customWidth="1"/>
    <col min="11522" max="11522" width="13.85546875" style="10" customWidth="1"/>
    <col min="11523" max="11523" width="13.140625" style="10" bestFit="1" customWidth="1"/>
    <col min="11524" max="11524" width="14.5703125" style="10" bestFit="1" customWidth="1"/>
    <col min="11525" max="11525" width="9.42578125" style="10" customWidth="1"/>
    <col min="11526" max="11526" width="14.5703125" style="10" bestFit="1" customWidth="1"/>
    <col min="11527" max="11527" width="13.140625" style="10" bestFit="1" customWidth="1"/>
    <col min="11528" max="11528" width="12.28515625" style="10" bestFit="1" customWidth="1"/>
    <col min="11529" max="11529" width="13.140625" style="10" bestFit="1" customWidth="1"/>
    <col min="11530" max="11530" width="14.5703125" style="10" bestFit="1" customWidth="1"/>
    <col min="11531" max="11531" width="13.140625" style="10" bestFit="1" customWidth="1"/>
    <col min="11532" max="11532" width="12.140625" style="10" bestFit="1" customWidth="1"/>
    <col min="11533" max="11534" width="13.140625" style="10" bestFit="1" customWidth="1"/>
    <col min="11535" max="11535" width="11.85546875" style="10" customWidth="1"/>
    <col min="11536" max="11536" width="12.28515625" style="10" customWidth="1"/>
    <col min="11537" max="11537" width="12.140625" style="10" bestFit="1" customWidth="1"/>
    <col min="11538" max="11538" width="14.5703125" style="10" bestFit="1" customWidth="1"/>
    <col min="11539" max="11539" width="4.5703125" style="10" bestFit="1" customWidth="1"/>
    <col min="11540" max="11776" width="9.140625" style="10"/>
    <col min="11777" max="11777" width="4" style="10" bestFit="1" customWidth="1"/>
    <col min="11778" max="11778" width="13.85546875" style="10" customWidth="1"/>
    <col min="11779" max="11779" width="13.140625" style="10" bestFit="1" customWidth="1"/>
    <col min="11780" max="11780" width="14.5703125" style="10" bestFit="1" customWidth="1"/>
    <col min="11781" max="11781" width="9.42578125" style="10" customWidth="1"/>
    <col min="11782" max="11782" width="14.5703125" style="10" bestFit="1" customWidth="1"/>
    <col min="11783" max="11783" width="13.140625" style="10" bestFit="1" customWidth="1"/>
    <col min="11784" max="11784" width="12.28515625" style="10" bestFit="1" customWidth="1"/>
    <col min="11785" max="11785" width="13.140625" style="10" bestFit="1" customWidth="1"/>
    <col min="11786" max="11786" width="14.5703125" style="10" bestFit="1" customWidth="1"/>
    <col min="11787" max="11787" width="13.140625" style="10" bestFit="1" customWidth="1"/>
    <col min="11788" max="11788" width="12.140625" style="10" bestFit="1" customWidth="1"/>
    <col min="11789" max="11790" width="13.140625" style="10" bestFit="1" customWidth="1"/>
    <col min="11791" max="11791" width="11.85546875" style="10" customWidth="1"/>
    <col min="11792" max="11792" width="12.28515625" style="10" customWidth="1"/>
    <col min="11793" max="11793" width="12.140625" style="10" bestFit="1" customWidth="1"/>
    <col min="11794" max="11794" width="14.5703125" style="10" bestFit="1" customWidth="1"/>
    <col min="11795" max="11795" width="4.5703125" style="10" bestFit="1" customWidth="1"/>
    <col min="11796" max="12032" width="9.140625" style="10"/>
    <col min="12033" max="12033" width="4" style="10" bestFit="1" customWidth="1"/>
    <col min="12034" max="12034" width="13.85546875" style="10" customWidth="1"/>
    <col min="12035" max="12035" width="13.140625" style="10" bestFit="1" customWidth="1"/>
    <col min="12036" max="12036" width="14.5703125" style="10" bestFit="1" customWidth="1"/>
    <col min="12037" max="12037" width="9.42578125" style="10" customWidth="1"/>
    <col min="12038" max="12038" width="14.5703125" style="10" bestFit="1" customWidth="1"/>
    <col min="12039" max="12039" width="13.140625" style="10" bestFit="1" customWidth="1"/>
    <col min="12040" max="12040" width="12.28515625" style="10" bestFit="1" customWidth="1"/>
    <col min="12041" max="12041" width="13.140625" style="10" bestFit="1" customWidth="1"/>
    <col min="12042" max="12042" width="14.5703125" style="10" bestFit="1" customWidth="1"/>
    <col min="12043" max="12043" width="13.140625" style="10" bestFit="1" customWidth="1"/>
    <col min="12044" max="12044" width="12.140625" style="10" bestFit="1" customWidth="1"/>
    <col min="12045" max="12046" width="13.140625" style="10" bestFit="1" customWidth="1"/>
    <col min="12047" max="12047" width="11.85546875" style="10" customWidth="1"/>
    <col min="12048" max="12048" width="12.28515625" style="10" customWidth="1"/>
    <col min="12049" max="12049" width="12.140625" style="10" bestFit="1" customWidth="1"/>
    <col min="12050" max="12050" width="14.5703125" style="10" bestFit="1" customWidth="1"/>
    <col min="12051" max="12051" width="4.5703125" style="10" bestFit="1" customWidth="1"/>
    <col min="12052" max="12288" width="9.140625" style="10"/>
    <col min="12289" max="12289" width="4" style="10" bestFit="1" customWidth="1"/>
    <col min="12290" max="12290" width="13.85546875" style="10" customWidth="1"/>
    <col min="12291" max="12291" width="13.140625" style="10" bestFit="1" customWidth="1"/>
    <col min="12292" max="12292" width="14.5703125" style="10" bestFit="1" customWidth="1"/>
    <col min="12293" max="12293" width="9.42578125" style="10" customWidth="1"/>
    <col min="12294" max="12294" width="14.5703125" style="10" bestFit="1" customWidth="1"/>
    <col min="12295" max="12295" width="13.140625" style="10" bestFit="1" customWidth="1"/>
    <col min="12296" max="12296" width="12.28515625" style="10" bestFit="1" customWidth="1"/>
    <col min="12297" max="12297" width="13.140625" style="10" bestFit="1" customWidth="1"/>
    <col min="12298" max="12298" width="14.5703125" style="10" bestFit="1" customWidth="1"/>
    <col min="12299" max="12299" width="13.140625" style="10" bestFit="1" customWidth="1"/>
    <col min="12300" max="12300" width="12.140625" style="10" bestFit="1" customWidth="1"/>
    <col min="12301" max="12302" width="13.140625" style="10" bestFit="1" customWidth="1"/>
    <col min="12303" max="12303" width="11.85546875" style="10" customWidth="1"/>
    <col min="12304" max="12304" width="12.28515625" style="10" customWidth="1"/>
    <col min="12305" max="12305" width="12.140625" style="10" bestFit="1" customWidth="1"/>
    <col min="12306" max="12306" width="14.5703125" style="10" bestFit="1" customWidth="1"/>
    <col min="12307" max="12307" width="4.5703125" style="10" bestFit="1" customWidth="1"/>
    <col min="12308" max="12544" width="9.140625" style="10"/>
    <col min="12545" max="12545" width="4" style="10" bestFit="1" customWidth="1"/>
    <col min="12546" max="12546" width="13.85546875" style="10" customWidth="1"/>
    <col min="12547" max="12547" width="13.140625" style="10" bestFit="1" customWidth="1"/>
    <col min="12548" max="12548" width="14.5703125" style="10" bestFit="1" customWidth="1"/>
    <col min="12549" max="12549" width="9.42578125" style="10" customWidth="1"/>
    <col min="12550" max="12550" width="14.5703125" style="10" bestFit="1" customWidth="1"/>
    <col min="12551" max="12551" width="13.140625" style="10" bestFit="1" customWidth="1"/>
    <col min="12552" max="12552" width="12.28515625" style="10" bestFit="1" customWidth="1"/>
    <col min="12553" max="12553" width="13.140625" style="10" bestFit="1" customWidth="1"/>
    <col min="12554" max="12554" width="14.5703125" style="10" bestFit="1" customWidth="1"/>
    <col min="12555" max="12555" width="13.140625" style="10" bestFit="1" customWidth="1"/>
    <col min="12556" max="12556" width="12.140625" style="10" bestFit="1" customWidth="1"/>
    <col min="12557" max="12558" width="13.140625" style="10" bestFit="1" customWidth="1"/>
    <col min="12559" max="12559" width="11.85546875" style="10" customWidth="1"/>
    <col min="12560" max="12560" width="12.28515625" style="10" customWidth="1"/>
    <col min="12561" max="12561" width="12.140625" style="10" bestFit="1" customWidth="1"/>
    <col min="12562" max="12562" width="14.5703125" style="10" bestFit="1" customWidth="1"/>
    <col min="12563" max="12563" width="4.5703125" style="10" bestFit="1" customWidth="1"/>
    <col min="12564" max="12800" width="9.140625" style="10"/>
    <col min="12801" max="12801" width="4" style="10" bestFit="1" customWidth="1"/>
    <col min="12802" max="12802" width="13.85546875" style="10" customWidth="1"/>
    <col min="12803" max="12803" width="13.140625" style="10" bestFit="1" customWidth="1"/>
    <col min="12804" max="12804" width="14.5703125" style="10" bestFit="1" customWidth="1"/>
    <col min="12805" max="12805" width="9.42578125" style="10" customWidth="1"/>
    <col min="12806" max="12806" width="14.5703125" style="10" bestFit="1" customWidth="1"/>
    <col min="12807" max="12807" width="13.140625" style="10" bestFit="1" customWidth="1"/>
    <col min="12808" max="12808" width="12.28515625" style="10" bestFit="1" customWidth="1"/>
    <col min="12809" max="12809" width="13.140625" style="10" bestFit="1" customWidth="1"/>
    <col min="12810" max="12810" width="14.5703125" style="10" bestFit="1" customWidth="1"/>
    <col min="12811" max="12811" width="13.140625" style="10" bestFit="1" customWidth="1"/>
    <col min="12812" max="12812" width="12.140625" style="10" bestFit="1" customWidth="1"/>
    <col min="12813" max="12814" width="13.140625" style="10" bestFit="1" customWidth="1"/>
    <col min="12815" max="12815" width="11.85546875" style="10" customWidth="1"/>
    <col min="12816" max="12816" width="12.28515625" style="10" customWidth="1"/>
    <col min="12817" max="12817" width="12.140625" style="10" bestFit="1" customWidth="1"/>
    <col min="12818" max="12818" width="14.5703125" style="10" bestFit="1" customWidth="1"/>
    <col min="12819" max="12819" width="4.5703125" style="10" bestFit="1" customWidth="1"/>
    <col min="12820" max="13056" width="9.140625" style="10"/>
    <col min="13057" max="13057" width="4" style="10" bestFit="1" customWidth="1"/>
    <col min="13058" max="13058" width="13.85546875" style="10" customWidth="1"/>
    <col min="13059" max="13059" width="13.140625" style="10" bestFit="1" customWidth="1"/>
    <col min="13060" max="13060" width="14.5703125" style="10" bestFit="1" customWidth="1"/>
    <col min="13061" max="13061" width="9.42578125" style="10" customWidth="1"/>
    <col min="13062" max="13062" width="14.5703125" style="10" bestFit="1" customWidth="1"/>
    <col min="13063" max="13063" width="13.140625" style="10" bestFit="1" customWidth="1"/>
    <col min="13064" max="13064" width="12.28515625" style="10" bestFit="1" customWidth="1"/>
    <col min="13065" max="13065" width="13.140625" style="10" bestFit="1" customWidth="1"/>
    <col min="13066" max="13066" width="14.5703125" style="10" bestFit="1" customWidth="1"/>
    <col min="13067" max="13067" width="13.140625" style="10" bestFit="1" customWidth="1"/>
    <col min="13068" max="13068" width="12.140625" style="10" bestFit="1" customWidth="1"/>
    <col min="13069" max="13070" width="13.140625" style="10" bestFit="1" customWidth="1"/>
    <col min="13071" max="13071" width="11.85546875" style="10" customWidth="1"/>
    <col min="13072" max="13072" width="12.28515625" style="10" customWidth="1"/>
    <col min="13073" max="13073" width="12.140625" style="10" bestFit="1" customWidth="1"/>
    <col min="13074" max="13074" width="14.5703125" style="10" bestFit="1" customWidth="1"/>
    <col min="13075" max="13075" width="4.5703125" style="10" bestFit="1" customWidth="1"/>
    <col min="13076" max="13312" width="9.140625" style="10"/>
    <col min="13313" max="13313" width="4" style="10" bestFit="1" customWidth="1"/>
    <col min="13314" max="13314" width="13.85546875" style="10" customWidth="1"/>
    <col min="13315" max="13315" width="13.140625" style="10" bestFit="1" customWidth="1"/>
    <col min="13316" max="13316" width="14.5703125" style="10" bestFit="1" customWidth="1"/>
    <col min="13317" max="13317" width="9.42578125" style="10" customWidth="1"/>
    <col min="13318" max="13318" width="14.5703125" style="10" bestFit="1" customWidth="1"/>
    <col min="13319" max="13319" width="13.140625" style="10" bestFit="1" customWidth="1"/>
    <col min="13320" max="13320" width="12.28515625" style="10" bestFit="1" customWidth="1"/>
    <col min="13321" max="13321" width="13.140625" style="10" bestFit="1" customWidth="1"/>
    <col min="13322" max="13322" width="14.5703125" style="10" bestFit="1" customWidth="1"/>
    <col min="13323" max="13323" width="13.140625" style="10" bestFit="1" customWidth="1"/>
    <col min="13324" max="13324" width="12.140625" style="10" bestFit="1" customWidth="1"/>
    <col min="13325" max="13326" width="13.140625" style="10" bestFit="1" customWidth="1"/>
    <col min="13327" max="13327" width="11.85546875" style="10" customWidth="1"/>
    <col min="13328" max="13328" width="12.28515625" style="10" customWidth="1"/>
    <col min="13329" max="13329" width="12.140625" style="10" bestFit="1" customWidth="1"/>
    <col min="13330" max="13330" width="14.5703125" style="10" bestFit="1" customWidth="1"/>
    <col min="13331" max="13331" width="4.5703125" style="10" bestFit="1" customWidth="1"/>
    <col min="13332" max="13568" width="9.140625" style="10"/>
    <col min="13569" max="13569" width="4" style="10" bestFit="1" customWidth="1"/>
    <col min="13570" max="13570" width="13.85546875" style="10" customWidth="1"/>
    <col min="13571" max="13571" width="13.140625" style="10" bestFit="1" customWidth="1"/>
    <col min="13572" max="13572" width="14.5703125" style="10" bestFit="1" customWidth="1"/>
    <col min="13573" max="13573" width="9.42578125" style="10" customWidth="1"/>
    <col min="13574" max="13574" width="14.5703125" style="10" bestFit="1" customWidth="1"/>
    <col min="13575" max="13575" width="13.140625" style="10" bestFit="1" customWidth="1"/>
    <col min="13576" max="13576" width="12.28515625" style="10" bestFit="1" customWidth="1"/>
    <col min="13577" max="13577" width="13.140625" style="10" bestFit="1" customWidth="1"/>
    <col min="13578" max="13578" width="14.5703125" style="10" bestFit="1" customWidth="1"/>
    <col min="13579" max="13579" width="13.140625" style="10" bestFit="1" customWidth="1"/>
    <col min="13580" max="13580" width="12.140625" style="10" bestFit="1" customWidth="1"/>
    <col min="13581" max="13582" width="13.140625" style="10" bestFit="1" customWidth="1"/>
    <col min="13583" max="13583" width="11.85546875" style="10" customWidth="1"/>
    <col min="13584" max="13584" width="12.28515625" style="10" customWidth="1"/>
    <col min="13585" max="13585" width="12.140625" style="10" bestFit="1" customWidth="1"/>
    <col min="13586" max="13586" width="14.5703125" style="10" bestFit="1" customWidth="1"/>
    <col min="13587" max="13587" width="4.5703125" style="10" bestFit="1" customWidth="1"/>
    <col min="13588" max="13824" width="9.140625" style="10"/>
    <col min="13825" max="13825" width="4" style="10" bestFit="1" customWidth="1"/>
    <col min="13826" max="13826" width="13.85546875" style="10" customWidth="1"/>
    <col min="13827" max="13827" width="13.140625" style="10" bestFit="1" customWidth="1"/>
    <col min="13828" max="13828" width="14.5703125" style="10" bestFit="1" customWidth="1"/>
    <col min="13829" max="13829" width="9.42578125" style="10" customWidth="1"/>
    <col min="13830" max="13830" width="14.5703125" style="10" bestFit="1" customWidth="1"/>
    <col min="13831" max="13831" width="13.140625" style="10" bestFit="1" customWidth="1"/>
    <col min="13832" max="13832" width="12.28515625" style="10" bestFit="1" customWidth="1"/>
    <col min="13833" max="13833" width="13.140625" style="10" bestFit="1" customWidth="1"/>
    <col min="13834" max="13834" width="14.5703125" style="10" bestFit="1" customWidth="1"/>
    <col min="13835" max="13835" width="13.140625" style="10" bestFit="1" customWidth="1"/>
    <col min="13836" max="13836" width="12.140625" style="10" bestFit="1" customWidth="1"/>
    <col min="13837" max="13838" width="13.140625" style="10" bestFit="1" customWidth="1"/>
    <col min="13839" max="13839" width="11.85546875" style="10" customWidth="1"/>
    <col min="13840" max="13840" width="12.28515625" style="10" customWidth="1"/>
    <col min="13841" max="13841" width="12.140625" style="10" bestFit="1" customWidth="1"/>
    <col min="13842" max="13842" width="14.5703125" style="10" bestFit="1" customWidth="1"/>
    <col min="13843" max="13843" width="4.5703125" style="10" bestFit="1" customWidth="1"/>
    <col min="13844" max="14080" width="9.140625" style="10"/>
    <col min="14081" max="14081" width="4" style="10" bestFit="1" customWidth="1"/>
    <col min="14082" max="14082" width="13.85546875" style="10" customWidth="1"/>
    <col min="14083" max="14083" width="13.140625" style="10" bestFit="1" customWidth="1"/>
    <col min="14084" max="14084" width="14.5703125" style="10" bestFit="1" customWidth="1"/>
    <col min="14085" max="14085" width="9.42578125" style="10" customWidth="1"/>
    <col min="14086" max="14086" width="14.5703125" style="10" bestFit="1" customWidth="1"/>
    <col min="14087" max="14087" width="13.140625" style="10" bestFit="1" customWidth="1"/>
    <col min="14088" max="14088" width="12.28515625" style="10" bestFit="1" customWidth="1"/>
    <col min="14089" max="14089" width="13.140625" style="10" bestFit="1" customWidth="1"/>
    <col min="14090" max="14090" width="14.5703125" style="10" bestFit="1" customWidth="1"/>
    <col min="14091" max="14091" width="13.140625" style="10" bestFit="1" customWidth="1"/>
    <col min="14092" max="14092" width="12.140625" style="10" bestFit="1" customWidth="1"/>
    <col min="14093" max="14094" width="13.140625" style="10" bestFit="1" customWidth="1"/>
    <col min="14095" max="14095" width="11.85546875" style="10" customWidth="1"/>
    <col min="14096" max="14096" width="12.28515625" style="10" customWidth="1"/>
    <col min="14097" max="14097" width="12.140625" style="10" bestFit="1" customWidth="1"/>
    <col min="14098" max="14098" width="14.5703125" style="10" bestFit="1" customWidth="1"/>
    <col min="14099" max="14099" width="4.5703125" style="10" bestFit="1" customWidth="1"/>
    <col min="14100" max="14336" width="9.140625" style="10"/>
    <col min="14337" max="14337" width="4" style="10" bestFit="1" customWidth="1"/>
    <col min="14338" max="14338" width="13.85546875" style="10" customWidth="1"/>
    <col min="14339" max="14339" width="13.140625" style="10" bestFit="1" customWidth="1"/>
    <col min="14340" max="14340" width="14.5703125" style="10" bestFit="1" customWidth="1"/>
    <col min="14341" max="14341" width="9.42578125" style="10" customWidth="1"/>
    <col min="14342" max="14342" width="14.5703125" style="10" bestFit="1" customWidth="1"/>
    <col min="14343" max="14343" width="13.140625" style="10" bestFit="1" customWidth="1"/>
    <col min="14344" max="14344" width="12.28515625" style="10" bestFit="1" customWidth="1"/>
    <col min="14345" max="14345" width="13.140625" style="10" bestFit="1" customWidth="1"/>
    <col min="14346" max="14346" width="14.5703125" style="10" bestFit="1" customWidth="1"/>
    <col min="14347" max="14347" width="13.140625" style="10" bestFit="1" customWidth="1"/>
    <col min="14348" max="14348" width="12.140625" style="10" bestFit="1" customWidth="1"/>
    <col min="14349" max="14350" width="13.140625" style="10" bestFit="1" customWidth="1"/>
    <col min="14351" max="14351" width="11.85546875" style="10" customWidth="1"/>
    <col min="14352" max="14352" width="12.28515625" style="10" customWidth="1"/>
    <col min="14353" max="14353" width="12.140625" style="10" bestFit="1" customWidth="1"/>
    <col min="14354" max="14354" width="14.5703125" style="10" bestFit="1" customWidth="1"/>
    <col min="14355" max="14355" width="4.5703125" style="10" bestFit="1" customWidth="1"/>
    <col min="14356" max="14592" width="9.140625" style="10"/>
    <col min="14593" max="14593" width="4" style="10" bestFit="1" customWidth="1"/>
    <col min="14594" max="14594" width="13.85546875" style="10" customWidth="1"/>
    <col min="14595" max="14595" width="13.140625" style="10" bestFit="1" customWidth="1"/>
    <col min="14596" max="14596" width="14.5703125" style="10" bestFit="1" customWidth="1"/>
    <col min="14597" max="14597" width="9.42578125" style="10" customWidth="1"/>
    <col min="14598" max="14598" width="14.5703125" style="10" bestFit="1" customWidth="1"/>
    <col min="14599" max="14599" width="13.140625" style="10" bestFit="1" customWidth="1"/>
    <col min="14600" max="14600" width="12.28515625" style="10" bestFit="1" customWidth="1"/>
    <col min="14601" max="14601" width="13.140625" style="10" bestFit="1" customWidth="1"/>
    <col min="14602" max="14602" width="14.5703125" style="10" bestFit="1" customWidth="1"/>
    <col min="14603" max="14603" width="13.140625" style="10" bestFit="1" customWidth="1"/>
    <col min="14604" max="14604" width="12.140625" style="10" bestFit="1" customWidth="1"/>
    <col min="14605" max="14606" width="13.140625" style="10" bestFit="1" customWidth="1"/>
    <col min="14607" max="14607" width="11.85546875" style="10" customWidth="1"/>
    <col min="14608" max="14608" width="12.28515625" style="10" customWidth="1"/>
    <col min="14609" max="14609" width="12.140625" style="10" bestFit="1" customWidth="1"/>
    <col min="14610" max="14610" width="14.5703125" style="10" bestFit="1" customWidth="1"/>
    <col min="14611" max="14611" width="4.5703125" style="10" bestFit="1" customWidth="1"/>
    <col min="14612" max="14848" width="9.140625" style="10"/>
    <col min="14849" max="14849" width="4" style="10" bestFit="1" customWidth="1"/>
    <col min="14850" max="14850" width="13.85546875" style="10" customWidth="1"/>
    <col min="14851" max="14851" width="13.140625" style="10" bestFit="1" customWidth="1"/>
    <col min="14852" max="14852" width="14.5703125" style="10" bestFit="1" customWidth="1"/>
    <col min="14853" max="14853" width="9.42578125" style="10" customWidth="1"/>
    <col min="14854" max="14854" width="14.5703125" style="10" bestFit="1" customWidth="1"/>
    <col min="14855" max="14855" width="13.140625" style="10" bestFit="1" customWidth="1"/>
    <col min="14856" max="14856" width="12.28515625" style="10" bestFit="1" customWidth="1"/>
    <col min="14857" max="14857" width="13.140625" style="10" bestFit="1" customWidth="1"/>
    <col min="14858" max="14858" width="14.5703125" style="10" bestFit="1" customWidth="1"/>
    <col min="14859" max="14859" width="13.140625" style="10" bestFit="1" customWidth="1"/>
    <col min="14860" max="14860" width="12.140625" style="10" bestFit="1" customWidth="1"/>
    <col min="14861" max="14862" width="13.140625" style="10" bestFit="1" customWidth="1"/>
    <col min="14863" max="14863" width="11.85546875" style="10" customWidth="1"/>
    <col min="14864" max="14864" width="12.28515625" style="10" customWidth="1"/>
    <col min="14865" max="14865" width="12.140625" style="10" bestFit="1" customWidth="1"/>
    <col min="14866" max="14866" width="14.5703125" style="10" bestFit="1" customWidth="1"/>
    <col min="14867" max="14867" width="4.5703125" style="10" bestFit="1" customWidth="1"/>
    <col min="14868" max="15104" width="9.140625" style="10"/>
    <col min="15105" max="15105" width="4" style="10" bestFit="1" customWidth="1"/>
    <col min="15106" max="15106" width="13.85546875" style="10" customWidth="1"/>
    <col min="15107" max="15107" width="13.140625" style="10" bestFit="1" customWidth="1"/>
    <col min="15108" max="15108" width="14.5703125" style="10" bestFit="1" customWidth="1"/>
    <col min="15109" max="15109" width="9.42578125" style="10" customWidth="1"/>
    <col min="15110" max="15110" width="14.5703125" style="10" bestFit="1" customWidth="1"/>
    <col min="15111" max="15111" width="13.140625" style="10" bestFit="1" customWidth="1"/>
    <col min="15112" max="15112" width="12.28515625" style="10" bestFit="1" customWidth="1"/>
    <col min="15113" max="15113" width="13.140625" style="10" bestFit="1" customWidth="1"/>
    <col min="15114" max="15114" width="14.5703125" style="10" bestFit="1" customWidth="1"/>
    <col min="15115" max="15115" width="13.140625" style="10" bestFit="1" customWidth="1"/>
    <col min="15116" max="15116" width="12.140625" style="10" bestFit="1" customWidth="1"/>
    <col min="15117" max="15118" width="13.140625" style="10" bestFit="1" customWidth="1"/>
    <col min="15119" max="15119" width="11.85546875" style="10" customWidth="1"/>
    <col min="15120" max="15120" width="12.28515625" style="10" customWidth="1"/>
    <col min="15121" max="15121" width="12.140625" style="10" bestFit="1" customWidth="1"/>
    <col min="15122" max="15122" width="14.5703125" style="10" bestFit="1" customWidth="1"/>
    <col min="15123" max="15123" width="4.5703125" style="10" bestFit="1" customWidth="1"/>
    <col min="15124" max="15360" width="9.140625" style="10"/>
    <col min="15361" max="15361" width="4" style="10" bestFit="1" customWidth="1"/>
    <col min="15362" max="15362" width="13.85546875" style="10" customWidth="1"/>
    <col min="15363" max="15363" width="13.140625" style="10" bestFit="1" customWidth="1"/>
    <col min="15364" max="15364" width="14.5703125" style="10" bestFit="1" customWidth="1"/>
    <col min="15365" max="15365" width="9.42578125" style="10" customWidth="1"/>
    <col min="15366" max="15366" width="14.5703125" style="10" bestFit="1" customWidth="1"/>
    <col min="15367" max="15367" width="13.140625" style="10" bestFit="1" customWidth="1"/>
    <col min="15368" max="15368" width="12.28515625" style="10" bestFit="1" customWidth="1"/>
    <col min="15369" max="15369" width="13.140625" style="10" bestFit="1" customWidth="1"/>
    <col min="15370" max="15370" width="14.5703125" style="10" bestFit="1" customWidth="1"/>
    <col min="15371" max="15371" width="13.140625" style="10" bestFit="1" customWidth="1"/>
    <col min="15372" max="15372" width="12.140625" style="10" bestFit="1" customWidth="1"/>
    <col min="15373" max="15374" width="13.140625" style="10" bestFit="1" customWidth="1"/>
    <col min="15375" max="15375" width="11.85546875" style="10" customWidth="1"/>
    <col min="15376" max="15376" width="12.28515625" style="10" customWidth="1"/>
    <col min="15377" max="15377" width="12.140625" style="10" bestFit="1" customWidth="1"/>
    <col min="15378" max="15378" width="14.5703125" style="10" bestFit="1" customWidth="1"/>
    <col min="15379" max="15379" width="4.5703125" style="10" bestFit="1" customWidth="1"/>
    <col min="15380" max="15616" width="9.140625" style="10"/>
    <col min="15617" max="15617" width="4" style="10" bestFit="1" customWidth="1"/>
    <col min="15618" max="15618" width="13.85546875" style="10" customWidth="1"/>
    <col min="15619" max="15619" width="13.140625" style="10" bestFit="1" customWidth="1"/>
    <col min="15620" max="15620" width="14.5703125" style="10" bestFit="1" customWidth="1"/>
    <col min="15621" max="15621" width="9.42578125" style="10" customWidth="1"/>
    <col min="15622" max="15622" width="14.5703125" style="10" bestFit="1" customWidth="1"/>
    <col min="15623" max="15623" width="13.140625" style="10" bestFit="1" customWidth="1"/>
    <col min="15624" max="15624" width="12.28515625" style="10" bestFit="1" customWidth="1"/>
    <col min="15625" max="15625" width="13.140625" style="10" bestFit="1" customWidth="1"/>
    <col min="15626" max="15626" width="14.5703125" style="10" bestFit="1" customWidth="1"/>
    <col min="15627" max="15627" width="13.140625" style="10" bestFit="1" customWidth="1"/>
    <col min="15628" max="15628" width="12.140625" style="10" bestFit="1" customWidth="1"/>
    <col min="15629" max="15630" width="13.140625" style="10" bestFit="1" customWidth="1"/>
    <col min="15631" max="15631" width="11.85546875" style="10" customWidth="1"/>
    <col min="15632" max="15632" width="12.28515625" style="10" customWidth="1"/>
    <col min="15633" max="15633" width="12.140625" style="10" bestFit="1" customWidth="1"/>
    <col min="15634" max="15634" width="14.5703125" style="10" bestFit="1" customWidth="1"/>
    <col min="15635" max="15635" width="4.5703125" style="10" bestFit="1" customWidth="1"/>
    <col min="15636" max="15872" width="9.140625" style="10"/>
    <col min="15873" max="15873" width="4" style="10" bestFit="1" customWidth="1"/>
    <col min="15874" max="15874" width="13.85546875" style="10" customWidth="1"/>
    <col min="15875" max="15875" width="13.140625" style="10" bestFit="1" customWidth="1"/>
    <col min="15876" max="15876" width="14.5703125" style="10" bestFit="1" customWidth="1"/>
    <col min="15877" max="15877" width="9.42578125" style="10" customWidth="1"/>
    <col min="15878" max="15878" width="14.5703125" style="10" bestFit="1" customWidth="1"/>
    <col min="15879" max="15879" width="13.140625" style="10" bestFit="1" customWidth="1"/>
    <col min="15880" max="15880" width="12.28515625" style="10" bestFit="1" customWidth="1"/>
    <col min="15881" max="15881" width="13.140625" style="10" bestFit="1" customWidth="1"/>
    <col min="15882" max="15882" width="14.5703125" style="10" bestFit="1" customWidth="1"/>
    <col min="15883" max="15883" width="13.140625" style="10" bestFit="1" customWidth="1"/>
    <col min="15884" max="15884" width="12.140625" style="10" bestFit="1" customWidth="1"/>
    <col min="15885" max="15886" width="13.140625" style="10" bestFit="1" customWidth="1"/>
    <col min="15887" max="15887" width="11.85546875" style="10" customWidth="1"/>
    <col min="15888" max="15888" width="12.28515625" style="10" customWidth="1"/>
    <col min="15889" max="15889" width="12.140625" style="10" bestFit="1" customWidth="1"/>
    <col min="15890" max="15890" width="14.5703125" style="10" bestFit="1" customWidth="1"/>
    <col min="15891" max="15891" width="4.5703125" style="10" bestFit="1" customWidth="1"/>
    <col min="15892" max="16128" width="9.140625" style="10"/>
    <col min="16129" max="16129" width="4" style="10" bestFit="1" customWidth="1"/>
    <col min="16130" max="16130" width="13.85546875" style="10" customWidth="1"/>
    <col min="16131" max="16131" width="13.140625" style="10" bestFit="1" customWidth="1"/>
    <col min="16132" max="16132" width="14.5703125" style="10" bestFit="1" customWidth="1"/>
    <col min="16133" max="16133" width="9.42578125" style="10" customWidth="1"/>
    <col min="16134" max="16134" width="14.5703125" style="10" bestFit="1" customWidth="1"/>
    <col min="16135" max="16135" width="13.140625" style="10" bestFit="1" customWidth="1"/>
    <col min="16136" max="16136" width="12.28515625" style="10" bestFit="1" customWidth="1"/>
    <col min="16137" max="16137" width="13.140625" style="10" bestFit="1" customWidth="1"/>
    <col min="16138" max="16138" width="14.5703125" style="10" bestFit="1" customWidth="1"/>
    <col min="16139" max="16139" width="13.140625" style="10" bestFit="1" customWidth="1"/>
    <col min="16140" max="16140" width="12.140625" style="10" bestFit="1" customWidth="1"/>
    <col min="16141" max="16142" width="13.140625" style="10" bestFit="1" customWidth="1"/>
    <col min="16143" max="16143" width="11.85546875" style="10" customWidth="1"/>
    <col min="16144" max="16144" width="12.28515625" style="10" customWidth="1"/>
    <col min="16145" max="16145" width="12.140625" style="10" bestFit="1" customWidth="1"/>
    <col min="16146" max="16146" width="14.5703125" style="10" bestFit="1" customWidth="1"/>
    <col min="16147" max="16147" width="4.5703125" style="10" bestFit="1" customWidth="1"/>
    <col min="16148" max="16384" width="9.140625" style="10"/>
  </cols>
  <sheetData>
    <row r="1" spans="1:21" ht="14.1" customHeight="1" x14ac:dyDescent="0.2">
      <c r="A1" s="11" t="s">
        <v>42</v>
      </c>
      <c r="B1" s="11"/>
      <c r="C1" s="11"/>
      <c r="D1" s="11"/>
      <c r="E1" s="11"/>
      <c r="F1" s="11"/>
      <c r="G1" s="11"/>
      <c r="H1" s="11"/>
      <c r="I1" s="11"/>
      <c r="J1" s="11"/>
      <c r="K1" s="11"/>
      <c r="L1" s="11"/>
      <c r="M1" s="11"/>
      <c r="N1" s="11"/>
      <c r="O1" s="11"/>
      <c r="P1" s="11"/>
      <c r="Q1" s="11"/>
      <c r="R1" s="11"/>
      <c r="S1" s="11"/>
    </row>
    <row r="2" spans="1:21" ht="12.75" customHeight="1" x14ac:dyDescent="0.2">
      <c r="A2" s="109" t="s">
        <v>511</v>
      </c>
      <c r="B2" s="11"/>
      <c r="C2" s="109"/>
      <c r="D2" s="11"/>
      <c r="E2" s="11"/>
      <c r="F2" s="11"/>
      <c r="G2" s="11"/>
      <c r="H2" s="11"/>
      <c r="I2" s="11"/>
      <c r="J2" s="11"/>
      <c r="K2" s="11"/>
      <c r="L2" s="11"/>
      <c r="M2" s="11"/>
      <c r="N2" s="11"/>
      <c r="O2" s="11"/>
      <c r="P2" s="11"/>
      <c r="Q2" s="11"/>
      <c r="R2" s="11"/>
      <c r="S2" s="11"/>
      <c r="U2" s="126"/>
    </row>
    <row r="3" spans="1:21" ht="12.75" customHeight="1" x14ac:dyDescent="0.2">
      <c r="A3" s="111" t="s">
        <v>496</v>
      </c>
      <c r="B3" s="11"/>
      <c r="C3" s="127"/>
      <c r="D3" s="11"/>
      <c r="E3" s="11"/>
      <c r="F3" s="11"/>
      <c r="G3" s="11"/>
      <c r="H3" s="11"/>
      <c r="I3" s="11"/>
      <c r="J3" s="12"/>
      <c r="K3" s="112"/>
      <c r="L3" s="11"/>
      <c r="M3" s="11"/>
      <c r="N3" s="11"/>
      <c r="O3" s="11"/>
      <c r="P3" s="11"/>
      <c r="Q3" s="11"/>
      <c r="R3" s="11"/>
      <c r="S3" s="12"/>
    </row>
    <row r="4" spans="1:21" x14ac:dyDescent="0.2">
      <c r="A4" s="109"/>
      <c r="B4" s="11"/>
      <c r="C4" s="11"/>
      <c r="D4" s="11"/>
      <c r="E4" s="11"/>
      <c r="F4" s="11"/>
      <c r="G4" s="11"/>
      <c r="H4" s="11"/>
      <c r="I4" s="11"/>
      <c r="J4" s="12"/>
      <c r="K4" s="112"/>
      <c r="L4" s="11"/>
      <c r="M4" s="11"/>
      <c r="N4" s="11"/>
      <c r="O4" s="11"/>
      <c r="P4" s="11"/>
      <c r="Q4" s="11"/>
      <c r="R4" s="11"/>
      <c r="S4" s="119"/>
    </row>
    <row r="5" spans="1:21" x14ac:dyDescent="0.2">
      <c r="A5" s="11"/>
      <c r="B5" s="11"/>
      <c r="C5" s="11"/>
      <c r="D5" s="11"/>
      <c r="E5" s="11"/>
      <c r="F5" s="11"/>
      <c r="G5" s="16" t="s">
        <v>347</v>
      </c>
      <c r="H5" s="16"/>
      <c r="I5" s="16"/>
      <c r="J5" s="16"/>
      <c r="K5" s="16"/>
      <c r="L5" s="16"/>
      <c r="M5" s="16"/>
      <c r="N5" s="16"/>
      <c r="O5" s="16"/>
      <c r="P5" s="16"/>
      <c r="Q5" s="16"/>
      <c r="R5" s="16"/>
      <c r="S5" s="11"/>
    </row>
    <row r="6" spans="1:21" x14ac:dyDescent="0.2">
      <c r="A6" s="11"/>
      <c r="B6" s="11"/>
      <c r="C6" s="224" t="s">
        <v>348</v>
      </c>
      <c r="D6" s="224"/>
      <c r="E6" s="224"/>
      <c r="F6" s="15"/>
      <c r="G6" s="225" t="s">
        <v>349</v>
      </c>
      <c r="H6" s="225"/>
      <c r="I6" s="225"/>
      <c r="J6" s="15"/>
      <c r="K6" s="225" t="s">
        <v>350</v>
      </c>
      <c r="L6" s="225"/>
      <c r="M6" s="225"/>
      <c r="N6" s="15"/>
      <c r="O6" s="11"/>
      <c r="P6" s="11"/>
      <c r="Q6" s="11"/>
      <c r="R6" s="11"/>
      <c r="S6" s="11"/>
    </row>
    <row r="7" spans="1:21" s="89" customFormat="1" ht="39.6" customHeight="1" x14ac:dyDescent="0.2">
      <c r="A7" s="188" t="s">
        <v>49</v>
      </c>
      <c r="B7" s="188" t="s">
        <v>51</v>
      </c>
      <c r="C7" s="188" t="s">
        <v>351</v>
      </c>
      <c r="D7" s="188" t="s">
        <v>352</v>
      </c>
      <c r="E7" s="188" t="s">
        <v>337</v>
      </c>
      <c r="F7" s="188" t="s">
        <v>339</v>
      </c>
      <c r="G7" s="188" t="s">
        <v>340</v>
      </c>
      <c r="H7" s="188" t="s">
        <v>341</v>
      </c>
      <c r="I7" s="188" t="s">
        <v>342</v>
      </c>
      <c r="J7" s="188" t="s">
        <v>353</v>
      </c>
      <c r="K7" s="188" t="s">
        <v>340</v>
      </c>
      <c r="L7" s="188" t="s">
        <v>341</v>
      </c>
      <c r="M7" s="188" t="s">
        <v>342</v>
      </c>
      <c r="N7" s="188" t="s">
        <v>353</v>
      </c>
      <c r="O7" s="188" t="s">
        <v>344</v>
      </c>
      <c r="P7" s="188" t="s">
        <v>354</v>
      </c>
      <c r="Q7" s="188" t="s">
        <v>355</v>
      </c>
      <c r="R7" s="188" t="s">
        <v>345</v>
      </c>
      <c r="S7" s="188" t="s">
        <v>49</v>
      </c>
    </row>
    <row r="8" spans="1:21" x14ac:dyDescent="0.2">
      <c r="A8" s="78">
        <v>1</v>
      </c>
      <c r="B8" s="78" t="s">
        <v>103</v>
      </c>
      <c r="C8" s="69">
        <v>0</v>
      </c>
      <c r="D8" s="69">
        <v>3613242</v>
      </c>
      <c r="E8" s="69">
        <v>0</v>
      </c>
      <c r="F8" s="69">
        <f t="shared" ref="F8:F71" si="0">SUM(C8:E8)</f>
        <v>3613242</v>
      </c>
      <c r="G8" s="69">
        <v>1329454</v>
      </c>
      <c r="H8" s="69">
        <v>0</v>
      </c>
      <c r="I8" s="69">
        <v>1054438</v>
      </c>
      <c r="J8" s="69">
        <f t="shared" ref="J8:J71" si="1">SUM(G8:I8)</f>
        <v>2383892</v>
      </c>
      <c r="K8" s="69">
        <v>779112</v>
      </c>
      <c r="L8" s="69">
        <v>0</v>
      </c>
      <c r="M8" s="69">
        <v>340745</v>
      </c>
      <c r="N8" s="69">
        <f t="shared" ref="N8:N71" si="2">SUM(K8:M8)</f>
        <v>1119857</v>
      </c>
      <c r="O8" s="69">
        <v>0</v>
      </c>
      <c r="P8" s="69">
        <v>0</v>
      </c>
      <c r="Q8" s="69">
        <v>0</v>
      </c>
      <c r="R8" s="69">
        <f t="shared" ref="R8:R71" si="3">(J8+N8+O8+P8+Q8)</f>
        <v>3503749</v>
      </c>
      <c r="S8" s="78">
        <v>1</v>
      </c>
    </row>
    <row r="9" spans="1:21" x14ac:dyDescent="0.2">
      <c r="A9" s="78">
        <v>2</v>
      </c>
      <c r="B9" s="78" t="s">
        <v>104</v>
      </c>
      <c r="C9" s="69">
        <v>306237</v>
      </c>
      <c r="D9" s="69">
        <v>24309964</v>
      </c>
      <c r="E9" s="69">
        <v>0</v>
      </c>
      <c r="F9" s="69">
        <f t="shared" si="0"/>
        <v>24616201</v>
      </c>
      <c r="G9" s="69">
        <v>9982504</v>
      </c>
      <c r="H9" s="69">
        <v>0</v>
      </c>
      <c r="I9" s="69">
        <v>6102501</v>
      </c>
      <c r="J9" s="69">
        <f t="shared" si="1"/>
        <v>16085005</v>
      </c>
      <c r="K9" s="69">
        <v>5431039</v>
      </c>
      <c r="L9" s="69">
        <v>0</v>
      </c>
      <c r="M9" s="69">
        <v>3100157</v>
      </c>
      <c r="N9" s="69">
        <f t="shared" si="2"/>
        <v>8531196</v>
      </c>
      <c r="O9" s="69">
        <v>0</v>
      </c>
      <c r="P9" s="69">
        <v>0</v>
      </c>
      <c r="Q9" s="69">
        <v>0</v>
      </c>
      <c r="R9" s="69">
        <f t="shared" si="3"/>
        <v>24616201</v>
      </c>
      <c r="S9" s="78">
        <v>2</v>
      </c>
    </row>
    <row r="10" spans="1:21" x14ac:dyDescent="0.2">
      <c r="A10" s="78">
        <v>3</v>
      </c>
      <c r="B10" s="78" t="s">
        <v>105</v>
      </c>
      <c r="C10" s="69">
        <v>0</v>
      </c>
      <c r="D10" s="69">
        <v>2032742</v>
      </c>
      <c r="E10" s="69">
        <v>0</v>
      </c>
      <c r="F10" s="69">
        <f t="shared" si="0"/>
        <v>2032742</v>
      </c>
      <c r="G10" s="69">
        <v>1645087</v>
      </c>
      <c r="H10" s="69">
        <v>0</v>
      </c>
      <c r="I10" s="69">
        <v>0</v>
      </c>
      <c r="J10" s="69">
        <f t="shared" si="1"/>
        <v>1645087</v>
      </c>
      <c r="K10" s="69">
        <v>202319</v>
      </c>
      <c r="L10" s="69">
        <v>0</v>
      </c>
      <c r="M10" s="69">
        <v>185336</v>
      </c>
      <c r="N10" s="69">
        <f t="shared" si="2"/>
        <v>387655</v>
      </c>
      <c r="O10" s="69">
        <v>0</v>
      </c>
      <c r="P10" s="69">
        <v>0</v>
      </c>
      <c r="Q10" s="69">
        <v>0</v>
      </c>
      <c r="R10" s="69">
        <f t="shared" si="3"/>
        <v>2032742</v>
      </c>
      <c r="S10" s="78">
        <v>3</v>
      </c>
    </row>
    <row r="11" spans="1:21" x14ac:dyDescent="0.2">
      <c r="A11" s="78">
        <v>4</v>
      </c>
      <c r="B11" s="78" t="s">
        <v>106</v>
      </c>
      <c r="C11" s="69">
        <v>60018</v>
      </c>
      <c r="D11" s="69">
        <v>0</v>
      </c>
      <c r="E11" s="69">
        <v>0</v>
      </c>
      <c r="F11" s="69">
        <f t="shared" si="0"/>
        <v>60018</v>
      </c>
      <c r="G11" s="69">
        <v>469089</v>
      </c>
      <c r="H11" s="69">
        <v>0</v>
      </c>
      <c r="I11" s="69">
        <v>0</v>
      </c>
      <c r="J11" s="69">
        <f t="shared" si="1"/>
        <v>469089</v>
      </c>
      <c r="K11" s="69">
        <v>201425</v>
      </c>
      <c r="L11" s="69">
        <v>0</v>
      </c>
      <c r="M11" s="69">
        <v>0</v>
      </c>
      <c r="N11" s="69">
        <f t="shared" si="2"/>
        <v>201425</v>
      </c>
      <c r="O11" s="69">
        <v>0</v>
      </c>
      <c r="P11" s="69">
        <v>0</v>
      </c>
      <c r="Q11" s="69">
        <v>0</v>
      </c>
      <c r="R11" s="69">
        <f t="shared" si="3"/>
        <v>670514</v>
      </c>
      <c r="S11" s="78">
        <v>4</v>
      </c>
    </row>
    <row r="12" spans="1:21" x14ac:dyDescent="0.2">
      <c r="A12" s="78">
        <v>5</v>
      </c>
      <c r="B12" s="78" t="s">
        <v>107</v>
      </c>
      <c r="C12" s="69">
        <v>0</v>
      </c>
      <c r="D12" s="69">
        <v>0</v>
      </c>
      <c r="E12" s="69">
        <v>0</v>
      </c>
      <c r="F12" s="69">
        <f t="shared" si="0"/>
        <v>0</v>
      </c>
      <c r="G12" s="69">
        <v>1775120</v>
      </c>
      <c r="H12" s="69">
        <v>0</v>
      </c>
      <c r="I12" s="69">
        <v>778283</v>
      </c>
      <c r="J12" s="69">
        <f t="shared" si="1"/>
        <v>2553403</v>
      </c>
      <c r="K12" s="69">
        <v>725650</v>
      </c>
      <c r="L12" s="69">
        <v>0</v>
      </c>
      <c r="M12" s="69">
        <v>303533</v>
      </c>
      <c r="N12" s="69">
        <f t="shared" si="2"/>
        <v>1029183</v>
      </c>
      <c r="O12" s="69">
        <v>0</v>
      </c>
      <c r="P12" s="69">
        <v>0</v>
      </c>
      <c r="Q12" s="69">
        <v>0</v>
      </c>
      <c r="R12" s="69">
        <f t="shared" si="3"/>
        <v>3582586</v>
      </c>
      <c r="S12" s="78">
        <v>5</v>
      </c>
    </row>
    <row r="13" spans="1:21" x14ac:dyDescent="0.2">
      <c r="A13" s="78">
        <v>6</v>
      </c>
      <c r="B13" s="78" t="s">
        <v>108</v>
      </c>
      <c r="C13" s="69">
        <v>423667</v>
      </c>
      <c r="D13" s="69">
        <v>0</v>
      </c>
      <c r="E13" s="69">
        <v>0</v>
      </c>
      <c r="F13" s="69">
        <f t="shared" si="0"/>
        <v>423667</v>
      </c>
      <c r="G13" s="69">
        <v>1276431</v>
      </c>
      <c r="H13" s="69">
        <v>0</v>
      </c>
      <c r="I13" s="69">
        <v>946435</v>
      </c>
      <c r="J13" s="69">
        <f t="shared" si="1"/>
        <v>2222866</v>
      </c>
      <c r="K13" s="69">
        <v>528959</v>
      </c>
      <c r="L13" s="69">
        <v>0</v>
      </c>
      <c r="M13" s="69">
        <v>325750</v>
      </c>
      <c r="N13" s="69">
        <f t="shared" si="2"/>
        <v>854709</v>
      </c>
      <c r="O13" s="69">
        <v>0</v>
      </c>
      <c r="P13" s="69">
        <v>0</v>
      </c>
      <c r="Q13" s="69">
        <v>0</v>
      </c>
      <c r="R13" s="69">
        <f t="shared" si="3"/>
        <v>3077575</v>
      </c>
      <c r="S13" s="78">
        <v>6</v>
      </c>
    </row>
    <row r="14" spans="1:21" x14ac:dyDescent="0.2">
      <c r="A14" s="78">
        <v>7</v>
      </c>
      <c r="B14" s="78" t="s">
        <v>109</v>
      </c>
      <c r="C14" s="69">
        <v>0</v>
      </c>
      <c r="D14" s="69">
        <v>126047790</v>
      </c>
      <c r="E14" s="69">
        <v>0</v>
      </c>
      <c r="F14" s="69">
        <f t="shared" si="0"/>
        <v>126047790</v>
      </c>
      <c r="G14" s="69">
        <v>40309215</v>
      </c>
      <c r="H14" s="69">
        <v>6327846</v>
      </c>
      <c r="I14" s="69">
        <v>38531324</v>
      </c>
      <c r="J14" s="69">
        <f t="shared" si="1"/>
        <v>85168385</v>
      </c>
      <c r="K14" s="69">
        <v>18052195</v>
      </c>
      <c r="L14" s="69">
        <v>221814</v>
      </c>
      <c r="M14" s="69">
        <v>22506943</v>
      </c>
      <c r="N14" s="69">
        <f t="shared" si="2"/>
        <v>40780952</v>
      </c>
      <c r="O14" s="69">
        <v>0</v>
      </c>
      <c r="P14" s="69">
        <v>0</v>
      </c>
      <c r="Q14" s="69">
        <v>98453</v>
      </c>
      <c r="R14" s="69">
        <f t="shared" si="3"/>
        <v>126047790</v>
      </c>
      <c r="S14" s="78">
        <v>7</v>
      </c>
    </row>
    <row r="15" spans="1:21" x14ac:dyDescent="0.2">
      <c r="A15" s="78">
        <v>8</v>
      </c>
      <c r="B15" s="78" t="s">
        <v>110</v>
      </c>
      <c r="C15" s="69">
        <v>19234</v>
      </c>
      <c r="D15" s="69">
        <v>9406969</v>
      </c>
      <c r="E15" s="69">
        <v>0</v>
      </c>
      <c r="F15" s="69">
        <f t="shared" si="0"/>
        <v>9426203</v>
      </c>
      <c r="G15" s="69">
        <v>5946668</v>
      </c>
      <c r="H15" s="69">
        <v>250000</v>
      </c>
      <c r="I15" s="69">
        <v>267677</v>
      </c>
      <c r="J15" s="69">
        <f t="shared" si="1"/>
        <v>6464345</v>
      </c>
      <c r="K15" s="69">
        <v>2747305</v>
      </c>
      <c r="L15" s="69">
        <v>148075</v>
      </c>
      <c r="M15" s="69">
        <v>66478</v>
      </c>
      <c r="N15" s="69">
        <f t="shared" si="2"/>
        <v>2961858</v>
      </c>
      <c r="O15" s="69">
        <v>0</v>
      </c>
      <c r="P15" s="69">
        <v>0</v>
      </c>
      <c r="Q15" s="69">
        <v>0</v>
      </c>
      <c r="R15" s="69">
        <f t="shared" si="3"/>
        <v>9426203</v>
      </c>
      <c r="S15" s="78">
        <v>8</v>
      </c>
    </row>
    <row r="16" spans="1:21" x14ac:dyDescent="0.2">
      <c r="A16" s="78">
        <v>9</v>
      </c>
      <c r="B16" s="78" t="s">
        <v>111</v>
      </c>
      <c r="C16" s="69">
        <v>0</v>
      </c>
      <c r="D16" s="69">
        <v>1251840</v>
      </c>
      <c r="E16" s="69">
        <v>0</v>
      </c>
      <c r="F16" s="69">
        <f t="shared" si="0"/>
        <v>1251840</v>
      </c>
      <c r="G16" s="69">
        <v>102369</v>
      </c>
      <c r="H16" s="69">
        <v>0</v>
      </c>
      <c r="I16" s="69">
        <v>995000</v>
      </c>
      <c r="J16" s="69">
        <f t="shared" si="1"/>
        <v>1097369</v>
      </c>
      <c r="K16" s="69">
        <v>51471</v>
      </c>
      <c r="L16" s="69">
        <v>0</v>
      </c>
      <c r="M16" s="69">
        <v>103000</v>
      </c>
      <c r="N16" s="69">
        <f t="shared" si="2"/>
        <v>154471</v>
      </c>
      <c r="O16" s="69">
        <v>0</v>
      </c>
      <c r="P16" s="69">
        <v>0</v>
      </c>
      <c r="Q16" s="69">
        <v>0</v>
      </c>
      <c r="R16" s="69">
        <f t="shared" si="3"/>
        <v>1251840</v>
      </c>
      <c r="S16" s="78">
        <v>9</v>
      </c>
    </row>
    <row r="17" spans="1:19" x14ac:dyDescent="0.2">
      <c r="A17" s="78">
        <v>10</v>
      </c>
      <c r="B17" s="78" t="s">
        <v>112</v>
      </c>
      <c r="C17" s="69">
        <v>0</v>
      </c>
      <c r="D17" s="69">
        <v>0</v>
      </c>
      <c r="E17" s="69">
        <v>0</v>
      </c>
      <c r="F17" s="69">
        <f t="shared" si="0"/>
        <v>0</v>
      </c>
      <c r="G17" s="69">
        <v>6108296</v>
      </c>
      <c r="H17" s="69">
        <v>0</v>
      </c>
      <c r="I17" s="69">
        <v>1214218</v>
      </c>
      <c r="J17" s="69">
        <f t="shared" si="1"/>
        <v>7322514</v>
      </c>
      <c r="K17" s="69">
        <v>2979252</v>
      </c>
      <c r="L17" s="69">
        <v>0</v>
      </c>
      <c r="M17" s="69">
        <v>135698</v>
      </c>
      <c r="N17" s="69">
        <f t="shared" si="2"/>
        <v>3114950</v>
      </c>
      <c r="O17" s="69">
        <v>0</v>
      </c>
      <c r="P17" s="69">
        <v>0</v>
      </c>
      <c r="Q17" s="69">
        <v>69556</v>
      </c>
      <c r="R17" s="69">
        <f t="shared" si="3"/>
        <v>10507020</v>
      </c>
      <c r="S17" s="78">
        <v>10</v>
      </c>
    </row>
    <row r="18" spans="1:19" x14ac:dyDescent="0.2">
      <c r="A18" s="78">
        <v>11</v>
      </c>
      <c r="B18" s="78" t="s">
        <v>113</v>
      </c>
      <c r="C18" s="69">
        <v>0</v>
      </c>
      <c r="D18" s="69">
        <v>223000</v>
      </c>
      <c r="E18" s="69">
        <v>0</v>
      </c>
      <c r="F18" s="69">
        <f t="shared" si="0"/>
        <v>223000</v>
      </c>
      <c r="G18" s="69">
        <v>0</v>
      </c>
      <c r="H18" s="69">
        <v>0</v>
      </c>
      <c r="I18" s="69">
        <v>140000</v>
      </c>
      <c r="J18" s="69">
        <f t="shared" si="1"/>
        <v>140000</v>
      </c>
      <c r="K18" s="69">
        <v>0</v>
      </c>
      <c r="L18" s="69">
        <v>0</v>
      </c>
      <c r="M18" s="69">
        <v>83000</v>
      </c>
      <c r="N18" s="69">
        <f t="shared" si="2"/>
        <v>83000</v>
      </c>
      <c r="O18" s="69">
        <v>0</v>
      </c>
      <c r="P18" s="69">
        <v>0</v>
      </c>
      <c r="Q18" s="69">
        <v>0</v>
      </c>
      <c r="R18" s="69">
        <f t="shared" si="3"/>
        <v>223000</v>
      </c>
      <c r="S18" s="78">
        <v>11</v>
      </c>
    </row>
    <row r="19" spans="1:19" x14ac:dyDescent="0.2">
      <c r="A19" s="78">
        <v>12</v>
      </c>
      <c r="B19" s="78" t="s">
        <v>114</v>
      </c>
      <c r="C19" s="69">
        <v>0</v>
      </c>
      <c r="D19" s="69">
        <v>5027891</v>
      </c>
      <c r="E19" s="69">
        <v>0</v>
      </c>
      <c r="F19" s="69">
        <f t="shared" si="0"/>
        <v>5027891</v>
      </c>
      <c r="G19" s="69">
        <v>2217182</v>
      </c>
      <c r="H19" s="69">
        <v>0</v>
      </c>
      <c r="I19" s="69">
        <v>877881</v>
      </c>
      <c r="J19" s="69">
        <f t="shared" si="1"/>
        <v>3095063</v>
      </c>
      <c r="K19" s="69">
        <v>1332931</v>
      </c>
      <c r="L19" s="69">
        <v>0</v>
      </c>
      <c r="M19" s="69">
        <v>599897</v>
      </c>
      <c r="N19" s="69">
        <f t="shared" si="2"/>
        <v>1932828</v>
      </c>
      <c r="O19" s="69">
        <v>0</v>
      </c>
      <c r="P19" s="69">
        <v>0</v>
      </c>
      <c r="Q19" s="69">
        <v>0</v>
      </c>
      <c r="R19" s="69">
        <f t="shared" si="3"/>
        <v>5027891</v>
      </c>
      <c r="S19" s="78">
        <v>12</v>
      </c>
    </row>
    <row r="20" spans="1:19" x14ac:dyDescent="0.2">
      <c r="A20" s="78">
        <v>13</v>
      </c>
      <c r="B20" s="78" t="s">
        <v>115</v>
      </c>
      <c r="C20" s="69">
        <v>2097378</v>
      </c>
      <c r="D20" s="69">
        <v>0</v>
      </c>
      <c r="E20" s="69">
        <v>0</v>
      </c>
      <c r="F20" s="69">
        <f t="shared" si="0"/>
        <v>2097378</v>
      </c>
      <c r="G20" s="69">
        <v>1420117</v>
      </c>
      <c r="H20" s="69">
        <v>0</v>
      </c>
      <c r="I20" s="69">
        <v>2345549</v>
      </c>
      <c r="J20" s="69">
        <f t="shared" si="1"/>
        <v>3765666</v>
      </c>
      <c r="K20" s="69">
        <v>270596</v>
      </c>
      <c r="L20" s="69">
        <v>0</v>
      </c>
      <c r="M20" s="69">
        <v>383780</v>
      </c>
      <c r="N20" s="69">
        <f t="shared" si="2"/>
        <v>654376</v>
      </c>
      <c r="O20" s="69">
        <v>0</v>
      </c>
      <c r="P20" s="69">
        <v>0</v>
      </c>
      <c r="Q20" s="69">
        <v>169436</v>
      </c>
      <c r="R20" s="69">
        <f t="shared" si="3"/>
        <v>4589478</v>
      </c>
      <c r="S20" s="78">
        <v>13</v>
      </c>
    </row>
    <row r="21" spans="1:19" x14ac:dyDescent="0.2">
      <c r="A21" s="78">
        <v>14</v>
      </c>
      <c r="B21" s="78" t="s">
        <v>116</v>
      </c>
      <c r="C21" s="69">
        <v>0</v>
      </c>
      <c r="D21" s="69">
        <v>1598286</v>
      </c>
      <c r="E21" s="69">
        <v>0</v>
      </c>
      <c r="F21" s="69">
        <f t="shared" si="0"/>
        <v>1598286</v>
      </c>
      <c r="G21" s="69">
        <v>1311028</v>
      </c>
      <c r="H21" s="69">
        <v>0</v>
      </c>
      <c r="I21" s="69">
        <v>16602</v>
      </c>
      <c r="J21" s="69">
        <f t="shared" si="1"/>
        <v>1327630</v>
      </c>
      <c r="K21" s="69">
        <v>270656</v>
      </c>
      <c r="L21" s="69">
        <v>0</v>
      </c>
      <c r="M21" s="69">
        <v>0</v>
      </c>
      <c r="N21" s="69">
        <f t="shared" si="2"/>
        <v>270656</v>
      </c>
      <c r="O21" s="69">
        <v>0</v>
      </c>
      <c r="P21" s="69">
        <v>0</v>
      </c>
      <c r="Q21" s="69">
        <v>0</v>
      </c>
      <c r="R21" s="69">
        <f t="shared" si="3"/>
        <v>1598286</v>
      </c>
      <c r="S21" s="78">
        <v>14</v>
      </c>
    </row>
    <row r="22" spans="1:19" x14ac:dyDescent="0.2">
      <c r="A22" s="78">
        <v>15</v>
      </c>
      <c r="B22" s="78" t="s">
        <v>117</v>
      </c>
      <c r="C22" s="69">
        <v>423667</v>
      </c>
      <c r="D22" s="69">
        <v>0</v>
      </c>
      <c r="E22" s="69">
        <v>0</v>
      </c>
      <c r="F22" s="69">
        <f t="shared" si="0"/>
        <v>423667</v>
      </c>
      <c r="G22" s="69">
        <v>1950521</v>
      </c>
      <c r="H22" s="69">
        <v>0</v>
      </c>
      <c r="I22" s="69">
        <v>255000</v>
      </c>
      <c r="J22" s="69">
        <f t="shared" si="1"/>
        <v>2205521</v>
      </c>
      <c r="K22" s="69">
        <v>1130129</v>
      </c>
      <c r="L22" s="69">
        <v>0</v>
      </c>
      <c r="M22" s="69">
        <v>271203</v>
      </c>
      <c r="N22" s="69">
        <f t="shared" si="2"/>
        <v>1401332</v>
      </c>
      <c r="O22" s="69">
        <v>0</v>
      </c>
      <c r="P22" s="69">
        <v>0</v>
      </c>
      <c r="Q22" s="69">
        <v>30953</v>
      </c>
      <c r="R22" s="69">
        <f t="shared" si="3"/>
        <v>3637806</v>
      </c>
      <c r="S22" s="78">
        <v>15</v>
      </c>
    </row>
    <row r="23" spans="1:19" x14ac:dyDescent="0.2">
      <c r="A23" s="78">
        <v>16</v>
      </c>
      <c r="B23" s="78" t="s">
        <v>118</v>
      </c>
      <c r="C23" s="69">
        <v>0</v>
      </c>
      <c r="D23" s="69">
        <v>0</v>
      </c>
      <c r="E23" s="69">
        <v>0</v>
      </c>
      <c r="F23" s="69">
        <f t="shared" si="0"/>
        <v>0</v>
      </c>
      <c r="G23" s="69">
        <v>1553566</v>
      </c>
      <c r="H23" s="69">
        <v>0</v>
      </c>
      <c r="I23" s="69">
        <v>1955000</v>
      </c>
      <c r="J23" s="69">
        <f t="shared" si="1"/>
        <v>3508566</v>
      </c>
      <c r="K23" s="69">
        <v>286417</v>
      </c>
      <c r="L23" s="69">
        <v>0</v>
      </c>
      <c r="M23" s="69">
        <v>625213</v>
      </c>
      <c r="N23" s="69">
        <f t="shared" si="2"/>
        <v>911630</v>
      </c>
      <c r="O23" s="69">
        <v>0</v>
      </c>
      <c r="P23" s="69">
        <v>0</v>
      </c>
      <c r="Q23" s="69">
        <v>0</v>
      </c>
      <c r="R23" s="69">
        <f t="shared" si="3"/>
        <v>4420196</v>
      </c>
      <c r="S23" s="78">
        <v>16</v>
      </c>
    </row>
    <row r="24" spans="1:19" x14ac:dyDescent="0.2">
      <c r="A24" s="78">
        <v>17</v>
      </c>
      <c r="B24" s="78" t="s">
        <v>119</v>
      </c>
      <c r="C24" s="69">
        <v>1449585</v>
      </c>
      <c r="D24" s="69">
        <v>6041105</v>
      </c>
      <c r="E24" s="69">
        <v>0</v>
      </c>
      <c r="F24" s="69">
        <f t="shared" si="0"/>
        <v>7490690</v>
      </c>
      <c r="G24" s="69">
        <v>3251328</v>
      </c>
      <c r="H24" s="69">
        <v>0</v>
      </c>
      <c r="I24" s="69">
        <v>3572862</v>
      </c>
      <c r="J24" s="69">
        <f t="shared" si="1"/>
        <v>6824190</v>
      </c>
      <c r="K24" s="69">
        <v>1777896</v>
      </c>
      <c r="L24" s="69">
        <v>0</v>
      </c>
      <c r="M24" s="69">
        <v>1073626</v>
      </c>
      <c r="N24" s="69">
        <f t="shared" si="2"/>
        <v>2851522</v>
      </c>
      <c r="O24" s="69">
        <v>0</v>
      </c>
      <c r="P24" s="69">
        <v>0</v>
      </c>
      <c r="Q24" s="69">
        <v>43948</v>
      </c>
      <c r="R24" s="69">
        <f t="shared" si="3"/>
        <v>9719660</v>
      </c>
      <c r="S24" s="78">
        <v>17</v>
      </c>
    </row>
    <row r="25" spans="1:19" x14ac:dyDescent="0.2">
      <c r="A25" s="78">
        <v>18</v>
      </c>
      <c r="B25" s="78" t="s">
        <v>120</v>
      </c>
      <c r="C25" s="69">
        <v>635500</v>
      </c>
      <c r="D25" s="69">
        <v>4942878</v>
      </c>
      <c r="E25" s="69">
        <v>0</v>
      </c>
      <c r="F25" s="69">
        <f t="shared" si="0"/>
        <v>5578378</v>
      </c>
      <c r="G25" s="69">
        <v>3486547</v>
      </c>
      <c r="H25" s="69">
        <v>0</v>
      </c>
      <c r="I25" s="69">
        <v>230030</v>
      </c>
      <c r="J25" s="69">
        <f t="shared" si="1"/>
        <v>3716577</v>
      </c>
      <c r="K25" s="69">
        <v>1219114</v>
      </c>
      <c r="L25" s="69">
        <v>0</v>
      </c>
      <c r="M25" s="69">
        <v>642687</v>
      </c>
      <c r="N25" s="69">
        <f t="shared" si="2"/>
        <v>1861801</v>
      </c>
      <c r="O25" s="69">
        <v>0</v>
      </c>
      <c r="P25" s="69">
        <v>0</v>
      </c>
      <c r="Q25" s="69">
        <v>0</v>
      </c>
      <c r="R25" s="69">
        <f t="shared" si="3"/>
        <v>5578378</v>
      </c>
      <c r="S25" s="78">
        <v>18</v>
      </c>
    </row>
    <row r="26" spans="1:19" x14ac:dyDescent="0.2">
      <c r="A26" s="78">
        <v>19</v>
      </c>
      <c r="B26" s="78" t="s">
        <v>121</v>
      </c>
      <c r="C26" s="69">
        <v>0</v>
      </c>
      <c r="D26" s="69">
        <v>0</v>
      </c>
      <c r="E26" s="69">
        <v>0</v>
      </c>
      <c r="F26" s="69">
        <f t="shared" si="0"/>
        <v>0</v>
      </c>
      <c r="G26" s="69">
        <v>0</v>
      </c>
      <c r="H26" s="69">
        <v>0</v>
      </c>
      <c r="I26" s="69">
        <v>459573</v>
      </c>
      <c r="J26" s="69">
        <f t="shared" si="1"/>
        <v>459573</v>
      </c>
      <c r="K26" s="69">
        <v>0</v>
      </c>
      <c r="L26" s="69">
        <v>0</v>
      </c>
      <c r="M26" s="69">
        <v>62036</v>
      </c>
      <c r="N26" s="69">
        <f t="shared" si="2"/>
        <v>62036</v>
      </c>
      <c r="O26" s="69">
        <v>0</v>
      </c>
      <c r="P26" s="69">
        <v>0</v>
      </c>
      <c r="Q26" s="69">
        <v>0</v>
      </c>
      <c r="R26" s="69">
        <f t="shared" si="3"/>
        <v>521609</v>
      </c>
      <c r="S26" s="78">
        <v>19</v>
      </c>
    </row>
    <row r="27" spans="1:19" x14ac:dyDescent="0.2">
      <c r="A27" s="78">
        <v>20</v>
      </c>
      <c r="B27" s="78" t="s">
        <v>122</v>
      </c>
      <c r="C27" s="69">
        <v>0</v>
      </c>
      <c r="D27" s="69">
        <v>0</v>
      </c>
      <c r="E27" s="69">
        <v>0</v>
      </c>
      <c r="F27" s="69">
        <f t="shared" si="0"/>
        <v>0</v>
      </c>
      <c r="G27" s="69">
        <v>194766</v>
      </c>
      <c r="H27" s="69">
        <v>0</v>
      </c>
      <c r="I27" s="69">
        <v>447000</v>
      </c>
      <c r="J27" s="69">
        <f t="shared" si="1"/>
        <v>641766</v>
      </c>
      <c r="K27" s="69">
        <v>183519</v>
      </c>
      <c r="L27" s="69">
        <v>0</v>
      </c>
      <c r="M27" s="69">
        <v>548863</v>
      </c>
      <c r="N27" s="69">
        <f t="shared" si="2"/>
        <v>732382</v>
      </c>
      <c r="O27" s="69">
        <v>0</v>
      </c>
      <c r="P27" s="69">
        <v>0</v>
      </c>
      <c r="Q27" s="69">
        <v>0</v>
      </c>
      <c r="R27" s="69">
        <f t="shared" si="3"/>
        <v>1374148</v>
      </c>
      <c r="S27" s="78">
        <v>20</v>
      </c>
    </row>
    <row r="28" spans="1:19" x14ac:dyDescent="0.2">
      <c r="A28" s="78">
        <v>21</v>
      </c>
      <c r="B28" s="78" t="s">
        <v>123</v>
      </c>
      <c r="C28" s="69">
        <v>0</v>
      </c>
      <c r="D28" s="69">
        <v>74548241</v>
      </c>
      <c r="E28" s="69">
        <v>0</v>
      </c>
      <c r="F28" s="69">
        <f t="shared" si="0"/>
        <v>74548241</v>
      </c>
      <c r="G28" s="69">
        <v>36711581</v>
      </c>
      <c r="H28" s="69">
        <v>1636462</v>
      </c>
      <c r="I28" s="69">
        <v>14317100</v>
      </c>
      <c r="J28" s="69">
        <f t="shared" si="1"/>
        <v>52665143</v>
      </c>
      <c r="K28" s="69">
        <v>14021000</v>
      </c>
      <c r="L28" s="69">
        <v>716485</v>
      </c>
      <c r="M28" s="69">
        <v>6125084</v>
      </c>
      <c r="N28" s="69">
        <f t="shared" si="2"/>
        <v>20862569</v>
      </c>
      <c r="O28" s="69">
        <v>0</v>
      </c>
      <c r="P28" s="69">
        <v>0</v>
      </c>
      <c r="Q28" s="69">
        <v>1020529</v>
      </c>
      <c r="R28" s="69">
        <f t="shared" si="3"/>
        <v>74548241</v>
      </c>
      <c r="S28" s="78">
        <v>21</v>
      </c>
    </row>
    <row r="29" spans="1:19" x14ac:dyDescent="0.2">
      <c r="A29" s="78">
        <v>22</v>
      </c>
      <c r="B29" s="78" t="s">
        <v>124</v>
      </c>
      <c r="C29" s="69">
        <v>223421</v>
      </c>
      <c r="D29" s="69">
        <v>2970669</v>
      </c>
      <c r="E29" s="69">
        <v>0</v>
      </c>
      <c r="F29" s="69">
        <f t="shared" si="0"/>
        <v>3194090</v>
      </c>
      <c r="G29" s="69">
        <v>1874579</v>
      </c>
      <c r="H29" s="69">
        <v>0</v>
      </c>
      <c r="I29" s="69">
        <v>88300</v>
      </c>
      <c r="J29" s="69">
        <f t="shared" si="1"/>
        <v>1962879</v>
      </c>
      <c r="K29" s="69">
        <v>1067811</v>
      </c>
      <c r="L29" s="69">
        <v>0</v>
      </c>
      <c r="M29" s="69">
        <v>163400</v>
      </c>
      <c r="N29" s="69">
        <f t="shared" si="2"/>
        <v>1231211</v>
      </c>
      <c r="O29" s="69">
        <v>0</v>
      </c>
      <c r="P29" s="69">
        <v>0</v>
      </c>
      <c r="Q29" s="69">
        <v>0</v>
      </c>
      <c r="R29" s="69">
        <f t="shared" si="3"/>
        <v>3194090</v>
      </c>
      <c r="S29" s="78">
        <v>22</v>
      </c>
    </row>
    <row r="30" spans="1:19" x14ac:dyDescent="0.2">
      <c r="A30" s="78">
        <v>23</v>
      </c>
      <c r="B30" s="78" t="s">
        <v>125</v>
      </c>
      <c r="C30" s="69">
        <v>0</v>
      </c>
      <c r="D30" s="69">
        <v>563611</v>
      </c>
      <c r="E30" s="69">
        <v>0</v>
      </c>
      <c r="F30" s="69">
        <f t="shared" si="0"/>
        <v>563611</v>
      </c>
      <c r="G30" s="69">
        <v>277226</v>
      </c>
      <c r="H30" s="69">
        <v>0</v>
      </c>
      <c r="I30" s="69">
        <v>176275</v>
      </c>
      <c r="J30" s="69">
        <f t="shared" si="1"/>
        <v>453501</v>
      </c>
      <c r="K30" s="69">
        <v>63274</v>
      </c>
      <c r="L30" s="69">
        <v>0</v>
      </c>
      <c r="M30" s="69">
        <v>61836</v>
      </c>
      <c r="N30" s="69">
        <f t="shared" si="2"/>
        <v>125110</v>
      </c>
      <c r="O30" s="69">
        <v>0</v>
      </c>
      <c r="P30" s="69">
        <v>0</v>
      </c>
      <c r="Q30" s="69">
        <v>0</v>
      </c>
      <c r="R30" s="69">
        <f t="shared" si="3"/>
        <v>578611</v>
      </c>
      <c r="S30" s="78">
        <v>23</v>
      </c>
    </row>
    <row r="31" spans="1:19" x14ac:dyDescent="0.2">
      <c r="A31" s="78">
        <v>24</v>
      </c>
      <c r="B31" s="78" t="s">
        <v>126</v>
      </c>
      <c r="C31" s="69">
        <v>41973</v>
      </c>
      <c r="D31" s="69">
        <v>8932486</v>
      </c>
      <c r="E31" s="69">
        <v>0</v>
      </c>
      <c r="F31" s="69">
        <f t="shared" si="0"/>
        <v>8974459</v>
      </c>
      <c r="G31" s="69">
        <v>4842862</v>
      </c>
      <c r="H31" s="69">
        <v>0</v>
      </c>
      <c r="I31" s="69">
        <v>1337513</v>
      </c>
      <c r="J31" s="69">
        <f t="shared" si="1"/>
        <v>6180375</v>
      </c>
      <c r="K31" s="69">
        <v>2414937</v>
      </c>
      <c r="L31" s="69">
        <v>0</v>
      </c>
      <c r="M31" s="69">
        <v>379147</v>
      </c>
      <c r="N31" s="69">
        <f t="shared" si="2"/>
        <v>2794084</v>
      </c>
      <c r="O31" s="69">
        <v>0</v>
      </c>
      <c r="P31" s="69">
        <v>0</v>
      </c>
      <c r="Q31" s="69">
        <v>0</v>
      </c>
      <c r="R31" s="69">
        <f t="shared" si="3"/>
        <v>8974459</v>
      </c>
      <c r="S31" s="78">
        <v>24</v>
      </c>
    </row>
    <row r="32" spans="1:19" x14ac:dyDescent="0.2">
      <c r="A32" s="78">
        <v>25</v>
      </c>
      <c r="B32" s="78" t="s">
        <v>127</v>
      </c>
      <c r="C32" s="69">
        <v>0</v>
      </c>
      <c r="D32" s="69">
        <v>0</v>
      </c>
      <c r="E32" s="69">
        <v>0</v>
      </c>
      <c r="F32" s="69">
        <f t="shared" si="0"/>
        <v>0</v>
      </c>
      <c r="G32" s="69">
        <v>1433215</v>
      </c>
      <c r="H32" s="69">
        <v>0</v>
      </c>
      <c r="I32" s="69">
        <v>449000</v>
      </c>
      <c r="J32" s="69">
        <f t="shared" si="1"/>
        <v>1882215</v>
      </c>
      <c r="K32" s="69">
        <v>1027456</v>
      </c>
      <c r="L32" s="69">
        <v>0</v>
      </c>
      <c r="M32" s="69">
        <v>193085</v>
      </c>
      <c r="N32" s="69">
        <f t="shared" si="2"/>
        <v>1220541</v>
      </c>
      <c r="O32" s="69">
        <v>0</v>
      </c>
      <c r="P32" s="69">
        <v>0</v>
      </c>
      <c r="Q32" s="69">
        <v>0</v>
      </c>
      <c r="R32" s="69">
        <f t="shared" si="3"/>
        <v>3102756</v>
      </c>
      <c r="S32" s="78">
        <v>25</v>
      </c>
    </row>
    <row r="33" spans="1:19" x14ac:dyDescent="0.2">
      <c r="A33" s="78">
        <v>26</v>
      </c>
      <c r="B33" s="78" t="s">
        <v>128</v>
      </c>
      <c r="C33" s="69">
        <v>398650</v>
      </c>
      <c r="D33" s="69">
        <v>2610902</v>
      </c>
      <c r="E33" s="69">
        <v>0</v>
      </c>
      <c r="F33" s="69">
        <f t="shared" si="0"/>
        <v>3009552</v>
      </c>
      <c r="G33" s="69">
        <v>1214260</v>
      </c>
      <c r="H33" s="69">
        <v>0</v>
      </c>
      <c r="I33" s="69">
        <v>861161</v>
      </c>
      <c r="J33" s="69">
        <f t="shared" si="1"/>
        <v>2075421</v>
      </c>
      <c r="K33" s="69">
        <v>536589</v>
      </c>
      <c r="L33" s="69">
        <v>0</v>
      </c>
      <c r="M33" s="69">
        <v>397542</v>
      </c>
      <c r="N33" s="69">
        <f t="shared" si="2"/>
        <v>934131</v>
      </c>
      <c r="O33" s="69">
        <v>0</v>
      </c>
      <c r="P33" s="69">
        <v>0</v>
      </c>
      <c r="Q33" s="69">
        <v>0</v>
      </c>
      <c r="R33" s="69">
        <f t="shared" si="3"/>
        <v>3009552</v>
      </c>
      <c r="S33" s="78">
        <v>26</v>
      </c>
    </row>
    <row r="34" spans="1:19" x14ac:dyDescent="0.2">
      <c r="A34" s="78">
        <v>27</v>
      </c>
      <c r="B34" s="78" t="s">
        <v>129</v>
      </c>
      <c r="C34" s="69">
        <v>0</v>
      </c>
      <c r="D34" s="69">
        <v>6490216</v>
      </c>
      <c r="E34" s="69">
        <v>0</v>
      </c>
      <c r="F34" s="69">
        <f t="shared" si="0"/>
        <v>6490216</v>
      </c>
      <c r="G34" s="69">
        <v>2033962</v>
      </c>
      <c r="H34" s="69">
        <v>0</v>
      </c>
      <c r="I34" s="69">
        <v>1315000</v>
      </c>
      <c r="J34" s="69">
        <f t="shared" si="1"/>
        <v>3348962</v>
      </c>
      <c r="K34" s="69">
        <v>1660742</v>
      </c>
      <c r="L34" s="69">
        <v>0</v>
      </c>
      <c r="M34" s="69">
        <v>967018</v>
      </c>
      <c r="N34" s="69">
        <f t="shared" si="2"/>
        <v>2627760</v>
      </c>
      <c r="O34" s="69">
        <v>0</v>
      </c>
      <c r="P34" s="69">
        <v>0</v>
      </c>
      <c r="Q34" s="69">
        <v>356186</v>
      </c>
      <c r="R34" s="69">
        <f t="shared" si="3"/>
        <v>6332908</v>
      </c>
      <c r="S34" s="78">
        <v>27</v>
      </c>
    </row>
    <row r="35" spans="1:19" x14ac:dyDescent="0.2">
      <c r="A35" s="78">
        <v>28</v>
      </c>
      <c r="B35" s="78" t="s">
        <v>130</v>
      </c>
      <c r="C35" s="69">
        <v>398650</v>
      </c>
      <c r="D35" s="69">
        <v>3917601</v>
      </c>
      <c r="E35" s="69">
        <v>0</v>
      </c>
      <c r="F35" s="69">
        <f t="shared" si="0"/>
        <v>4316251</v>
      </c>
      <c r="G35" s="69">
        <v>2326644</v>
      </c>
      <c r="H35" s="69">
        <v>0</v>
      </c>
      <c r="I35" s="69">
        <v>526406</v>
      </c>
      <c r="J35" s="69">
        <f t="shared" si="1"/>
        <v>2853050</v>
      </c>
      <c r="K35" s="69">
        <v>986725</v>
      </c>
      <c r="L35" s="69">
        <v>0</v>
      </c>
      <c r="M35" s="69">
        <v>335662</v>
      </c>
      <c r="N35" s="69">
        <f t="shared" si="2"/>
        <v>1322387</v>
      </c>
      <c r="O35" s="69">
        <v>0</v>
      </c>
      <c r="P35" s="69">
        <v>0</v>
      </c>
      <c r="Q35" s="69">
        <v>0</v>
      </c>
      <c r="R35" s="69">
        <f t="shared" si="3"/>
        <v>4175437</v>
      </c>
      <c r="S35" s="78">
        <v>28</v>
      </c>
    </row>
    <row r="36" spans="1:19" x14ac:dyDescent="0.2">
      <c r="A36" s="78">
        <v>29</v>
      </c>
      <c r="B36" s="78" t="s">
        <v>72</v>
      </c>
      <c r="C36" s="69">
        <v>78543933</v>
      </c>
      <c r="D36" s="69">
        <v>428236421</v>
      </c>
      <c r="E36" s="69">
        <v>28767</v>
      </c>
      <c r="F36" s="69">
        <f t="shared" si="0"/>
        <v>506809121</v>
      </c>
      <c r="G36" s="69">
        <v>185601058</v>
      </c>
      <c r="H36" s="69">
        <v>30777828</v>
      </c>
      <c r="I36" s="69">
        <v>141409229</v>
      </c>
      <c r="J36" s="69">
        <f t="shared" si="1"/>
        <v>357788115</v>
      </c>
      <c r="K36" s="69">
        <v>64281229</v>
      </c>
      <c r="L36" s="69">
        <v>13683368</v>
      </c>
      <c r="M36" s="69">
        <v>61700428</v>
      </c>
      <c r="N36" s="69">
        <f t="shared" si="2"/>
        <v>139665025</v>
      </c>
      <c r="O36" s="69">
        <v>0</v>
      </c>
      <c r="P36" s="69">
        <v>12100000</v>
      </c>
      <c r="Q36" s="69">
        <v>2163983</v>
      </c>
      <c r="R36" s="69">
        <f t="shared" si="3"/>
        <v>511717123</v>
      </c>
      <c r="S36" s="78">
        <v>29</v>
      </c>
    </row>
    <row r="37" spans="1:19" x14ac:dyDescent="0.2">
      <c r="A37" s="78">
        <v>30</v>
      </c>
      <c r="B37" s="78" t="s">
        <v>131</v>
      </c>
      <c r="C37" s="69">
        <v>7740153</v>
      </c>
      <c r="D37" s="69">
        <v>11780083</v>
      </c>
      <c r="E37" s="69">
        <v>0</v>
      </c>
      <c r="F37" s="69">
        <f t="shared" si="0"/>
        <v>19520236</v>
      </c>
      <c r="G37" s="69">
        <v>7362890</v>
      </c>
      <c r="H37" s="69">
        <v>0</v>
      </c>
      <c r="I37" s="69">
        <v>1333492</v>
      </c>
      <c r="J37" s="69">
        <f t="shared" si="1"/>
        <v>8696382</v>
      </c>
      <c r="K37" s="69">
        <v>2867467</v>
      </c>
      <c r="L37" s="69">
        <v>0</v>
      </c>
      <c r="M37" s="69">
        <v>811894</v>
      </c>
      <c r="N37" s="69">
        <f t="shared" si="2"/>
        <v>3679361</v>
      </c>
      <c r="O37" s="69">
        <v>0</v>
      </c>
      <c r="P37" s="69">
        <v>0</v>
      </c>
      <c r="Q37" s="69">
        <v>7144493</v>
      </c>
      <c r="R37" s="69">
        <f t="shared" si="3"/>
        <v>19520236</v>
      </c>
      <c r="S37" s="78">
        <v>30</v>
      </c>
    </row>
    <row r="38" spans="1:19" x14ac:dyDescent="0.2">
      <c r="A38" s="78">
        <v>31</v>
      </c>
      <c r="B38" s="78" t="s">
        <v>132</v>
      </c>
      <c r="C38" s="69">
        <v>973910</v>
      </c>
      <c r="D38" s="69">
        <v>2318298</v>
      </c>
      <c r="E38" s="69">
        <v>0</v>
      </c>
      <c r="F38" s="69">
        <f t="shared" si="0"/>
        <v>3292208</v>
      </c>
      <c r="G38" s="69">
        <v>1004667</v>
      </c>
      <c r="H38" s="69">
        <v>0</v>
      </c>
      <c r="I38" s="69">
        <v>1578122</v>
      </c>
      <c r="J38" s="69">
        <f t="shared" si="1"/>
        <v>2582789</v>
      </c>
      <c r="K38" s="69">
        <v>250189</v>
      </c>
      <c r="L38" s="69">
        <v>0</v>
      </c>
      <c r="M38" s="69">
        <v>459230</v>
      </c>
      <c r="N38" s="69">
        <f t="shared" si="2"/>
        <v>709419</v>
      </c>
      <c r="O38" s="69">
        <v>0</v>
      </c>
      <c r="P38" s="69">
        <v>0</v>
      </c>
      <c r="Q38" s="69">
        <v>0</v>
      </c>
      <c r="R38" s="69">
        <f t="shared" si="3"/>
        <v>3292208</v>
      </c>
      <c r="S38" s="78">
        <v>31</v>
      </c>
    </row>
    <row r="39" spans="1:19" x14ac:dyDescent="0.2">
      <c r="A39" s="78">
        <v>32</v>
      </c>
      <c r="B39" s="78" t="s">
        <v>133</v>
      </c>
      <c r="C39" s="69">
        <v>214542</v>
      </c>
      <c r="D39" s="69">
        <v>8893736</v>
      </c>
      <c r="E39" s="69">
        <v>0</v>
      </c>
      <c r="F39" s="69">
        <f t="shared" si="0"/>
        <v>9108278</v>
      </c>
      <c r="G39" s="69">
        <v>4318955</v>
      </c>
      <c r="H39" s="69">
        <v>0</v>
      </c>
      <c r="I39" s="69">
        <v>1533393</v>
      </c>
      <c r="J39" s="69">
        <f t="shared" si="1"/>
        <v>5852348</v>
      </c>
      <c r="K39" s="69">
        <v>3053839</v>
      </c>
      <c r="L39" s="69">
        <v>0</v>
      </c>
      <c r="M39" s="69">
        <v>202091</v>
      </c>
      <c r="N39" s="69">
        <f t="shared" si="2"/>
        <v>3255930</v>
      </c>
      <c r="O39" s="69">
        <v>0</v>
      </c>
      <c r="P39" s="69">
        <v>0</v>
      </c>
      <c r="Q39" s="69">
        <v>0</v>
      </c>
      <c r="R39" s="69">
        <f t="shared" si="3"/>
        <v>9108278</v>
      </c>
      <c r="S39" s="78">
        <v>32</v>
      </c>
    </row>
    <row r="40" spans="1:19" x14ac:dyDescent="0.2">
      <c r="A40" s="78">
        <v>33</v>
      </c>
      <c r="B40" s="78" t="s">
        <v>74</v>
      </c>
      <c r="C40" s="69">
        <v>16505508</v>
      </c>
      <c r="D40" s="69">
        <v>0</v>
      </c>
      <c r="E40" s="69">
        <v>0</v>
      </c>
      <c r="F40" s="69">
        <f t="shared" si="0"/>
        <v>16505508</v>
      </c>
      <c r="G40" s="69">
        <v>987649</v>
      </c>
      <c r="H40" s="69">
        <v>0</v>
      </c>
      <c r="I40" s="69">
        <v>3794685</v>
      </c>
      <c r="J40" s="69">
        <f t="shared" si="1"/>
        <v>4782334</v>
      </c>
      <c r="K40" s="69">
        <v>242120</v>
      </c>
      <c r="L40" s="69">
        <v>0</v>
      </c>
      <c r="M40" s="69">
        <v>1181943</v>
      </c>
      <c r="N40" s="69">
        <f t="shared" si="2"/>
        <v>1424063</v>
      </c>
      <c r="O40" s="69">
        <v>0</v>
      </c>
      <c r="P40" s="69">
        <v>0</v>
      </c>
      <c r="Q40" s="69">
        <v>525047</v>
      </c>
      <c r="R40" s="69">
        <f t="shared" si="3"/>
        <v>6731444</v>
      </c>
      <c r="S40" s="78">
        <v>33</v>
      </c>
    </row>
    <row r="41" spans="1:19" x14ac:dyDescent="0.2">
      <c r="A41" s="78">
        <v>34</v>
      </c>
      <c r="B41" s="78" t="s">
        <v>134</v>
      </c>
      <c r="C41" s="69">
        <v>436217</v>
      </c>
      <c r="D41" s="69">
        <v>17631751</v>
      </c>
      <c r="E41" s="69">
        <v>0</v>
      </c>
      <c r="F41" s="69">
        <f t="shared" si="0"/>
        <v>18067968</v>
      </c>
      <c r="G41" s="69">
        <v>10341220</v>
      </c>
      <c r="H41" s="69">
        <v>0</v>
      </c>
      <c r="I41" s="69">
        <v>1598081</v>
      </c>
      <c r="J41" s="69">
        <f t="shared" si="1"/>
        <v>11939301</v>
      </c>
      <c r="K41" s="69">
        <v>4723728</v>
      </c>
      <c r="L41" s="69">
        <v>0</v>
      </c>
      <c r="M41" s="69">
        <v>1393867</v>
      </c>
      <c r="N41" s="69">
        <f t="shared" si="2"/>
        <v>6117595</v>
      </c>
      <c r="O41" s="69">
        <v>0</v>
      </c>
      <c r="P41" s="69">
        <v>0</v>
      </c>
      <c r="Q41" s="69">
        <v>0</v>
      </c>
      <c r="R41" s="69">
        <f t="shared" si="3"/>
        <v>18056896</v>
      </c>
      <c r="S41" s="78">
        <v>34</v>
      </c>
    </row>
    <row r="42" spans="1:19" x14ac:dyDescent="0.2">
      <c r="A42" s="78">
        <v>35</v>
      </c>
      <c r="B42" s="78" t="s">
        <v>135</v>
      </c>
      <c r="C42" s="69">
        <v>6765603</v>
      </c>
      <c r="D42" s="69">
        <v>1680330</v>
      </c>
      <c r="E42" s="69">
        <v>0</v>
      </c>
      <c r="F42" s="69">
        <f t="shared" si="0"/>
        <v>8445933</v>
      </c>
      <c r="G42" s="69">
        <v>6820610</v>
      </c>
      <c r="H42" s="69">
        <v>0</v>
      </c>
      <c r="I42" s="69">
        <v>326501</v>
      </c>
      <c r="J42" s="69">
        <f t="shared" si="1"/>
        <v>7147111</v>
      </c>
      <c r="K42" s="69">
        <v>231703</v>
      </c>
      <c r="L42" s="69">
        <v>0</v>
      </c>
      <c r="M42" s="69">
        <v>447654</v>
      </c>
      <c r="N42" s="69">
        <f t="shared" si="2"/>
        <v>679357</v>
      </c>
      <c r="O42" s="69">
        <v>0</v>
      </c>
      <c r="P42" s="69">
        <v>503391</v>
      </c>
      <c r="Q42" s="69">
        <v>116074</v>
      </c>
      <c r="R42" s="69">
        <f t="shared" si="3"/>
        <v>8445933</v>
      </c>
      <c r="S42" s="78">
        <v>35</v>
      </c>
    </row>
    <row r="43" spans="1:19" x14ac:dyDescent="0.2">
      <c r="A43" s="78">
        <v>36</v>
      </c>
      <c r="B43" s="78" t="s">
        <v>136</v>
      </c>
      <c r="C43" s="69">
        <v>272805</v>
      </c>
      <c r="D43" s="69">
        <v>4215160</v>
      </c>
      <c r="E43" s="69">
        <v>0</v>
      </c>
      <c r="F43" s="69">
        <f t="shared" si="0"/>
        <v>4487965</v>
      </c>
      <c r="G43" s="69">
        <v>2483102</v>
      </c>
      <c r="H43" s="69">
        <v>0</v>
      </c>
      <c r="I43" s="69">
        <v>570216</v>
      </c>
      <c r="J43" s="69">
        <f t="shared" si="1"/>
        <v>3053318</v>
      </c>
      <c r="K43" s="69">
        <v>1263246</v>
      </c>
      <c r="L43" s="69">
        <v>0</v>
      </c>
      <c r="M43" s="69">
        <v>171401</v>
      </c>
      <c r="N43" s="69">
        <f t="shared" si="2"/>
        <v>1434647</v>
      </c>
      <c r="O43" s="69">
        <v>0</v>
      </c>
      <c r="P43" s="69">
        <v>0</v>
      </c>
      <c r="Q43" s="69">
        <v>0</v>
      </c>
      <c r="R43" s="69">
        <f t="shared" si="3"/>
        <v>4487965</v>
      </c>
      <c r="S43" s="78">
        <v>36</v>
      </c>
    </row>
    <row r="44" spans="1:19" x14ac:dyDescent="0.2">
      <c r="A44" s="78">
        <v>37</v>
      </c>
      <c r="B44" s="78" t="s">
        <v>137</v>
      </c>
      <c r="C44" s="69">
        <v>0</v>
      </c>
      <c r="D44" s="69">
        <v>3004489</v>
      </c>
      <c r="E44" s="69">
        <v>0</v>
      </c>
      <c r="F44" s="69">
        <f t="shared" si="0"/>
        <v>3004489</v>
      </c>
      <c r="G44" s="69">
        <v>1975933</v>
      </c>
      <c r="H44" s="69">
        <v>0</v>
      </c>
      <c r="I44" s="69">
        <v>1028556</v>
      </c>
      <c r="J44" s="69">
        <f t="shared" si="1"/>
        <v>3004489</v>
      </c>
      <c r="K44" s="69">
        <v>288523</v>
      </c>
      <c r="L44" s="69">
        <v>0</v>
      </c>
      <c r="M44" s="69">
        <v>163539</v>
      </c>
      <c r="N44" s="69">
        <f t="shared" si="2"/>
        <v>452062</v>
      </c>
      <c r="O44" s="69">
        <v>0</v>
      </c>
      <c r="P44" s="69">
        <v>0</v>
      </c>
      <c r="Q44" s="69">
        <v>0</v>
      </c>
      <c r="R44" s="69">
        <f t="shared" si="3"/>
        <v>3456551</v>
      </c>
      <c r="S44" s="78">
        <v>37</v>
      </c>
    </row>
    <row r="45" spans="1:19" x14ac:dyDescent="0.2">
      <c r="A45" s="78">
        <v>38</v>
      </c>
      <c r="B45" s="78" t="s">
        <v>138</v>
      </c>
      <c r="C45" s="69">
        <v>0</v>
      </c>
      <c r="D45" s="69">
        <v>1905027</v>
      </c>
      <c r="E45" s="69">
        <v>0</v>
      </c>
      <c r="F45" s="69">
        <f t="shared" si="0"/>
        <v>1905027</v>
      </c>
      <c r="G45" s="69">
        <v>1055759</v>
      </c>
      <c r="H45" s="69">
        <v>0</v>
      </c>
      <c r="I45" s="69">
        <v>4252</v>
      </c>
      <c r="J45" s="69">
        <f t="shared" si="1"/>
        <v>1060011</v>
      </c>
      <c r="K45" s="69">
        <v>843473</v>
      </c>
      <c r="L45" s="69">
        <v>0</v>
      </c>
      <c r="M45" s="69">
        <v>1543</v>
      </c>
      <c r="N45" s="69">
        <f t="shared" si="2"/>
        <v>845016</v>
      </c>
      <c r="O45" s="69">
        <v>0</v>
      </c>
      <c r="P45" s="69">
        <v>0</v>
      </c>
      <c r="Q45" s="69">
        <v>0</v>
      </c>
      <c r="R45" s="69">
        <f t="shared" si="3"/>
        <v>1905027</v>
      </c>
      <c r="S45" s="78">
        <v>38</v>
      </c>
    </row>
    <row r="46" spans="1:19" x14ac:dyDescent="0.2">
      <c r="A46" s="78">
        <v>39</v>
      </c>
      <c r="B46" s="78" t="s">
        <v>139</v>
      </c>
      <c r="C46" s="69">
        <v>995141</v>
      </c>
      <c r="D46" s="69">
        <v>2132908</v>
      </c>
      <c r="E46" s="69">
        <v>0</v>
      </c>
      <c r="F46" s="69">
        <f t="shared" si="0"/>
        <v>3128049</v>
      </c>
      <c r="G46" s="69">
        <v>1466247</v>
      </c>
      <c r="H46" s="69">
        <v>0</v>
      </c>
      <c r="I46" s="69">
        <v>2027875</v>
      </c>
      <c r="J46" s="69">
        <f t="shared" si="1"/>
        <v>3494122</v>
      </c>
      <c r="K46" s="69">
        <v>1673648</v>
      </c>
      <c r="L46" s="69">
        <v>0</v>
      </c>
      <c r="M46" s="69">
        <v>1129133</v>
      </c>
      <c r="N46" s="69">
        <f t="shared" si="2"/>
        <v>2802781</v>
      </c>
      <c r="O46" s="69">
        <v>0</v>
      </c>
      <c r="P46" s="69">
        <v>0</v>
      </c>
      <c r="Q46" s="69">
        <v>0</v>
      </c>
      <c r="R46" s="69">
        <f t="shared" si="3"/>
        <v>6296903</v>
      </c>
      <c r="S46" s="78">
        <v>39</v>
      </c>
    </row>
    <row r="47" spans="1:19" x14ac:dyDescent="0.2">
      <c r="A47" s="78">
        <v>40</v>
      </c>
      <c r="B47" s="78" t="s">
        <v>140</v>
      </c>
      <c r="C47" s="125">
        <v>0</v>
      </c>
      <c r="D47" s="125">
        <v>3300000</v>
      </c>
      <c r="E47" s="125">
        <v>0</v>
      </c>
      <c r="F47" s="125">
        <f t="shared" si="0"/>
        <v>3300000</v>
      </c>
      <c r="G47" s="125">
        <v>904000</v>
      </c>
      <c r="H47" s="125">
        <v>0</v>
      </c>
      <c r="I47" s="125">
        <v>3848271</v>
      </c>
      <c r="J47" s="125">
        <f t="shared" si="1"/>
        <v>4752271</v>
      </c>
      <c r="K47" s="125">
        <v>263646</v>
      </c>
      <c r="L47" s="125">
        <v>0</v>
      </c>
      <c r="M47" s="125">
        <v>854659</v>
      </c>
      <c r="N47" s="125">
        <f t="shared" si="2"/>
        <v>1118305</v>
      </c>
      <c r="O47" s="125">
        <v>0</v>
      </c>
      <c r="P47" s="125">
        <v>0</v>
      </c>
      <c r="Q47" s="125">
        <v>0</v>
      </c>
      <c r="R47" s="125">
        <f t="shared" si="3"/>
        <v>5870576</v>
      </c>
      <c r="S47" s="78">
        <v>40</v>
      </c>
    </row>
    <row r="48" spans="1:19" x14ac:dyDescent="0.2">
      <c r="A48" s="78">
        <v>41</v>
      </c>
      <c r="B48" s="78" t="s">
        <v>141</v>
      </c>
      <c r="C48" s="69">
        <v>0</v>
      </c>
      <c r="D48" s="69">
        <v>0</v>
      </c>
      <c r="E48" s="69">
        <v>0</v>
      </c>
      <c r="F48" s="69">
        <f t="shared" si="0"/>
        <v>0</v>
      </c>
      <c r="G48" s="69">
        <v>3626758</v>
      </c>
      <c r="H48" s="69">
        <v>0</v>
      </c>
      <c r="I48" s="69">
        <v>798829</v>
      </c>
      <c r="J48" s="69">
        <f t="shared" si="1"/>
        <v>4425587</v>
      </c>
      <c r="K48" s="69">
        <v>1349566</v>
      </c>
      <c r="L48" s="69">
        <v>0</v>
      </c>
      <c r="M48" s="69">
        <v>783967</v>
      </c>
      <c r="N48" s="69">
        <f t="shared" si="2"/>
        <v>2133533</v>
      </c>
      <c r="O48" s="69">
        <v>0</v>
      </c>
      <c r="P48" s="69">
        <v>0</v>
      </c>
      <c r="Q48" s="69">
        <v>0</v>
      </c>
      <c r="R48" s="69">
        <f t="shared" si="3"/>
        <v>6559120</v>
      </c>
      <c r="S48" s="78">
        <v>41</v>
      </c>
    </row>
    <row r="49" spans="1:19" x14ac:dyDescent="0.2">
      <c r="A49" s="78">
        <v>42</v>
      </c>
      <c r="B49" s="78" t="s">
        <v>142</v>
      </c>
      <c r="C49" s="69">
        <v>608437</v>
      </c>
      <c r="D49" s="69">
        <v>0</v>
      </c>
      <c r="E49" s="69">
        <v>0</v>
      </c>
      <c r="F49" s="69">
        <f t="shared" si="0"/>
        <v>608437</v>
      </c>
      <c r="G49" s="69">
        <v>10016399</v>
      </c>
      <c r="H49" s="69">
        <v>0</v>
      </c>
      <c r="I49" s="69">
        <v>3390936</v>
      </c>
      <c r="J49" s="69">
        <f t="shared" si="1"/>
        <v>13407335</v>
      </c>
      <c r="K49" s="69">
        <v>3117657</v>
      </c>
      <c r="L49" s="69">
        <v>0</v>
      </c>
      <c r="M49" s="69">
        <v>3207131</v>
      </c>
      <c r="N49" s="69">
        <f t="shared" si="2"/>
        <v>6324788</v>
      </c>
      <c r="O49" s="69">
        <v>0</v>
      </c>
      <c r="P49" s="69">
        <v>0</v>
      </c>
      <c r="Q49" s="69">
        <v>235953</v>
      </c>
      <c r="R49" s="69">
        <f t="shared" si="3"/>
        <v>19968076</v>
      </c>
      <c r="S49" s="78">
        <v>42</v>
      </c>
    </row>
    <row r="50" spans="1:19" x14ac:dyDescent="0.2">
      <c r="A50" s="78">
        <v>43</v>
      </c>
      <c r="B50" s="78" t="s">
        <v>143</v>
      </c>
      <c r="C50" s="69">
        <v>0</v>
      </c>
      <c r="D50" s="69">
        <v>73839479</v>
      </c>
      <c r="E50" s="69">
        <v>0</v>
      </c>
      <c r="F50" s="69">
        <f t="shared" si="0"/>
        <v>73839479</v>
      </c>
      <c r="G50" s="69">
        <v>9410725</v>
      </c>
      <c r="H50" s="69">
        <v>2962537</v>
      </c>
      <c r="I50" s="69">
        <v>41530618</v>
      </c>
      <c r="J50" s="69">
        <f t="shared" si="1"/>
        <v>53903880</v>
      </c>
      <c r="K50" s="69">
        <v>146111</v>
      </c>
      <c r="L50" s="69">
        <v>783745</v>
      </c>
      <c r="M50" s="69">
        <v>18944672</v>
      </c>
      <c r="N50" s="69">
        <f t="shared" si="2"/>
        <v>19874528</v>
      </c>
      <c r="O50" s="69">
        <v>0</v>
      </c>
      <c r="P50" s="69">
        <v>0</v>
      </c>
      <c r="Q50" s="69">
        <v>997625</v>
      </c>
      <c r="R50" s="69">
        <f t="shared" si="3"/>
        <v>74776033</v>
      </c>
      <c r="S50" s="78">
        <v>43</v>
      </c>
    </row>
    <row r="51" spans="1:19" x14ac:dyDescent="0.2">
      <c r="A51" s="78">
        <v>44</v>
      </c>
      <c r="B51" s="78" t="s">
        <v>144</v>
      </c>
      <c r="C51" s="69">
        <v>0</v>
      </c>
      <c r="D51" s="69">
        <v>8578785</v>
      </c>
      <c r="E51" s="69">
        <v>0</v>
      </c>
      <c r="F51" s="69">
        <f t="shared" si="0"/>
        <v>8578785</v>
      </c>
      <c r="G51" s="69">
        <v>2398979</v>
      </c>
      <c r="H51" s="69">
        <v>0</v>
      </c>
      <c r="I51" s="69">
        <v>2734676</v>
      </c>
      <c r="J51" s="69">
        <f t="shared" si="1"/>
        <v>5133655</v>
      </c>
      <c r="K51" s="69">
        <v>961795</v>
      </c>
      <c r="L51" s="69">
        <v>0</v>
      </c>
      <c r="M51" s="69">
        <v>2483335</v>
      </c>
      <c r="N51" s="69">
        <f t="shared" si="2"/>
        <v>3445130</v>
      </c>
      <c r="O51" s="69">
        <v>0</v>
      </c>
      <c r="P51" s="69">
        <v>0</v>
      </c>
      <c r="Q51" s="69">
        <v>0</v>
      </c>
      <c r="R51" s="69">
        <f t="shared" si="3"/>
        <v>8578785</v>
      </c>
      <c r="S51" s="78">
        <v>44</v>
      </c>
    </row>
    <row r="52" spans="1:19" x14ac:dyDescent="0.2">
      <c r="A52" s="78">
        <v>45</v>
      </c>
      <c r="B52" s="78" t="s">
        <v>145</v>
      </c>
      <c r="C52" s="69">
        <v>0</v>
      </c>
      <c r="D52" s="69">
        <v>52187</v>
      </c>
      <c r="E52" s="69">
        <v>0</v>
      </c>
      <c r="F52" s="69">
        <f t="shared" si="0"/>
        <v>52187</v>
      </c>
      <c r="G52" s="69">
        <v>32014</v>
      </c>
      <c r="H52" s="69">
        <v>0</v>
      </c>
      <c r="I52" s="69">
        <v>17201</v>
      </c>
      <c r="J52" s="69">
        <f t="shared" si="1"/>
        <v>49215</v>
      </c>
      <c r="K52" s="69">
        <v>2100</v>
      </c>
      <c r="L52" s="69">
        <v>0</v>
      </c>
      <c r="M52" s="69">
        <v>872</v>
      </c>
      <c r="N52" s="69">
        <f t="shared" si="2"/>
        <v>2972</v>
      </c>
      <c r="O52" s="69">
        <v>0</v>
      </c>
      <c r="P52" s="69">
        <v>0</v>
      </c>
      <c r="Q52" s="69">
        <v>0</v>
      </c>
      <c r="R52" s="69">
        <f t="shared" si="3"/>
        <v>52187</v>
      </c>
      <c r="S52" s="78">
        <v>45</v>
      </c>
    </row>
    <row r="53" spans="1:19" x14ac:dyDescent="0.2">
      <c r="A53" s="78">
        <v>46</v>
      </c>
      <c r="B53" s="78" t="s">
        <v>146</v>
      </c>
      <c r="C53" s="69">
        <v>534376</v>
      </c>
      <c r="D53" s="69">
        <v>0</v>
      </c>
      <c r="E53" s="69">
        <v>0</v>
      </c>
      <c r="F53" s="69">
        <f t="shared" si="0"/>
        <v>534376</v>
      </c>
      <c r="G53" s="69">
        <v>3673692</v>
      </c>
      <c r="H53" s="69">
        <v>0</v>
      </c>
      <c r="I53" s="69">
        <v>3555925</v>
      </c>
      <c r="J53" s="69">
        <f t="shared" si="1"/>
        <v>7229617</v>
      </c>
      <c r="K53" s="69">
        <v>2031338</v>
      </c>
      <c r="L53" s="69">
        <v>0</v>
      </c>
      <c r="M53" s="69">
        <v>2605733</v>
      </c>
      <c r="N53" s="69">
        <f t="shared" si="2"/>
        <v>4637071</v>
      </c>
      <c r="O53" s="69">
        <v>0</v>
      </c>
      <c r="P53" s="69">
        <v>0</v>
      </c>
      <c r="Q53" s="69">
        <v>20033</v>
      </c>
      <c r="R53" s="69">
        <f t="shared" si="3"/>
        <v>11886721</v>
      </c>
      <c r="S53" s="78">
        <v>46</v>
      </c>
    </row>
    <row r="54" spans="1:19" x14ac:dyDescent="0.2">
      <c r="A54" s="78">
        <v>47</v>
      </c>
      <c r="B54" s="78" t="s">
        <v>147</v>
      </c>
      <c r="C54" s="69">
        <v>7893832</v>
      </c>
      <c r="D54" s="69">
        <v>22502575</v>
      </c>
      <c r="E54" s="69">
        <v>0</v>
      </c>
      <c r="F54" s="69">
        <f t="shared" si="0"/>
        <v>30396407</v>
      </c>
      <c r="G54" s="69">
        <v>17869740</v>
      </c>
      <c r="H54" s="69">
        <v>0</v>
      </c>
      <c r="I54" s="69">
        <v>6253354</v>
      </c>
      <c r="J54" s="69">
        <f t="shared" si="1"/>
        <v>24123094</v>
      </c>
      <c r="K54" s="69">
        <v>4346054</v>
      </c>
      <c r="L54" s="69">
        <v>0</v>
      </c>
      <c r="M54" s="69">
        <v>1502432</v>
      </c>
      <c r="N54" s="69">
        <f t="shared" si="2"/>
        <v>5848486</v>
      </c>
      <c r="O54" s="69">
        <v>0</v>
      </c>
      <c r="P54" s="69">
        <v>0</v>
      </c>
      <c r="Q54" s="69">
        <v>424828</v>
      </c>
      <c r="R54" s="69">
        <f t="shared" si="3"/>
        <v>30396408</v>
      </c>
      <c r="S54" s="78">
        <v>47</v>
      </c>
    </row>
    <row r="55" spans="1:19" x14ac:dyDescent="0.2">
      <c r="A55" s="78">
        <v>48</v>
      </c>
      <c r="B55" s="78" t="s">
        <v>148</v>
      </c>
      <c r="C55" s="69">
        <v>0</v>
      </c>
      <c r="D55" s="69">
        <v>0</v>
      </c>
      <c r="E55" s="69">
        <v>0</v>
      </c>
      <c r="F55" s="69">
        <f t="shared" si="0"/>
        <v>0</v>
      </c>
      <c r="G55" s="69">
        <v>66945</v>
      </c>
      <c r="H55" s="69">
        <v>0</v>
      </c>
      <c r="I55" s="69">
        <v>0</v>
      </c>
      <c r="J55" s="69">
        <f t="shared" si="1"/>
        <v>66945</v>
      </c>
      <c r="K55" s="69">
        <v>39889</v>
      </c>
      <c r="L55" s="69">
        <v>0</v>
      </c>
      <c r="M55" s="69">
        <v>0</v>
      </c>
      <c r="N55" s="69">
        <f t="shared" si="2"/>
        <v>39889</v>
      </c>
      <c r="O55" s="69">
        <v>0</v>
      </c>
      <c r="P55" s="69">
        <v>0</v>
      </c>
      <c r="Q55" s="69">
        <v>0</v>
      </c>
      <c r="R55" s="69">
        <f t="shared" si="3"/>
        <v>106834</v>
      </c>
      <c r="S55" s="78">
        <v>48</v>
      </c>
    </row>
    <row r="56" spans="1:19" x14ac:dyDescent="0.2">
      <c r="A56" s="78">
        <v>49</v>
      </c>
      <c r="B56" s="78" t="s">
        <v>149</v>
      </c>
      <c r="C56" s="69">
        <v>0</v>
      </c>
      <c r="D56" s="69">
        <v>6968507</v>
      </c>
      <c r="E56" s="69">
        <v>0</v>
      </c>
      <c r="F56" s="69">
        <f t="shared" si="0"/>
        <v>6968507</v>
      </c>
      <c r="G56" s="69">
        <v>2352117</v>
      </c>
      <c r="H56" s="69">
        <v>0</v>
      </c>
      <c r="I56" s="69">
        <v>4077129</v>
      </c>
      <c r="J56" s="69">
        <f t="shared" si="1"/>
        <v>6429246</v>
      </c>
      <c r="K56" s="69">
        <v>2541299</v>
      </c>
      <c r="L56" s="69">
        <v>0</v>
      </c>
      <c r="M56" s="69">
        <v>877664</v>
      </c>
      <c r="N56" s="69">
        <f t="shared" si="2"/>
        <v>3418963</v>
      </c>
      <c r="O56" s="69">
        <v>0</v>
      </c>
      <c r="P56" s="69">
        <v>0</v>
      </c>
      <c r="Q56" s="69">
        <v>69190</v>
      </c>
      <c r="R56" s="69">
        <f t="shared" si="3"/>
        <v>9917399</v>
      </c>
      <c r="S56" s="78">
        <v>49</v>
      </c>
    </row>
    <row r="57" spans="1:19" x14ac:dyDescent="0.2">
      <c r="A57" s="78">
        <v>50</v>
      </c>
      <c r="B57" s="78" t="s">
        <v>150</v>
      </c>
      <c r="C57" s="125">
        <v>6724</v>
      </c>
      <c r="D57" s="125">
        <v>6408638</v>
      </c>
      <c r="E57" s="125">
        <v>0</v>
      </c>
      <c r="F57" s="125">
        <f t="shared" si="0"/>
        <v>6415362</v>
      </c>
      <c r="G57" s="125">
        <v>4578810</v>
      </c>
      <c r="H57" s="125">
        <v>0</v>
      </c>
      <c r="I57" s="125">
        <v>508600</v>
      </c>
      <c r="J57" s="125">
        <f t="shared" si="1"/>
        <v>5087410</v>
      </c>
      <c r="K57" s="125">
        <v>986352</v>
      </c>
      <c r="L57" s="125">
        <v>0</v>
      </c>
      <c r="M57" s="125">
        <v>237367</v>
      </c>
      <c r="N57" s="125">
        <f t="shared" si="2"/>
        <v>1223719</v>
      </c>
      <c r="O57" s="125">
        <v>0</v>
      </c>
      <c r="P57" s="125">
        <v>0</v>
      </c>
      <c r="Q57" s="125">
        <v>0</v>
      </c>
      <c r="R57" s="125">
        <f t="shared" si="3"/>
        <v>6311129</v>
      </c>
      <c r="S57" s="78">
        <v>50</v>
      </c>
    </row>
    <row r="58" spans="1:19" x14ac:dyDescent="0.2">
      <c r="A58" s="78">
        <v>51</v>
      </c>
      <c r="B58" s="78" t="s">
        <v>151</v>
      </c>
      <c r="C58" s="125">
        <v>14956</v>
      </c>
      <c r="D58" s="125">
        <v>1773483</v>
      </c>
      <c r="E58" s="125">
        <v>0</v>
      </c>
      <c r="F58" s="125">
        <f t="shared" si="0"/>
        <v>1788439</v>
      </c>
      <c r="G58" s="125">
        <v>150000</v>
      </c>
      <c r="H58" s="125">
        <v>0</v>
      </c>
      <c r="I58" s="125">
        <v>1325460</v>
      </c>
      <c r="J58" s="125">
        <f t="shared" si="1"/>
        <v>1475460</v>
      </c>
      <c r="K58" s="125">
        <v>68314</v>
      </c>
      <c r="L58" s="125">
        <v>0</v>
      </c>
      <c r="M58" s="125">
        <v>145605</v>
      </c>
      <c r="N58" s="125">
        <f t="shared" si="2"/>
        <v>213919</v>
      </c>
      <c r="O58" s="125">
        <v>0</v>
      </c>
      <c r="P58" s="125">
        <v>0</v>
      </c>
      <c r="Q58" s="125">
        <v>99060</v>
      </c>
      <c r="R58" s="125">
        <f t="shared" si="3"/>
        <v>1788439</v>
      </c>
      <c r="S58" s="78">
        <v>51</v>
      </c>
    </row>
    <row r="59" spans="1:19" x14ac:dyDescent="0.2">
      <c r="A59" s="78">
        <v>52</v>
      </c>
      <c r="B59" s="78" t="s">
        <v>152</v>
      </c>
      <c r="C59" s="69">
        <v>0</v>
      </c>
      <c r="D59" s="69">
        <v>0</v>
      </c>
      <c r="E59" s="69">
        <v>0</v>
      </c>
      <c r="F59" s="69">
        <f t="shared" si="0"/>
        <v>0</v>
      </c>
      <c r="G59" s="69">
        <v>0</v>
      </c>
      <c r="H59" s="69">
        <v>0</v>
      </c>
      <c r="I59" s="69">
        <v>0</v>
      </c>
      <c r="J59" s="69">
        <f t="shared" si="1"/>
        <v>0</v>
      </c>
      <c r="K59" s="69">
        <v>0</v>
      </c>
      <c r="L59" s="69">
        <v>0</v>
      </c>
      <c r="M59" s="69">
        <v>0</v>
      </c>
      <c r="N59" s="69">
        <f t="shared" si="2"/>
        <v>0</v>
      </c>
      <c r="O59" s="69">
        <v>0</v>
      </c>
      <c r="P59" s="69">
        <v>0</v>
      </c>
      <c r="Q59" s="69">
        <v>0</v>
      </c>
      <c r="R59" s="69">
        <f t="shared" si="3"/>
        <v>0</v>
      </c>
      <c r="S59" s="78">
        <v>52</v>
      </c>
    </row>
    <row r="60" spans="1:19" x14ac:dyDescent="0.2">
      <c r="A60" s="78">
        <v>53</v>
      </c>
      <c r="B60" s="78" t="s">
        <v>153</v>
      </c>
      <c r="C60" s="69">
        <v>5614630</v>
      </c>
      <c r="D60" s="69">
        <v>175725505</v>
      </c>
      <c r="E60" s="69">
        <v>0</v>
      </c>
      <c r="F60" s="69">
        <f t="shared" si="0"/>
        <v>181340135</v>
      </c>
      <c r="G60" s="69">
        <v>100261653</v>
      </c>
      <c r="H60" s="69">
        <v>4532510</v>
      </c>
      <c r="I60" s="69">
        <v>27956744</v>
      </c>
      <c r="J60" s="69">
        <f t="shared" si="1"/>
        <v>132750907</v>
      </c>
      <c r="K60" s="69">
        <v>35787229</v>
      </c>
      <c r="L60" s="69">
        <v>3144076</v>
      </c>
      <c r="M60" s="69">
        <v>13180626</v>
      </c>
      <c r="N60" s="69">
        <f t="shared" si="2"/>
        <v>52111931</v>
      </c>
      <c r="O60" s="69">
        <v>0</v>
      </c>
      <c r="P60" s="69">
        <v>137151</v>
      </c>
      <c r="Q60" s="69">
        <v>1806883</v>
      </c>
      <c r="R60" s="69">
        <f t="shared" si="3"/>
        <v>186806872</v>
      </c>
      <c r="S60" s="78">
        <v>53</v>
      </c>
    </row>
    <row r="61" spans="1:19" x14ac:dyDescent="0.2">
      <c r="A61" s="78">
        <v>54</v>
      </c>
      <c r="B61" s="78" t="s">
        <v>154</v>
      </c>
      <c r="C61" s="69">
        <v>0</v>
      </c>
      <c r="D61" s="69">
        <v>0</v>
      </c>
      <c r="E61" s="69">
        <v>0</v>
      </c>
      <c r="F61" s="69">
        <f t="shared" si="0"/>
        <v>0</v>
      </c>
      <c r="G61" s="69">
        <v>1935442</v>
      </c>
      <c r="H61" s="69">
        <v>0</v>
      </c>
      <c r="I61" s="69">
        <v>665000</v>
      </c>
      <c r="J61" s="69">
        <f t="shared" si="1"/>
        <v>2600442</v>
      </c>
      <c r="K61" s="69">
        <v>1071403</v>
      </c>
      <c r="L61" s="69">
        <v>0</v>
      </c>
      <c r="M61" s="69">
        <v>1544559</v>
      </c>
      <c r="N61" s="69">
        <f t="shared" si="2"/>
        <v>2615962</v>
      </c>
      <c r="O61" s="69">
        <v>0</v>
      </c>
      <c r="P61" s="69">
        <v>0</v>
      </c>
      <c r="Q61" s="69">
        <v>0</v>
      </c>
      <c r="R61" s="69">
        <f t="shared" si="3"/>
        <v>5216404</v>
      </c>
      <c r="S61" s="78">
        <v>54</v>
      </c>
    </row>
    <row r="62" spans="1:19" x14ac:dyDescent="0.2">
      <c r="A62" s="78">
        <v>55</v>
      </c>
      <c r="B62" s="78" t="s">
        <v>155</v>
      </c>
      <c r="C62" s="69">
        <v>142241</v>
      </c>
      <c r="D62" s="69">
        <v>0</v>
      </c>
      <c r="E62" s="69">
        <v>0</v>
      </c>
      <c r="F62" s="69">
        <f t="shared" si="0"/>
        <v>142241</v>
      </c>
      <c r="G62" s="69">
        <v>747757</v>
      </c>
      <c r="H62" s="69">
        <v>0</v>
      </c>
      <c r="I62" s="69">
        <v>449000</v>
      </c>
      <c r="J62" s="69">
        <f t="shared" si="1"/>
        <v>1196757</v>
      </c>
      <c r="K62" s="69">
        <v>327191</v>
      </c>
      <c r="L62" s="69">
        <v>0</v>
      </c>
      <c r="M62" s="69">
        <v>66128</v>
      </c>
      <c r="N62" s="69">
        <f t="shared" si="2"/>
        <v>393319</v>
      </c>
      <c r="O62" s="69">
        <v>0</v>
      </c>
      <c r="P62" s="69">
        <v>0</v>
      </c>
      <c r="Q62" s="69">
        <v>0</v>
      </c>
      <c r="R62" s="69">
        <f t="shared" si="3"/>
        <v>1590076</v>
      </c>
      <c r="S62" s="78">
        <v>55</v>
      </c>
    </row>
    <row r="63" spans="1:19" x14ac:dyDescent="0.2">
      <c r="A63" s="78">
        <v>56</v>
      </c>
      <c r="B63" s="78" t="s">
        <v>156</v>
      </c>
      <c r="C63" s="69">
        <v>0</v>
      </c>
      <c r="D63" s="69">
        <v>1488661</v>
      </c>
      <c r="E63" s="69">
        <v>0</v>
      </c>
      <c r="F63" s="69">
        <f t="shared" si="0"/>
        <v>1488661</v>
      </c>
      <c r="G63" s="69">
        <v>310000</v>
      </c>
      <c r="H63" s="69">
        <v>0</v>
      </c>
      <c r="I63" s="69">
        <v>931178</v>
      </c>
      <c r="J63" s="69">
        <f t="shared" si="1"/>
        <v>1241178</v>
      </c>
      <c r="K63" s="69">
        <v>27900</v>
      </c>
      <c r="L63" s="69">
        <v>0</v>
      </c>
      <c r="M63" s="69">
        <v>219583</v>
      </c>
      <c r="N63" s="69">
        <f t="shared" si="2"/>
        <v>247483</v>
      </c>
      <c r="O63" s="69">
        <v>0</v>
      </c>
      <c r="P63" s="69">
        <v>0</v>
      </c>
      <c r="Q63" s="69">
        <v>0</v>
      </c>
      <c r="R63" s="69">
        <f t="shared" si="3"/>
        <v>1488661</v>
      </c>
      <c r="S63" s="78">
        <v>56</v>
      </c>
    </row>
    <row r="64" spans="1:19" x14ac:dyDescent="0.2">
      <c r="A64" s="78">
        <v>57</v>
      </c>
      <c r="B64" s="78" t="s">
        <v>157</v>
      </c>
      <c r="C64" s="69">
        <v>0</v>
      </c>
      <c r="D64" s="69">
        <v>0</v>
      </c>
      <c r="E64" s="69">
        <v>0</v>
      </c>
      <c r="F64" s="69">
        <f t="shared" si="0"/>
        <v>0</v>
      </c>
      <c r="G64" s="69">
        <v>480300</v>
      </c>
      <c r="H64" s="69">
        <v>0</v>
      </c>
      <c r="I64" s="69">
        <v>490000</v>
      </c>
      <c r="J64" s="69">
        <f t="shared" si="1"/>
        <v>970300</v>
      </c>
      <c r="K64" s="69">
        <v>24690</v>
      </c>
      <c r="L64" s="69">
        <v>0</v>
      </c>
      <c r="M64" s="69">
        <v>113600</v>
      </c>
      <c r="N64" s="69">
        <f t="shared" si="2"/>
        <v>138290</v>
      </c>
      <c r="O64" s="69">
        <v>0</v>
      </c>
      <c r="P64" s="69">
        <v>0</v>
      </c>
      <c r="Q64" s="69">
        <v>0</v>
      </c>
      <c r="R64" s="69">
        <f t="shared" si="3"/>
        <v>1108590</v>
      </c>
      <c r="S64" s="78">
        <v>57</v>
      </c>
    </row>
    <row r="65" spans="1:19" x14ac:dyDescent="0.2">
      <c r="A65" s="78">
        <v>58</v>
      </c>
      <c r="B65" s="78" t="s">
        <v>158</v>
      </c>
      <c r="C65" s="69">
        <v>0</v>
      </c>
      <c r="D65" s="69">
        <v>0</v>
      </c>
      <c r="E65" s="69">
        <v>0</v>
      </c>
      <c r="F65" s="69">
        <f t="shared" si="0"/>
        <v>0</v>
      </c>
      <c r="G65" s="69">
        <v>1979978</v>
      </c>
      <c r="H65" s="69">
        <v>0</v>
      </c>
      <c r="I65" s="69">
        <v>0</v>
      </c>
      <c r="J65" s="69">
        <f t="shared" si="1"/>
        <v>1979978</v>
      </c>
      <c r="K65" s="69">
        <v>2444974</v>
      </c>
      <c r="L65" s="69">
        <v>0</v>
      </c>
      <c r="M65" s="69">
        <v>0</v>
      </c>
      <c r="N65" s="69">
        <f t="shared" si="2"/>
        <v>2444974</v>
      </c>
      <c r="O65" s="69">
        <v>0</v>
      </c>
      <c r="P65" s="69">
        <v>0</v>
      </c>
      <c r="Q65" s="69">
        <v>0</v>
      </c>
      <c r="R65" s="69">
        <f t="shared" si="3"/>
        <v>4424952</v>
      </c>
      <c r="S65" s="78">
        <v>58</v>
      </c>
    </row>
    <row r="66" spans="1:19" x14ac:dyDescent="0.2">
      <c r="A66" s="78">
        <v>59</v>
      </c>
      <c r="B66" s="78" t="s">
        <v>159</v>
      </c>
      <c r="C66" s="69">
        <v>0</v>
      </c>
      <c r="D66" s="69">
        <v>0</v>
      </c>
      <c r="E66" s="69">
        <v>0</v>
      </c>
      <c r="F66" s="69">
        <f t="shared" si="0"/>
        <v>0</v>
      </c>
      <c r="G66" s="69">
        <v>1004668</v>
      </c>
      <c r="H66" s="69">
        <v>0</v>
      </c>
      <c r="I66" s="69">
        <v>1108502</v>
      </c>
      <c r="J66" s="69">
        <f t="shared" si="1"/>
        <v>2113170</v>
      </c>
      <c r="K66" s="69">
        <v>365909</v>
      </c>
      <c r="L66" s="69">
        <v>0</v>
      </c>
      <c r="M66" s="69">
        <v>259794</v>
      </c>
      <c r="N66" s="69">
        <f t="shared" si="2"/>
        <v>625703</v>
      </c>
      <c r="O66" s="69">
        <v>0</v>
      </c>
      <c r="P66" s="69">
        <v>0</v>
      </c>
      <c r="Q66" s="69">
        <v>0</v>
      </c>
      <c r="R66" s="69">
        <f t="shared" si="3"/>
        <v>2738873</v>
      </c>
      <c r="S66" s="78">
        <v>59</v>
      </c>
    </row>
    <row r="67" spans="1:19" x14ac:dyDescent="0.2">
      <c r="A67" s="78">
        <v>60</v>
      </c>
      <c r="B67" s="78" t="s">
        <v>160</v>
      </c>
      <c r="C67" s="69">
        <v>0</v>
      </c>
      <c r="D67" s="69">
        <v>0</v>
      </c>
      <c r="E67" s="69">
        <v>0</v>
      </c>
      <c r="F67" s="69">
        <f t="shared" si="0"/>
        <v>0</v>
      </c>
      <c r="G67" s="69">
        <v>10916122</v>
      </c>
      <c r="H67" s="69">
        <v>0</v>
      </c>
      <c r="I67" s="69">
        <v>4326821</v>
      </c>
      <c r="J67" s="69">
        <f t="shared" si="1"/>
        <v>15242943</v>
      </c>
      <c r="K67" s="69">
        <v>6245425</v>
      </c>
      <c r="L67" s="69">
        <v>0</v>
      </c>
      <c r="M67" s="69">
        <v>1201279</v>
      </c>
      <c r="N67" s="69">
        <f t="shared" si="2"/>
        <v>7446704</v>
      </c>
      <c r="O67" s="69">
        <v>0</v>
      </c>
      <c r="P67" s="69">
        <v>0</v>
      </c>
      <c r="Q67" s="69">
        <v>12030</v>
      </c>
      <c r="R67" s="69">
        <f t="shared" si="3"/>
        <v>22701677</v>
      </c>
      <c r="S67" s="78">
        <v>60</v>
      </c>
    </row>
    <row r="68" spans="1:19" x14ac:dyDescent="0.2">
      <c r="A68" s="78">
        <v>61</v>
      </c>
      <c r="B68" s="78" t="s">
        <v>161</v>
      </c>
      <c r="C68" s="69">
        <v>0</v>
      </c>
      <c r="D68" s="69">
        <v>0</v>
      </c>
      <c r="E68" s="69">
        <v>0</v>
      </c>
      <c r="F68" s="69">
        <f t="shared" si="0"/>
        <v>0</v>
      </c>
      <c r="G68" s="69">
        <v>1581868</v>
      </c>
      <c r="H68" s="69">
        <v>0</v>
      </c>
      <c r="I68" s="69">
        <v>880000</v>
      </c>
      <c r="J68" s="69">
        <f t="shared" si="1"/>
        <v>2461868</v>
      </c>
      <c r="K68" s="69">
        <v>493362</v>
      </c>
      <c r="L68" s="69">
        <v>0</v>
      </c>
      <c r="M68" s="69">
        <v>410471</v>
      </c>
      <c r="N68" s="69">
        <f t="shared" si="2"/>
        <v>903833</v>
      </c>
      <c r="O68" s="69">
        <v>0</v>
      </c>
      <c r="P68" s="69">
        <v>0</v>
      </c>
      <c r="Q68" s="69">
        <v>0</v>
      </c>
      <c r="R68" s="69">
        <f t="shared" si="3"/>
        <v>3365701</v>
      </c>
      <c r="S68" s="78">
        <v>61</v>
      </c>
    </row>
    <row r="69" spans="1:19" x14ac:dyDescent="0.2">
      <c r="A69" s="78">
        <v>62</v>
      </c>
      <c r="B69" s="78" t="s">
        <v>162</v>
      </c>
      <c r="C69" s="69">
        <v>0</v>
      </c>
      <c r="D69" s="69">
        <v>0</v>
      </c>
      <c r="E69" s="69">
        <v>0</v>
      </c>
      <c r="F69" s="69">
        <f t="shared" si="0"/>
        <v>0</v>
      </c>
      <c r="G69" s="69">
        <v>3447897</v>
      </c>
      <c r="H69" s="69">
        <v>0</v>
      </c>
      <c r="I69" s="69">
        <v>975818</v>
      </c>
      <c r="J69" s="69">
        <f t="shared" si="1"/>
        <v>4423715</v>
      </c>
      <c r="K69" s="69">
        <v>1761126</v>
      </c>
      <c r="L69" s="69">
        <v>0</v>
      </c>
      <c r="M69" s="69">
        <v>166290</v>
      </c>
      <c r="N69" s="69">
        <f t="shared" si="2"/>
        <v>1927416</v>
      </c>
      <c r="O69" s="69">
        <v>0</v>
      </c>
      <c r="P69" s="69">
        <v>0</v>
      </c>
      <c r="Q69" s="69">
        <v>0</v>
      </c>
      <c r="R69" s="69">
        <f t="shared" si="3"/>
        <v>6351131</v>
      </c>
      <c r="S69" s="78">
        <v>62</v>
      </c>
    </row>
    <row r="70" spans="1:19" x14ac:dyDescent="0.2">
      <c r="A70" s="78">
        <v>63</v>
      </c>
      <c r="B70" s="78" t="s">
        <v>163</v>
      </c>
      <c r="C70" s="69">
        <v>228116</v>
      </c>
      <c r="D70" s="69">
        <v>2942530</v>
      </c>
      <c r="E70" s="69">
        <v>0</v>
      </c>
      <c r="F70" s="69">
        <f t="shared" si="0"/>
        <v>3170646</v>
      </c>
      <c r="G70" s="69">
        <v>2434985</v>
      </c>
      <c r="H70" s="69">
        <v>0</v>
      </c>
      <c r="I70" s="69">
        <v>1920000</v>
      </c>
      <c r="J70" s="69">
        <f t="shared" si="1"/>
        <v>4354985</v>
      </c>
      <c r="K70" s="69">
        <v>46875</v>
      </c>
      <c r="L70" s="69">
        <v>0</v>
      </c>
      <c r="M70" s="69">
        <v>839522</v>
      </c>
      <c r="N70" s="69">
        <f t="shared" si="2"/>
        <v>886397</v>
      </c>
      <c r="O70" s="69">
        <v>0</v>
      </c>
      <c r="P70" s="69">
        <v>0</v>
      </c>
      <c r="Q70" s="69">
        <v>0</v>
      </c>
      <c r="R70" s="69">
        <f t="shared" si="3"/>
        <v>5241382</v>
      </c>
      <c r="S70" s="78">
        <v>63</v>
      </c>
    </row>
    <row r="71" spans="1:19" x14ac:dyDescent="0.2">
      <c r="A71" s="78">
        <v>64</v>
      </c>
      <c r="B71" s="78" t="s">
        <v>164</v>
      </c>
      <c r="C71" s="69">
        <v>0</v>
      </c>
      <c r="D71" s="69">
        <v>0</v>
      </c>
      <c r="E71" s="69">
        <v>0</v>
      </c>
      <c r="F71" s="69">
        <f t="shared" si="0"/>
        <v>0</v>
      </c>
      <c r="G71" s="69">
        <v>1000000</v>
      </c>
      <c r="H71" s="69">
        <v>0</v>
      </c>
      <c r="I71" s="69">
        <v>0</v>
      </c>
      <c r="J71" s="69">
        <f t="shared" si="1"/>
        <v>1000000</v>
      </c>
      <c r="K71" s="69">
        <v>1029378</v>
      </c>
      <c r="L71" s="69">
        <v>0</v>
      </c>
      <c r="M71" s="69">
        <v>0</v>
      </c>
      <c r="N71" s="69">
        <f t="shared" si="2"/>
        <v>1029378</v>
      </c>
      <c r="O71" s="69">
        <v>0</v>
      </c>
      <c r="P71" s="69">
        <v>0</v>
      </c>
      <c r="Q71" s="69">
        <v>0</v>
      </c>
      <c r="R71" s="69">
        <f t="shared" si="3"/>
        <v>2029378</v>
      </c>
      <c r="S71" s="78">
        <v>64</v>
      </c>
    </row>
    <row r="72" spans="1:19" x14ac:dyDescent="0.2">
      <c r="A72" s="78">
        <v>65</v>
      </c>
      <c r="B72" s="78" t="s">
        <v>165</v>
      </c>
      <c r="C72" s="69">
        <v>0</v>
      </c>
      <c r="D72" s="69">
        <v>0</v>
      </c>
      <c r="E72" s="69">
        <v>0</v>
      </c>
      <c r="F72" s="69">
        <f t="shared" ref="F72:F102" si="4">SUM(C72:E72)</f>
        <v>0</v>
      </c>
      <c r="G72" s="69">
        <v>336417</v>
      </c>
      <c r="H72" s="69">
        <v>0</v>
      </c>
      <c r="I72" s="69">
        <v>0</v>
      </c>
      <c r="J72" s="69">
        <f t="shared" ref="J72:J102" si="5">SUM(G72:I72)</f>
        <v>336417</v>
      </c>
      <c r="K72" s="69">
        <v>93087</v>
      </c>
      <c r="L72" s="69">
        <v>0</v>
      </c>
      <c r="M72" s="69">
        <v>0</v>
      </c>
      <c r="N72" s="69">
        <f t="shared" ref="N72:N102" si="6">SUM(K72:M72)</f>
        <v>93087</v>
      </c>
      <c r="O72" s="69">
        <v>0</v>
      </c>
      <c r="P72" s="69">
        <v>0</v>
      </c>
      <c r="Q72" s="69">
        <v>0</v>
      </c>
      <c r="R72" s="69">
        <f t="shared" ref="R72:R102" si="7">(J72+N72+O72+P72+Q72)</f>
        <v>429504</v>
      </c>
      <c r="S72" s="78">
        <v>65</v>
      </c>
    </row>
    <row r="73" spans="1:19" x14ac:dyDescent="0.2">
      <c r="A73" s="78">
        <v>66</v>
      </c>
      <c r="B73" s="78" t="s">
        <v>166</v>
      </c>
      <c r="C73" s="69">
        <v>705430</v>
      </c>
      <c r="D73" s="69">
        <v>9390274</v>
      </c>
      <c r="E73" s="69">
        <v>0</v>
      </c>
      <c r="F73" s="69">
        <f t="shared" si="4"/>
        <v>10095704</v>
      </c>
      <c r="G73" s="69">
        <v>5288761</v>
      </c>
      <c r="H73" s="69">
        <v>-10465</v>
      </c>
      <c r="I73" s="69">
        <v>1449031</v>
      </c>
      <c r="J73" s="69">
        <f t="shared" si="5"/>
        <v>6727327</v>
      </c>
      <c r="K73" s="69">
        <v>1812309</v>
      </c>
      <c r="L73" s="69">
        <v>0</v>
      </c>
      <c r="M73" s="69">
        <v>2070538</v>
      </c>
      <c r="N73" s="69">
        <f t="shared" si="6"/>
        <v>3882847</v>
      </c>
      <c r="O73" s="69">
        <v>0</v>
      </c>
      <c r="P73" s="69">
        <v>0</v>
      </c>
      <c r="Q73" s="69">
        <v>0</v>
      </c>
      <c r="R73" s="69">
        <f t="shared" si="7"/>
        <v>10610174</v>
      </c>
      <c r="S73" s="78">
        <v>66</v>
      </c>
    </row>
    <row r="74" spans="1:19" x14ac:dyDescent="0.2">
      <c r="A74" s="78">
        <v>67</v>
      </c>
      <c r="B74" s="78" t="s">
        <v>167</v>
      </c>
      <c r="C74" s="69">
        <v>0</v>
      </c>
      <c r="D74" s="69">
        <v>5951081</v>
      </c>
      <c r="E74" s="69">
        <v>0</v>
      </c>
      <c r="F74" s="69">
        <f t="shared" si="4"/>
        <v>5951081</v>
      </c>
      <c r="G74" s="69">
        <v>2575431</v>
      </c>
      <c r="H74" s="69">
        <v>0</v>
      </c>
      <c r="I74" s="69">
        <v>813464</v>
      </c>
      <c r="J74" s="69">
        <f t="shared" si="5"/>
        <v>3388895</v>
      </c>
      <c r="K74" s="69">
        <v>2002710</v>
      </c>
      <c r="L74" s="69">
        <v>0</v>
      </c>
      <c r="M74" s="69">
        <v>559476</v>
      </c>
      <c r="N74" s="69">
        <f t="shared" si="6"/>
        <v>2562186</v>
      </c>
      <c r="O74" s="69">
        <v>0</v>
      </c>
      <c r="P74" s="69">
        <v>0</v>
      </c>
      <c r="Q74" s="69">
        <v>0</v>
      </c>
      <c r="R74" s="69">
        <f t="shared" si="7"/>
        <v>5951081</v>
      </c>
      <c r="S74" s="78">
        <v>67</v>
      </c>
    </row>
    <row r="75" spans="1:19" x14ac:dyDescent="0.2">
      <c r="A75" s="78">
        <v>68</v>
      </c>
      <c r="B75" s="78" t="s">
        <v>168</v>
      </c>
      <c r="C75" s="69">
        <v>6964107</v>
      </c>
      <c r="D75" s="69">
        <v>2311585</v>
      </c>
      <c r="E75" s="69">
        <v>0</v>
      </c>
      <c r="F75" s="69">
        <f t="shared" si="4"/>
        <v>9275692</v>
      </c>
      <c r="G75" s="69">
        <v>3721788</v>
      </c>
      <c r="H75" s="69">
        <v>0</v>
      </c>
      <c r="I75" s="69">
        <v>1328908</v>
      </c>
      <c r="J75" s="69">
        <f t="shared" si="5"/>
        <v>5050696</v>
      </c>
      <c r="K75" s="69">
        <v>1136613</v>
      </c>
      <c r="L75" s="69">
        <v>0</v>
      </c>
      <c r="M75" s="69">
        <v>421091</v>
      </c>
      <c r="N75" s="69">
        <f t="shared" si="6"/>
        <v>1557704</v>
      </c>
      <c r="O75" s="69">
        <v>0</v>
      </c>
      <c r="P75" s="69">
        <v>2488544</v>
      </c>
      <c r="Q75" s="69">
        <v>178748</v>
      </c>
      <c r="R75" s="69">
        <f t="shared" si="7"/>
        <v>9275692</v>
      </c>
      <c r="S75" s="78">
        <v>68</v>
      </c>
    </row>
    <row r="76" spans="1:19" x14ac:dyDescent="0.2">
      <c r="A76" s="78">
        <v>69</v>
      </c>
      <c r="B76" s="78" t="s">
        <v>169</v>
      </c>
      <c r="C76" s="69">
        <v>87339</v>
      </c>
      <c r="D76" s="69">
        <v>11037045</v>
      </c>
      <c r="E76" s="69">
        <v>0</v>
      </c>
      <c r="F76" s="69">
        <f t="shared" si="4"/>
        <v>11124384</v>
      </c>
      <c r="G76" s="69">
        <v>6497027</v>
      </c>
      <c r="H76" s="69">
        <v>0</v>
      </c>
      <c r="I76" s="69">
        <v>1993355</v>
      </c>
      <c r="J76" s="69">
        <f t="shared" si="5"/>
        <v>8490382</v>
      </c>
      <c r="K76" s="69">
        <v>2734411</v>
      </c>
      <c r="L76" s="69">
        <v>0</v>
      </c>
      <c r="M76" s="69">
        <v>345794</v>
      </c>
      <c r="N76" s="69">
        <f t="shared" si="6"/>
        <v>3080205</v>
      </c>
      <c r="O76" s="69">
        <v>0</v>
      </c>
      <c r="P76" s="69">
        <v>0</v>
      </c>
      <c r="Q76" s="69">
        <v>0</v>
      </c>
      <c r="R76" s="69">
        <f t="shared" si="7"/>
        <v>11570587</v>
      </c>
      <c r="S76" s="78">
        <v>69</v>
      </c>
    </row>
    <row r="77" spans="1:19" x14ac:dyDescent="0.2">
      <c r="A77" s="78">
        <v>70</v>
      </c>
      <c r="B77" s="78" t="s">
        <v>170</v>
      </c>
      <c r="C77" s="69">
        <v>0</v>
      </c>
      <c r="D77" s="69">
        <v>0</v>
      </c>
      <c r="E77" s="69">
        <v>0</v>
      </c>
      <c r="F77" s="69">
        <f t="shared" si="4"/>
        <v>0</v>
      </c>
      <c r="G77" s="69">
        <v>3636933</v>
      </c>
      <c r="H77" s="69">
        <v>1485216</v>
      </c>
      <c r="I77" s="69">
        <v>109232</v>
      </c>
      <c r="J77" s="69">
        <f t="shared" si="5"/>
        <v>5231381</v>
      </c>
      <c r="K77" s="69">
        <v>2842477</v>
      </c>
      <c r="L77" s="69">
        <v>0</v>
      </c>
      <c r="M77" s="69">
        <v>1012346</v>
      </c>
      <c r="N77" s="69">
        <f t="shared" si="6"/>
        <v>3854823</v>
      </c>
      <c r="O77" s="69">
        <v>0</v>
      </c>
      <c r="P77" s="69">
        <v>0</v>
      </c>
      <c r="Q77" s="69">
        <v>12230</v>
      </c>
      <c r="R77" s="69">
        <f t="shared" si="7"/>
        <v>9098434</v>
      </c>
      <c r="S77" s="78">
        <v>70</v>
      </c>
    </row>
    <row r="78" spans="1:19" x14ac:dyDescent="0.2">
      <c r="A78" s="78">
        <v>71</v>
      </c>
      <c r="B78" s="78" t="s">
        <v>171</v>
      </c>
      <c r="C78" s="69">
        <v>0</v>
      </c>
      <c r="D78" s="69">
        <v>0</v>
      </c>
      <c r="E78" s="69">
        <v>0</v>
      </c>
      <c r="F78" s="69">
        <f t="shared" si="4"/>
        <v>0</v>
      </c>
      <c r="G78" s="69">
        <v>0</v>
      </c>
      <c r="H78" s="69">
        <v>0</v>
      </c>
      <c r="I78" s="69">
        <v>0</v>
      </c>
      <c r="J78" s="69">
        <f t="shared" si="5"/>
        <v>0</v>
      </c>
      <c r="K78" s="69">
        <v>0</v>
      </c>
      <c r="L78" s="69">
        <v>0</v>
      </c>
      <c r="M78" s="69">
        <v>0</v>
      </c>
      <c r="N78" s="69">
        <f t="shared" si="6"/>
        <v>0</v>
      </c>
      <c r="O78" s="69">
        <v>0</v>
      </c>
      <c r="P78" s="69">
        <v>0</v>
      </c>
      <c r="Q78" s="69">
        <v>0</v>
      </c>
      <c r="R78" s="69">
        <f t="shared" si="7"/>
        <v>0</v>
      </c>
      <c r="S78" s="78">
        <v>71</v>
      </c>
    </row>
    <row r="79" spans="1:19" x14ac:dyDescent="0.2">
      <c r="A79" s="78">
        <v>72</v>
      </c>
      <c r="B79" s="78" t="s">
        <v>172</v>
      </c>
      <c r="C79" s="69">
        <v>0</v>
      </c>
      <c r="D79" s="69">
        <v>0</v>
      </c>
      <c r="E79" s="69">
        <v>0</v>
      </c>
      <c r="F79" s="69">
        <f t="shared" si="4"/>
        <v>0</v>
      </c>
      <c r="G79" s="69">
        <v>2160498</v>
      </c>
      <c r="H79" s="69">
        <v>0</v>
      </c>
      <c r="I79" s="69">
        <v>4532937</v>
      </c>
      <c r="J79" s="69">
        <f t="shared" si="5"/>
        <v>6693435</v>
      </c>
      <c r="K79" s="69">
        <v>502113</v>
      </c>
      <c r="L79" s="69">
        <v>0</v>
      </c>
      <c r="M79" s="69">
        <v>823123</v>
      </c>
      <c r="N79" s="69">
        <f t="shared" si="6"/>
        <v>1325236</v>
      </c>
      <c r="O79" s="69">
        <v>0</v>
      </c>
      <c r="P79" s="69">
        <v>0</v>
      </c>
      <c r="Q79" s="69">
        <v>112691</v>
      </c>
      <c r="R79" s="69">
        <f t="shared" si="7"/>
        <v>8131362</v>
      </c>
      <c r="S79" s="78">
        <v>72</v>
      </c>
    </row>
    <row r="80" spans="1:19" x14ac:dyDescent="0.2">
      <c r="A80" s="78">
        <v>73</v>
      </c>
      <c r="B80" s="78" t="s">
        <v>173</v>
      </c>
      <c r="C80" s="69">
        <v>0</v>
      </c>
      <c r="D80" s="69">
        <v>149164000</v>
      </c>
      <c r="E80" s="69">
        <v>0</v>
      </c>
      <c r="F80" s="69">
        <f t="shared" si="4"/>
        <v>149164000</v>
      </c>
      <c r="G80" s="69">
        <v>68750000</v>
      </c>
      <c r="H80" s="69">
        <v>15557000</v>
      </c>
      <c r="I80" s="69">
        <v>16013000</v>
      </c>
      <c r="J80" s="69">
        <f t="shared" si="5"/>
        <v>100320000</v>
      </c>
      <c r="K80" s="69">
        <v>36494000</v>
      </c>
      <c r="L80" s="69">
        <v>5410000</v>
      </c>
      <c r="M80" s="69">
        <v>6940000</v>
      </c>
      <c r="N80" s="69">
        <f t="shared" si="6"/>
        <v>48844000</v>
      </c>
      <c r="O80" s="69">
        <v>0</v>
      </c>
      <c r="P80" s="69">
        <v>0</v>
      </c>
      <c r="Q80" s="69">
        <v>0</v>
      </c>
      <c r="R80" s="69">
        <f t="shared" si="7"/>
        <v>149164000</v>
      </c>
      <c r="S80" s="78">
        <v>73</v>
      </c>
    </row>
    <row r="81" spans="1:19" x14ac:dyDescent="0.2">
      <c r="A81" s="78">
        <v>74</v>
      </c>
      <c r="B81" s="78" t="s">
        <v>174</v>
      </c>
      <c r="C81" s="69">
        <v>0</v>
      </c>
      <c r="D81" s="69">
        <v>6368340</v>
      </c>
      <c r="E81" s="69">
        <v>0</v>
      </c>
      <c r="F81" s="69">
        <f t="shared" si="4"/>
        <v>6368340</v>
      </c>
      <c r="G81" s="69">
        <v>3974980</v>
      </c>
      <c r="H81" s="69">
        <v>0</v>
      </c>
      <c r="I81" s="69">
        <v>202685</v>
      </c>
      <c r="J81" s="69">
        <f t="shared" si="5"/>
        <v>4177665</v>
      </c>
      <c r="K81" s="69">
        <v>2181220</v>
      </c>
      <c r="L81" s="69">
        <v>0</v>
      </c>
      <c r="M81" s="69">
        <v>9455</v>
      </c>
      <c r="N81" s="69">
        <f t="shared" si="6"/>
        <v>2190675</v>
      </c>
      <c r="O81" s="69">
        <v>0</v>
      </c>
      <c r="P81" s="69">
        <v>0</v>
      </c>
      <c r="Q81" s="69">
        <v>0</v>
      </c>
      <c r="R81" s="69">
        <f t="shared" si="7"/>
        <v>6368340</v>
      </c>
      <c r="S81" s="78">
        <v>74</v>
      </c>
    </row>
    <row r="82" spans="1:19" x14ac:dyDescent="0.2">
      <c r="A82" s="78">
        <v>75</v>
      </c>
      <c r="B82" s="78" t="s">
        <v>175</v>
      </c>
      <c r="C82" s="69">
        <v>0</v>
      </c>
      <c r="D82" s="69">
        <v>627066</v>
      </c>
      <c r="E82" s="69">
        <v>0</v>
      </c>
      <c r="F82" s="69">
        <f t="shared" si="4"/>
        <v>627066</v>
      </c>
      <c r="G82" s="69">
        <v>541092</v>
      </c>
      <c r="H82" s="69">
        <v>0</v>
      </c>
      <c r="I82" s="69">
        <v>0</v>
      </c>
      <c r="J82" s="69">
        <f t="shared" si="5"/>
        <v>541092</v>
      </c>
      <c r="K82" s="69">
        <v>85974</v>
      </c>
      <c r="L82" s="69">
        <v>0</v>
      </c>
      <c r="M82" s="69">
        <v>0</v>
      </c>
      <c r="N82" s="69">
        <f t="shared" si="6"/>
        <v>85974</v>
      </c>
      <c r="O82" s="69">
        <v>0</v>
      </c>
      <c r="P82" s="69">
        <v>0</v>
      </c>
      <c r="Q82" s="69">
        <v>0</v>
      </c>
      <c r="R82" s="69">
        <f t="shared" si="7"/>
        <v>627066</v>
      </c>
      <c r="S82" s="78">
        <v>75</v>
      </c>
    </row>
    <row r="83" spans="1:19" x14ac:dyDescent="0.2">
      <c r="A83" s="78">
        <v>76</v>
      </c>
      <c r="B83" s="78" t="s">
        <v>93</v>
      </c>
      <c r="C83" s="69">
        <v>224681</v>
      </c>
      <c r="D83" s="69">
        <v>0</v>
      </c>
      <c r="E83" s="69">
        <v>0</v>
      </c>
      <c r="F83" s="69">
        <f t="shared" si="4"/>
        <v>224681</v>
      </c>
      <c r="G83" s="69">
        <v>737410</v>
      </c>
      <c r="H83" s="69">
        <v>0</v>
      </c>
      <c r="I83" s="69">
        <v>403546</v>
      </c>
      <c r="J83" s="69">
        <f t="shared" si="5"/>
        <v>1140956</v>
      </c>
      <c r="K83" s="69">
        <v>500210</v>
      </c>
      <c r="L83" s="69">
        <v>0</v>
      </c>
      <c r="M83" s="69">
        <v>168996</v>
      </c>
      <c r="N83" s="69">
        <f t="shared" si="6"/>
        <v>669206</v>
      </c>
      <c r="O83" s="69">
        <v>0</v>
      </c>
      <c r="P83" s="69">
        <v>0</v>
      </c>
      <c r="Q83" s="69">
        <v>0</v>
      </c>
      <c r="R83" s="69">
        <f t="shared" si="7"/>
        <v>1810162</v>
      </c>
      <c r="S83" s="78">
        <v>76</v>
      </c>
    </row>
    <row r="84" spans="1:19" x14ac:dyDescent="0.2">
      <c r="A84" s="78">
        <v>77</v>
      </c>
      <c r="B84" s="78" t="s">
        <v>94</v>
      </c>
      <c r="C84" s="69">
        <v>159347</v>
      </c>
      <c r="D84" s="69">
        <v>18348653</v>
      </c>
      <c r="E84" s="69">
        <v>124894</v>
      </c>
      <c r="F84" s="69">
        <f t="shared" si="4"/>
        <v>18632894</v>
      </c>
      <c r="G84" s="69">
        <v>8121855</v>
      </c>
      <c r="H84" s="69">
        <v>0</v>
      </c>
      <c r="I84" s="69">
        <v>3833188</v>
      </c>
      <c r="J84" s="69">
        <f t="shared" si="5"/>
        <v>11955043</v>
      </c>
      <c r="K84" s="69">
        <v>3226472</v>
      </c>
      <c r="L84" s="69">
        <v>0</v>
      </c>
      <c r="M84" s="69">
        <v>3213180</v>
      </c>
      <c r="N84" s="69">
        <f t="shared" si="6"/>
        <v>6439652</v>
      </c>
      <c r="O84" s="69">
        <v>0</v>
      </c>
      <c r="P84" s="69">
        <v>164186</v>
      </c>
      <c r="Q84" s="69">
        <v>31223</v>
      </c>
      <c r="R84" s="69">
        <f t="shared" si="7"/>
        <v>18590104</v>
      </c>
      <c r="S84" s="78">
        <v>77</v>
      </c>
    </row>
    <row r="85" spans="1:19" x14ac:dyDescent="0.2">
      <c r="A85" s="78">
        <v>78</v>
      </c>
      <c r="B85" s="78" t="s">
        <v>176</v>
      </c>
      <c r="C85" s="69">
        <v>0</v>
      </c>
      <c r="D85" s="69">
        <v>5338616</v>
      </c>
      <c r="E85" s="69">
        <v>0</v>
      </c>
      <c r="F85" s="69">
        <f t="shared" si="4"/>
        <v>5338616</v>
      </c>
      <c r="G85" s="69">
        <v>2441909</v>
      </c>
      <c r="H85" s="69">
        <v>0</v>
      </c>
      <c r="I85" s="69">
        <v>435000</v>
      </c>
      <c r="J85" s="69">
        <f t="shared" si="5"/>
        <v>2876909</v>
      </c>
      <c r="K85" s="69">
        <v>1577642</v>
      </c>
      <c r="L85" s="69">
        <v>0</v>
      </c>
      <c r="M85" s="69">
        <v>884065</v>
      </c>
      <c r="N85" s="69">
        <f t="shared" si="6"/>
        <v>2461707</v>
      </c>
      <c r="O85" s="69">
        <v>0</v>
      </c>
      <c r="P85" s="69">
        <v>0</v>
      </c>
      <c r="Q85" s="69">
        <v>0</v>
      </c>
      <c r="R85" s="69">
        <f t="shared" si="7"/>
        <v>5338616</v>
      </c>
      <c r="S85" s="78">
        <v>78</v>
      </c>
    </row>
    <row r="86" spans="1:19" x14ac:dyDescent="0.2">
      <c r="A86" s="78">
        <v>79</v>
      </c>
      <c r="B86" s="78" t="s">
        <v>177</v>
      </c>
      <c r="C86" s="69">
        <v>0</v>
      </c>
      <c r="D86" s="69">
        <v>11675214</v>
      </c>
      <c r="E86" s="69">
        <v>0</v>
      </c>
      <c r="F86" s="69">
        <f t="shared" si="4"/>
        <v>11675214</v>
      </c>
      <c r="G86" s="69">
        <v>5771477</v>
      </c>
      <c r="H86" s="69">
        <v>0</v>
      </c>
      <c r="I86" s="69">
        <v>1897218</v>
      </c>
      <c r="J86" s="69">
        <f t="shared" si="5"/>
        <v>7668695</v>
      </c>
      <c r="K86" s="69">
        <v>3739322</v>
      </c>
      <c r="L86" s="69">
        <v>0</v>
      </c>
      <c r="M86" s="69">
        <v>260271</v>
      </c>
      <c r="N86" s="69">
        <f t="shared" si="6"/>
        <v>3999593</v>
      </c>
      <c r="O86" s="69">
        <v>0</v>
      </c>
      <c r="P86" s="69">
        <v>0</v>
      </c>
      <c r="Q86" s="69">
        <v>6925</v>
      </c>
      <c r="R86" s="69">
        <f t="shared" si="7"/>
        <v>11675213</v>
      </c>
      <c r="S86" s="78">
        <v>79</v>
      </c>
    </row>
    <row r="87" spans="1:19" x14ac:dyDescent="0.2">
      <c r="A87" s="78">
        <v>80</v>
      </c>
      <c r="B87" s="78" t="s">
        <v>178</v>
      </c>
      <c r="C87" s="69">
        <v>0</v>
      </c>
      <c r="D87" s="69">
        <v>2186031</v>
      </c>
      <c r="E87" s="69">
        <v>0</v>
      </c>
      <c r="F87" s="69">
        <f t="shared" si="4"/>
        <v>2186031</v>
      </c>
      <c r="G87" s="69">
        <v>1257650</v>
      </c>
      <c r="H87" s="69">
        <v>0</v>
      </c>
      <c r="I87" s="69">
        <v>259898</v>
      </c>
      <c r="J87" s="69">
        <f t="shared" si="5"/>
        <v>1517548</v>
      </c>
      <c r="K87" s="69">
        <v>528175</v>
      </c>
      <c r="L87" s="69">
        <v>0</v>
      </c>
      <c r="M87" s="69">
        <v>140308</v>
      </c>
      <c r="N87" s="69">
        <f t="shared" si="6"/>
        <v>668483</v>
      </c>
      <c r="O87" s="69">
        <v>0</v>
      </c>
      <c r="P87" s="69">
        <v>0</v>
      </c>
      <c r="Q87" s="69">
        <v>0</v>
      </c>
      <c r="R87" s="69">
        <f t="shared" si="7"/>
        <v>2186031</v>
      </c>
      <c r="S87" s="78">
        <v>80</v>
      </c>
    </row>
    <row r="88" spans="1:19" x14ac:dyDescent="0.2">
      <c r="A88" s="78">
        <v>81</v>
      </c>
      <c r="B88" s="78" t="s">
        <v>179</v>
      </c>
      <c r="C88" s="69">
        <v>0</v>
      </c>
      <c r="D88" s="69">
        <v>779387</v>
      </c>
      <c r="E88" s="69">
        <v>0</v>
      </c>
      <c r="F88" s="69">
        <f t="shared" si="4"/>
        <v>779387</v>
      </c>
      <c r="G88" s="69">
        <v>0</v>
      </c>
      <c r="H88" s="69">
        <v>0</v>
      </c>
      <c r="I88" s="69">
        <v>605156</v>
      </c>
      <c r="J88" s="69">
        <f t="shared" si="5"/>
        <v>605156</v>
      </c>
      <c r="K88" s="69">
        <v>0</v>
      </c>
      <c r="L88" s="69">
        <v>0</v>
      </c>
      <c r="M88" s="69">
        <v>174231</v>
      </c>
      <c r="N88" s="69">
        <f t="shared" si="6"/>
        <v>174231</v>
      </c>
      <c r="O88" s="69">
        <v>0</v>
      </c>
      <c r="P88" s="69">
        <v>0</v>
      </c>
      <c r="Q88" s="69">
        <v>0</v>
      </c>
      <c r="R88" s="69">
        <f t="shared" si="7"/>
        <v>779387</v>
      </c>
      <c r="S88" s="78">
        <v>81</v>
      </c>
    </row>
    <row r="89" spans="1:19" x14ac:dyDescent="0.2">
      <c r="A89" s="78">
        <v>82</v>
      </c>
      <c r="B89" s="78" t="s">
        <v>180</v>
      </c>
      <c r="C89" s="69">
        <v>518011</v>
      </c>
      <c r="D89" s="69">
        <v>6178437</v>
      </c>
      <c r="E89" s="69">
        <v>0</v>
      </c>
      <c r="F89" s="69">
        <f t="shared" si="4"/>
        <v>6696448</v>
      </c>
      <c r="G89" s="69">
        <v>2931572</v>
      </c>
      <c r="H89" s="69">
        <v>0</v>
      </c>
      <c r="I89" s="69">
        <v>1552454</v>
      </c>
      <c r="J89" s="69">
        <f t="shared" si="5"/>
        <v>4484026</v>
      </c>
      <c r="K89" s="69">
        <v>930527</v>
      </c>
      <c r="L89" s="69">
        <v>0</v>
      </c>
      <c r="M89" s="69">
        <v>1163838</v>
      </c>
      <c r="N89" s="69">
        <f t="shared" si="6"/>
        <v>2094365</v>
      </c>
      <c r="O89" s="69">
        <v>0</v>
      </c>
      <c r="P89" s="69">
        <v>0</v>
      </c>
      <c r="Q89" s="69">
        <v>118057</v>
      </c>
      <c r="R89" s="69">
        <f t="shared" si="7"/>
        <v>6696448</v>
      </c>
      <c r="S89" s="78">
        <v>82</v>
      </c>
    </row>
    <row r="90" spans="1:19" x14ac:dyDescent="0.2">
      <c r="A90" s="78">
        <v>83</v>
      </c>
      <c r="B90" s="78" t="s">
        <v>181</v>
      </c>
      <c r="C90" s="69">
        <v>447668</v>
      </c>
      <c r="D90" s="69">
        <v>3621955</v>
      </c>
      <c r="E90" s="69">
        <v>0</v>
      </c>
      <c r="F90" s="69">
        <f t="shared" si="4"/>
        <v>4069623</v>
      </c>
      <c r="G90" s="69">
        <v>781376</v>
      </c>
      <c r="H90" s="69">
        <v>0</v>
      </c>
      <c r="I90" s="69">
        <v>1546000</v>
      </c>
      <c r="J90" s="69">
        <f t="shared" si="5"/>
        <v>2327376</v>
      </c>
      <c r="K90" s="69">
        <v>503888</v>
      </c>
      <c r="L90" s="69">
        <v>0</v>
      </c>
      <c r="M90" s="69">
        <v>1238359</v>
      </c>
      <c r="N90" s="69">
        <f t="shared" si="6"/>
        <v>1742247</v>
      </c>
      <c r="O90" s="69">
        <v>0</v>
      </c>
      <c r="P90" s="69">
        <v>0</v>
      </c>
      <c r="Q90" s="69">
        <v>0</v>
      </c>
      <c r="R90" s="69">
        <f t="shared" si="7"/>
        <v>4069623</v>
      </c>
      <c r="S90" s="78">
        <v>83</v>
      </c>
    </row>
    <row r="91" spans="1:19" x14ac:dyDescent="0.2">
      <c r="A91" s="78">
        <v>84</v>
      </c>
      <c r="B91" s="78" t="s">
        <v>182</v>
      </c>
      <c r="C91" s="69">
        <v>0</v>
      </c>
      <c r="D91" s="69">
        <v>3837742</v>
      </c>
      <c r="E91" s="69">
        <v>0</v>
      </c>
      <c r="F91" s="69">
        <f t="shared" si="4"/>
        <v>3837742</v>
      </c>
      <c r="G91" s="69">
        <v>2227174</v>
      </c>
      <c r="H91" s="69">
        <v>0</v>
      </c>
      <c r="I91" s="69">
        <v>753399</v>
      </c>
      <c r="J91" s="69">
        <f t="shared" si="5"/>
        <v>2980573</v>
      </c>
      <c r="K91" s="69">
        <v>551522</v>
      </c>
      <c r="L91" s="69">
        <v>0</v>
      </c>
      <c r="M91" s="69">
        <v>305647</v>
      </c>
      <c r="N91" s="69">
        <f t="shared" si="6"/>
        <v>857169</v>
      </c>
      <c r="O91" s="69">
        <v>0</v>
      </c>
      <c r="P91" s="69">
        <v>0</v>
      </c>
      <c r="Q91" s="69">
        <v>0</v>
      </c>
      <c r="R91" s="69">
        <f t="shared" si="7"/>
        <v>3837742</v>
      </c>
      <c r="S91" s="78">
        <v>84</v>
      </c>
    </row>
    <row r="92" spans="1:19" x14ac:dyDescent="0.2">
      <c r="A92" s="78">
        <v>85</v>
      </c>
      <c r="B92" s="78" t="s">
        <v>183</v>
      </c>
      <c r="C92" s="69">
        <v>459264</v>
      </c>
      <c r="D92" s="69">
        <v>39068967</v>
      </c>
      <c r="E92" s="69">
        <v>0</v>
      </c>
      <c r="F92" s="69">
        <f t="shared" si="4"/>
        <v>39528231</v>
      </c>
      <c r="G92" s="69">
        <v>17708263</v>
      </c>
      <c r="H92" s="69">
        <v>3043033</v>
      </c>
      <c r="I92" s="69">
        <v>6806292</v>
      </c>
      <c r="J92" s="69">
        <f t="shared" si="5"/>
        <v>27557588</v>
      </c>
      <c r="K92" s="69">
        <v>6766424</v>
      </c>
      <c r="L92" s="69">
        <v>1690510</v>
      </c>
      <c r="M92" s="69">
        <v>3210204</v>
      </c>
      <c r="N92" s="69">
        <f t="shared" si="6"/>
        <v>11667138</v>
      </c>
      <c r="O92" s="69">
        <v>0</v>
      </c>
      <c r="P92" s="69">
        <v>0</v>
      </c>
      <c r="Q92" s="69">
        <v>303505</v>
      </c>
      <c r="R92" s="69">
        <f t="shared" si="7"/>
        <v>39528231</v>
      </c>
      <c r="S92" s="78">
        <v>85</v>
      </c>
    </row>
    <row r="93" spans="1:19" x14ac:dyDescent="0.2">
      <c r="A93" s="78">
        <v>86</v>
      </c>
      <c r="B93" s="78" t="s">
        <v>184</v>
      </c>
      <c r="C93" s="69">
        <v>0</v>
      </c>
      <c r="D93" s="69">
        <v>0</v>
      </c>
      <c r="E93" s="69">
        <v>0</v>
      </c>
      <c r="F93" s="69">
        <f t="shared" si="4"/>
        <v>0</v>
      </c>
      <c r="G93" s="69">
        <v>19575474</v>
      </c>
      <c r="H93" s="69">
        <v>0</v>
      </c>
      <c r="I93" s="69">
        <v>10269547</v>
      </c>
      <c r="J93" s="69">
        <f t="shared" si="5"/>
        <v>29845021</v>
      </c>
      <c r="K93" s="69">
        <v>12018087</v>
      </c>
      <c r="L93" s="69">
        <v>0</v>
      </c>
      <c r="M93" s="69">
        <v>5514921</v>
      </c>
      <c r="N93" s="69">
        <f t="shared" si="6"/>
        <v>17533008</v>
      </c>
      <c r="O93" s="69">
        <v>0</v>
      </c>
      <c r="P93" s="69">
        <v>0</v>
      </c>
      <c r="Q93" s="69">
        <v>0</v>
      </c>
      <c r="R93" s="69">
        <f t="shared" si="7"/>
        <v>47378029</v>
      </c>
      <c r="S93" s="78">
        <v>86</v>
      </c>
    </row>
    <row r="94" spans="1:19" x14ac:dyDescent="0.2">
      <c r="A94" s="78">
        <v>87</v>
      </c>
      <c r="B94" s="78" t="s">
        <v>185</v>
      </c>
      <c r="C94" s="69">
        <v>0</v>
      </c>
      <c r="D94" s="69">
        <v>0</v>
      </c>
      <c r="E94" s="69">
        <v>0</v>
      </c>
      <c r="F94" s="69">
        <f t="shared" si="4"/>
        <v>0</v>
      </c>
      <c r="G94" s="69">
        <v>135000</v>
      </c>
      <c r="H94" s="69">
        <v>0</v>
      </c>
      <c r="I94" s="69">
        <v>920000</v>
      </c>
      <c r="J94" s="69">
        <f t="shared" si="5"/>
        <v>1055000</v>
      </c>
      <c r="K94" s="69">
        <v>100768</v>
      </c>
      <c r="L94" s="69">
        <v>0</v>
      </c>
      <c r="M94" s="69">
        <v>739480</v>
      </c>
      <c r="N94" s="69">
        <f t="shared" si="6"/>
        <v>840248</v>
      </c>
      <c r="O94" s="69">
        <v>0</v>
      </c>
      <c r="P94" s="69">
        <v>0</v>
      </c>
      <c r="Q94" s="69">
        <v>0</v>
      </c>
      <c r="R94" s="69">
        <f t="shared" si="7"/>
        <v>1895248</v>
      </c>
      <c r="S94" s="78">
        <v>87</v>
      </c>
    </row>
    <row r="95" spans="1:19" x14ac:dyDescent="0.2">
      <c r="A95" s="78">
        <v>88</v>
      </c>
      <c r="B95" s="78" t="s">
        <v>186</v>
      </c>
      <c r="C95" s="69">
        <v>0</v>
      </c>
      <c r="D95" s="69">
        <v>0</v>
      </c>
      <c r="E95" s="69">
        <v>0</v>
      </c>
      <c r="F95" s="69">
        <f t="shared" si="4"/>
        <v>0</v>
      </c>
      <c r="G95" s="69">
        <v>1416988</v>
      </c>
      <c r="H95" s="69">
        <v>0</v>
      </c>
      <c r="I95" s="69">
        <v>73000</v>
      </c>
      <c r="J95" s="69">
        <f t="shared" si="5"/>
        <v>1489988</v>
      </c>
      <c r="K95" s="69">
        <v>422397</v>
      </c>
      <c r="L95" s="69">
        <v>0</v>
      </c>
      <c r="M95" s="69">
        <v>0</v>
      </c>
      <c r="N95" s="69">
        <f t="shared" si="6"/>
        <v>422397</v>
      </c>
      <c r="O95" s="69">
        <v>0</v>
      </c>
      <c r="P95" s="69">
        <v>0</v>
      </c>
      <c r="Q95" s="69">
        <v>0</v>
      </c>
      <c r="R95" s="69">
        <f t="shared" si="7"/>
        <v>1912385</v>
      </c>
      <c r="S95" s="78">
        <v>88</v>
      </c>
    </row>
    <row r="96" spans="1:19" x14ac:dyDescent="0.2">
      <c r="A96" s="78">
        <v>89</v>
      </c>
      <c r="B96" s="78" t="s">
        <v>187</v>
      </c>
      <c r="C96" s="69">
        <v>0</v>
      </c>
      <c r="D96" s="69">
        <v>3649331</v>
      </c>
      <c r="E96" s="69">
        <v>0</v>
      </c>
      <c r="F96" s="69">
        <f t="shared" si="4"/>
        <v>3649331</v>
      </c>
      <c r="G96" s="69">
        <v>1485605</v>
      </c>
      <c r="H96" s="69">
        <v>0</v>
      </c>
      <c r="I96" s="69">
        <v>1312257</v>
      </c>
      <c r="J96" s="69">
        <f t="shared" si="5"/>
        <v>2797862</v>
      </c>
      <c r="K96" s="69">
        <v>117306</v>
      </c>
      <c r="L96" s="69">
        <v>0</v>
      </c>
      <c r="M96" s="69">
        <v>734163</v>
      </c>
      <c r="N96" s="69">
        <f t="shared" si="6"/>
        <v>851469</v>
      </c>
      <c r="O96" s="69">
        <v>0</v>
      </c>
      <c r="P96" s="69">
        <v>0</v>
      </c>
      <c r="Q96" s="69">
        <v>0</v>
      </c>
      <c r="R96" s="69">
        <f t="shared" si="7"/>
        <v>3649331</v>
      </c>
      <c r="S96" s="78">
        <v>89</v>
      </c>
    </row>
    <row r="97" spans="1:19" x14ac:dyDescent="0.2">
      <c r="A97" s="78">
        <v>90</v>
      </c>
      <c r="B97" s="78" t="s">
        <v>188</v>
      </c>
      <c r="C97" s="125">
        <v>0</v>
      </c>
      <c r="D97" s="125">
        <v>0</v>
      </c>
      <c r="E97" s="125">
        <v>0</v>
      </c>
      <c r="F97" s="125">
        <f t="shared" si="4"/>
        <v>0</v>
      </c>
      <c r="G97" s="125">
        <v>11185466</v>
      </c>
      <c r="H97" s="125">
        <v>205000</v>
      </c>
      <c r="I97" s="125">
        <v>2798817</v>
      </c>
      <c r="J97" s="125">
        <f t="shared" si="5"/>
        <v>14189283</v>
      </c>
      <c r="K97" s="125">
        <v>5549412</v>
      </c>
      <c r="L97" s="125">
        <v>228972</v>
      </c>
      <c r="M97" s="125">
        <v>267757</v>
      </c>
      <c r="N97" s="125">
        <f t="shared" si="6"/>
        <v>6046141</v>
      </c>
      <c r="O97" s="125">
        <v>0</v>
      </c>
      <c r="P97" s="125">
        <v>0</v>
      </c>
      <c r="Q97" s="125">
        <v>0</v>
      </c>
      <c r="R97" s="125">
        <f t="shared" si="7"/>
        <v>20235424</v>
      </c>
      <c r="S97" s="78">
        <v>90</v>
      </c>
    </row>
    <row r="98" spans="1:19" x14ac:dyDescent="0.2">
      <c r="A98" s="78">
        <v>91</v>
      </c>
      <c r="B98" s="78" t="s">
        <v>189</v>
      </c>
      <c r="C98" s="69">
        <v>0</v>
      </c>
      <c r="D98" s="69">
        <v>3271046</v>
      </c>
      <c r="E98" s="69">
        <v>0</v>
      </c>
      <c r="F98" s="69">
        <f t="shared" si="4"/>
        <v>3271046</v>
      </c>
      <c r="G98" s="69">
        <v>1735488</v>
      </c>
      <c r="H98" s="69">
        <v>0</v>
      </c>
      <c r="I98" s="69">
        <v>713965</v>
      </c>
      <c r="J98" s="69">
        <f t="shared" si="5"/>
        <v>2449453</v>
      </c>
      <c r="K98" s="69">
        <v>244065</v>
      </c>
      <c r="L98" s="69">
        <v>0</v>
      </c>
      <c r="M98" s="69">
        <v>577528</v>
      </c>
      <c r="N98" s="69">
        <f t="shared" si="6"/>
        <v>821593</v>
      </c>
      <c r="O98" s="69">
        <v>0</v>
      </c>
      <c r="P98" s="69">
        <v>0</v>
      </c>
      <c r="Q98" s="69">
        <v>0</v>
      </c>
      <c r="R98" s="69">
        <f t="shared" si="7"/>
        <v>3271046</v>
      </c>
      <c r="S98" s="78">
        <v>91</v>
      </c>
    </row>
    <row r="99" spans="1:19" x14ac:dyDescent="0.2">
      <c r="A99" s="78">
        <v>92</v>
      </c>
      <c r="B99" s="78" t="s">
        <v>190</v>
      </c>
      <c r="C99" s="69">
        <v>138867</v>
      </c>
      <c r="D99" s="69">
        <v>0</v>
      </c>
      <c r="E99" s="69">
        <v>0</v>
      </c>
      <c r="F99" s="69">
        <f t="shared" si="4"/>
        <v>138867</v>
      </c>
      <c r="G99" s="69">
        <v>452816</v>
      </c>
      <c r="H99" s="69">
        <v>0</v>
      </c>
      <c r="I99" s="69">
        <v>1010788</v>
      </c>
      <c r="J99" s="69">
        <f t="shared" si="5"/>
        <v>1463604</v>
      </c>
      <c r="K99" s="69">
        <v>147728</v>
      </c>
      <c r="L99" s="69">
        <v>0</v>
      </c>
      <c r="M99" s="69">
        <v>417174</v>
      </c>
      <c r="N99" s="69">
        <f t="shared" si="6"/>
        <v>564902</v>
      </c>
      <c r="O99" s="69">
        <v>0</v>
      </c>
      <c r="P99" s="69">
        <v>0</v>
      </c>
      <c r="Q99" s="69">
        <v>0</v>
      </c>
      <c r="R99" s="69">
        <f t="shared" si="7"/>
        <v>2028506</v>
      </c>
      <c r="S99" s="78">
        <v>92</v>
      </c>
    </row>
    <row r="100" spans="1:19" x14ac:dyDescent="0.2">
      <c r="A100" s="78">
        <v>93</v>
      </c>
      <c r="B100" s="78" t="s">
        <v>191</v>
      </c>
      <c r="C100" s="69">
        <v>0</v>
      </c>
      <c r="D100" s="69">
        <v>0</v>
      </c>
      <c r="E100" s="69">
        <v>0</v>
      </c>
      <c r="F100" s="69">
        <f t="shared" si="4"/>
        <v>0</v>
      </c>
      <c r="G100" s="69">
        <v>0</v>
      </c>
      <c r="H100" s="69">
        <v>0</v>
      </c>
      <c r="I100" s="69">
        <v>0</v>
      </c>
      <c r="J100" s="69">
        <f t="shared" si="5"/>
        <v>0</v>
      </c>
      <c r="K100" s="69">
        <v>0</v>
      </c>
      <c r="L100" s="69">
        <v>0</v>
      </c>
      <c r="M100" s="69">
        <v>0</v>
      </c>
      <c r="N100" s="69">
        <f t="shared" si="6"/>
        <v>0</v>
      </c>
      <c r="O100" s="69">
        <v>0</v>
      </c>
      <c r="P100" s="69">
        <v>0</v>
      </c>
      <c r="Q100" s="69">
        <v>0</v>
      </c>
      <c r="R100" s="69">
        <f t="shared" si="7"/>
        <v>0</v>
      </c>
      <c r="S100" s="78">
        <v>93</v>
      </c>
    </row>
    <row r="101" spans="1:19" x14ac:dyDescent="0.2">
      <c r="A101" s="78">
        <v>94</v>
      </c>
      <c r="B101" s="78" t="s">
        <v>192</v>
      </c>
      <c r="C101" s="69">
        <v>7500000</v>
      </c>
      <c r="D101" s="69">
        <v>4123782</v>
      </c>
      <c r="E101" s="69">
        <v>0</v>
      </c>
      <c r="F101" s="69">
        <f t="shared" si="4"/>
        <v>11623782</v>
      </c>
      <c r="G101" s="69">
        <v>9385047</v>
      </c>
      <c r="H101" s="69">
        <v>0</v>
      </c>
      <c r="I101" s="69">
        <v>848977</v>
      </c>
      <c r="J101" s="69">
        <f t="shared" si="5"/>
        <v>10234024</v>
      </c>
      <c r="K101" s="69">
        <v>896181</v>
      </c>
      <c r="L101" s="69">
        <v>0</v>
      </c>
      <c r="M101" s="69">
        <v>493577</v>
      </c>
      <c r="N101" s="69">
        <f t="shared" si="6"/>
        <v>1389758</v>
      </c>
      <c r="O101" s="69">
        <v>0</v>
      </c>
      <c r="P101" s="69">
        <v>0</v>
      </c>
      <c r="Q101" s="69">
        <v>0</v>
      </c>
      <c r="R101" s="69">
        <f t="shared" si="7"/>
        <v>11623782</v>
      </c>
      <c r="S101" s="78">
        <v>94</v>
      </c>
    </row>
    <row r="102" spans="1:19" x14ac:dyDescent="0.2">
      <c r="A102" s="90">
        <v>95</v>
      </c>
      <c r="B102" s="78" t="s">
        <v>193</v>
      </c>
      <c r="C102" s="123">
        <v>3717802</v>
      </c>
      <c r="D102" s="123">
        <v>10991415</v>
      </c>
      <c r="E102" s="123">
        <v>0</v>
      </c>
      <c r="F102" s="123">
        <f t="shared" si="4"/>
        <v>14709217</v>
      </c>
      <c r="G102" s="123">
        <v>7370000</v>
      </c>
      <c r="H102" s="123">
        <v>0</v>
      </c>
      <c r="I102" s="123">
        <v>3261646</v>
      </c>
      <c r="J102" s="123">
        <f t="shared" si="5"/>
        <v>10631646</v>
      </c>
      <c r="K102" s="123">
        <v>2702910</v>
      </c>
      <c r="L102" s="123">
        <v>0</v>
      </c>
      <c r="M102" s="123">
        <v>1140740</v>
      </c>
      <c r="N102" s="123">
        <f t="shared" si="6"/>
        <v>3843650</v>
      </c>
      <c r="O102" s="123">
        <v>0</v>
      </c>
      <c r="P102" s="123">
        <v>0</v>
      </c>
      <c r="Q102" s="123">
        <v>43418</v>
      </c>
      <c r="R102" s="123">
        <f t="shared" si="7"/>
        <v>14518714</v>
      </c>
      <c r="S102" s="90">
        <v>95</v>
      </c>
    </row>
    <row r="103" spans="1:19" x14ac:dyDescent="0.2">
      <c r="A103" s="90">
        <f>A102</f>
        <v>95</v>
      </c>
      <c r="B103" s="91" t="s">
        <v>102</v>
      </c>
      <c r="C103" s="124">
        <f t="shared" ref="C103:R103" si="8">SUM(C8:C102)</f>
        <v>154891620</v>
      </c>
      <c r="D103" s="124">
        <f t="shared" si="8"/>
        <v>1367827953</v>
      </c>
      <c r="E103" s="124">
        <f t="shared" si="8"/>
        <v>153661</v>
      </c>
      <c r="F103" s="124">
        <f t="shared" si="8"/>
        <v>1522873234</v>
      </c>
      <c r="G103" s="124">
        <f t="shared" si="8"/>
        <v>731846053</v>
      </c>
      <c r="H103" s="124">
        <f t="shared" si="8"/>
        <v>66766967</v>
      </c>
      <c r="I103" s="124">
        <f t="shared" si="8"/>
        <v>407952352</v>
      </c>
      <c r="J103" s="124">
        <f t="shared" si="8"/>
        <v>1206565372</v>
      </c>
      <c r="K103" s="124">
        <f t="shared" si="8"/>
        <v>295555217</v>
      </c>
      <c r="L103" s="124">
        <f t="shared" si="8"/>
        <v>26027045</v>
      </c>
      <c r="M103" s="124">
        <f t="shared" si="8"/>
        <v>190114993</v>
      </c>
      <c r="N103" s="124">
        <f t="shared" si="8"/>
        <v>511697255</v>
      </c>
      <c r="O103" s="124">
        <f t="shared" si="8"/>
        <v>0</v>
      </c>
      <c r="P103" s="124">
        <f t="shared" si="8"/>
        <v>15393272</v>
      </c>
      <c r="Q103" s="124">
        <f t="shared" si="8"/>
        <v>16211057</v>
      </c>
      <c r="R103" s="124">
        <f t="shared" si="8"/>
        <v>1749866956</v>
      </c>
      <c r="S103" s="90">
        <f>S102</f>
        <v>95</v>
      </c>
    </row>
    <row r="104" spans="1:19" ht="9.75" customHeight="1" x14ac:dyDescent="0.2">
      <c r="A104" s="11"/>
      <c r="B104" s="11"/>
      <c r="C104" s="11"/>
      <c r="D104" s="11"/>
      <c r="E104" s="11"/>
      <c r="F104" s="11"/>
      <c r="G104" s="11"/>
      <c r="H104" s="11"/>
      <c r="I104" s="11"/>
      <c r="J104" s="11"/>
      <c r="K104" s="11"/>
      <c r="L104" s="11"/>
      <c r="M104" s="11"/>
      <c r="N104" s="11"/>
      <c r="O104" s="11"/>
      <c r="P104" s="11"/>
      <c r="Q104" s="11"/>
      <c r="R104" s="11"/>
      <c r="S104" s="11"/>
    </row>
  </sheetData>
  <mergeCells count="3">
    <mergeCell ref="C6:E6"/>
    <mergeCell ref="G6:I6"/>
    <mergeCell ref="K6:M6"/>
  </mergeCells>
  <printOptions gridLines="1"/>
  <pageMargins left="0.25" right="0.25" top="0.5" bottom="0.55000000000000004" header="0" footer="0"/>
  <pageSetup paperSize="5" scale="74" fitToHeight="0" pageOrder="overThenDown" orientation="landscape" r:id="rId1"/>
  <headerFooter alignWithMargins="0">
    <oddFooter>&amp;A&amp;RPage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zoomScaleNormal="100" workbookViewId="0"/>
  </sheetViews>
  <sheetFormatPr defaultRowHeight="12.75" x14ac:dyDescent="0.2"/>
  <cols>
    <col min="1" max="1" width="4.140625" style="10" bestFit="1" customWidth="1"/>
    <col min="2" max="2" width="13.5703125" style="10" customWidth="1"/>
    <col min="3" max="3" width="12.7109375" style="10" customWidth="1"/>
    <col min="4" max="4" width="12.5703125" style="10" customWidth="1"/>
    <col min="5" max="5" width="11.5703125" style="10" customWidth="1"/>
    <col min="6" max="6" width="12.28515625" style="10" bestFit="1" customWidth="1"/>
    <col min="7" max="7" width="9.5703125" style="10" bestFit="1" customWidth="1"/>
    <col min="8" max="9" width="12.5703125" style="10" bestFit="1" customWidth="1"/>
    <col min="10" max="10" width="12.28515625" style="10" bestFit="1" customWidth="1"/>
    <col min="11" max="11" width="9.28515625" style="10" bestFit="1" customWidth="1"/>
    <col min="12" max="12" width="11.85546875" style="10" bestFit="1" customWidth="1"/>
    <col min="13" max="13" width="12.42578125" style="10" customWidth="1"/>
    <col min="14" max="14" width="11.5703125" style="10" customWidth="1"/>
    <col min="15" max="15" width="12" style="10" customWidth="1"/>
    <col min="16" max="16" width="11.85546875" style="10" customWidth="1"/>
    <col min="17" max="17" width="9.7109375" style="10" bestFit="1" customWidth="1"/>
    <col min="18" max="18" width="12.28515625" style="10" bestFit="1" customWidth="1"/>
    <col min="19" max="19" width="3.7109375" style="10" bestFit="1" customWidth="1"/>
    <col min="20" max="256" width="9.140625" style="10"/>
    <col min="257" max="257" width="4" style="10" bestFit="1" customWidth="1"/>
    <col min="258" max="258" width="13.5703125" style="10" customWidth="1"/>
    <col min="259" max="259" width="13.42578125" style="10" bestFit="1" customWidth="1"/>
    <col min="260" max="260" width="12.5703125" style="10" customWidth="1"/>
    <col min="261" max="261" width="11.5703125" style="10" customWidth="1"/>
    <col min="262" max="262" width="12.140625" style="10" bestFit="1" customWidth="1"/>
    <col min="263" max="263" width="9.140625" style="10" bestFit="1" customWidth="1"/>
    <col min="264" max="265" width="12.42578125" style="10" bestFit="1" customWidth="1"/>
    <col min="266" max="266" width="12.140625" style="10" bestFit="1" customWidth="1"/>
    <col min="267" max="267" width="9.140625" style="10" bestFit="1" customWidth="1"/>
    <col min="268" max="268" width="11.7109375" style="10" bestFit="1" customWidth="1"/>
    <col min="269" max="269" width="12.42578125" style="10" customWidth="1"/>
    <col min="270" max="270" width="11.5703125" style="10" customWidth="1"/>
    <col min="271" max="271" width="12" style="10" customWidth="1"/>
    <col min="272" max="272" width="11.85546875" style="10" customWidth="1"/>
    <col min="273" max="273" width="9.5703125" style="10" bestFit="1" customWidth="1"/>
    <col min="274" max="274" width="12.140625" style="10" bestFit="1" customWidth="1"/>
    <col min="275" max="275" width="3.5703125" style="10" bestFit="1" customWidth="1"/>
    <col min="276" max="512" width="9.140625" style="10"/>
    <col min="513" max="513" width="4" style="10" bestFit="1" customWidth="1"/>
    <col min="514" max="514" width="13.5703125" style="10" customWidth="1"/>
    <col min="515" max="515" width="13.42578125" style="10" bestFit="1" customWidth="1"/>
    <col min="516" max="516" width="12.5703125" style="10" customWidth="1"/>
    <col min="517" max="517" width="11.5703125" style="10" customWidth="1"/>
    <col min="518" max="518" width="12.140625" style="10" bestFit="1" customWidth="1"/>
    <col min="519" max="519" width="9.140625" style="10" bestFit="1" customWidth="1"/>
    <col min="520" max="521" width="12.42578125" style="10" bestFit="1" customWidth="1"/>
    <col min="522" max="522" width="12.140625" style="10" bestFit="1" customWidth="1"/>
    <col min="523" max="523" width="9.140625" style="10" bestFit="1" customWidth="1"/>
    <col min="524" max="524" width="11.7109375" style="10" bestFit="1" customWidth="1"/>
    <col min="525" max="525" width="12.42578125" style="10" customWidth="1"/>
    <col min="526" max="526" width="11.5703125" style="10" customWidth="1"/>
    <col min="527" max="527" width="12" style="10" customWidth="1"/>
    <col min="528" max="528" width="11.85546875" style="10" customWidth="1"/>
    <col min="529" max="529" width="9.5703125" style="10" bestFit="1" customWidth="1"/>
    <col min="530" max="530" width="12.140625" style="10" bestFit="1" customWidth="1"/>
    <col min="531" max="531" width="3.5703125" style="10" bestFit="1" customWidth="1"/>
    <col min="532" max="768" width="9.140625" style="10"/>
    <col min="769" max="769" width="4" style="10" bestFit="1" customWidth="1"/>
    <col min="770" max="770" width="13.5703125" style="10" customWidth="1"/>
    <col min="771" max="771" width="13.42578125" style="10" bestFit="1" customWidth="1"/>
    <col min="772" max="772" width="12.5703125" style="10" customWidth="1"/>
    <col min="773" max="773" width="11.5703125" style="10" customWidth="1"/>
    <col min="774" max="774" width="12.140625" style="10" bestFit="1" customWidth="1"/>
    <col min="775" max="775" width="9.140625" style="10" bestFit="1" customWidth="1"/>
    <col min="776" max="777" width="12.42578125" style="10" bestFit="1" customWidth="1"/>
    <col min="778" max="778" width="12.140625" style="10" bestFit="1" customWidth="1"/>
    <col min="779" max="779" width="9.140625" style="10" bestFit="1" customWidth="1"/>
    <col min="780" max="780" width="11.7109375" style="10" bestFit="1" customWidth="1"/>
    <col min="781" max="781" width="12.42578125" style="10" customWidth="1"/>
    <col min="782" max="782" width="11.5703125" style="10" customWidth="1"/>
    <col min="783" max="783" width="12" style="10" customWidth="1"/>
    <col min="784" max="784" width="11.85546875" style="10" customWidth="1"/>
    <col min="785" max="785" width="9.5703125" style="10" bestFit="1" customWidth="1"/>
    <col min="786" max="786" width="12.140625" style="10" bestFit="1" customWidth="1"/>
    <col min="787" max="787" width="3.5703125" style="10" bestFit="1" customWidth="1"/>
    <col min="788" max="1024" width="9.140625" style="10"/>
    <col min="1025" max="1025" width="4" style="10" bestFit="1" customWidth="1"/>
    <col min="1026" max="1026" width="13.5703125" style="10" customWidth="1"/>
    <col min="1027" max="1027" width="13.42578125" style="10" bestFit="1" customWidth="1"/>
    <col min="1028" max="1028" width="12.5703125" style="10" customWidth="1"/>
    <col min="1029" max="1029" width="11.5703125" style="10" customWidth="1"/>
    <col min="1030" max="1030" width="12.140625" style="10" bestFit="1" customWidth="1"/>
    <col min="1031" max="1031" width="9.140625" style="10" bestFit="1" customWidth="1"/>
    <col min="1032" max="1033" width="12.42578125" style="10" bestFit="1" customWidth="1"/>
    <col min="1034" max="1034" width="12.140625" style="10" bestFit="1" customWidth="1"/>
    <col min="1035" max="1035" width="9.140625" style="10" bestFit="1" customWidth="1"/>
    <col min="1036" max="1036" width="11.7109375" style="10" bestFit="1" customWidth="1"/>
    <col min="1037" max="1037" width="12.42578125" style="10" customWidth="1"/>
    <col min="1038" max="1038" width="11.5703125" style="10" customWidth="1"/>
    <col min="1039" max="1039" width="12" style="10" customWidth="1"/>
    <col min="1040" max="1040" width="11.85546875" style="10" customWidth="1"/>
    <col min="1041" max="1041" width="9.5703125" style="10" bestFit="1" customWidth="1"/>
    <col min="1042" max="1042" width="12.140625" style="10" bestFit="1" customWidth="1"/>
    <col min="1043" max="1043" width="3.5703125" style="10" bestFit="1" customWidth="1"/>
    <col min="1044" max="1280" width="9.140625" style="10"/>
    <col min="1281" max="1281" width="4" style="10" bestFit="1" customWidth="1"/>
    <col min="1282" max="1282" width="13.5703125" style="10" customWidth="1"/>
    <col min="1283" max="1283" width="13.42578125" style="10" bestFit="1" customWidth="1"/>
    <col min="1284" max="1284" width="12.5703125" style="10" customWidth="1"/>
    <col min="1285" max="1285" width="11.5703125" style="10" customWidth="1"/>
    <col min="1286" max="1286" width="12.140625" style="10" bestFit="1" customWidth="1"/>
    <col min="1287" max="1287" width="9.140625" style="10" bestFit="1" customWidth="1"/>
    <col min="1288" max="1289" width="12.42578125" style="10" bestFit="1" customWidth="1"/>
    <col min="1290" max="1290" width="12.140625" style="10" bestFit="1" customWidth="1"/>
    <col min="1291" max="1291" width="9.140625" style="10" bestFit="1" customWidth="1"/>
    <col min="1292" max="1292" width="11.7109375" style="10" bestFit="1" customWidth="1"/>
    <col min="1293" max="1293" width="12.42578125" style="10" customWidth="1"/>
    <col min="1294" max="1294" width="11.5703125" style="10" customWidth="1"/>
    <col min="1295" max="1295" width="12" style="10" customWidth="1"/>
    <col min="1296" max="1296" width="11.85546875" style="10" customWidth="1"/>
    <col min="1297" max="1297" width="9.5703125" style="10" bestFit="1" customWidth="1"/>
    <col min="1298" max="1298" width="12.140625" style="10" bestFit="1" customWidth="1"/>
    <col min="1299" max="1299" width="3.5703125" style="10" bestFit="1" customWidth="1"/>
    <col min="1300" max="1536" width="9.140625" style="10"/>
    <col min="1537" max="1537" width="4" style="10" bestFit="1" customWidth="1"/>
    <col min="1538" max="1538" width="13.5703125" style="10" customWidth="1"/>
    <col min="1539" max="1539" width="13.42578125" style="10" bestFit="1" customWidth="1"/>
    <col min="1540" max="1540" width="12.5703125" style="10" customWidth="1"/>
    <col min="1541" max="1541" width="11.5703125" style="10" customWidth="1"/>
    <col min="1542" max="1542" width="12.140625" style="10" bestFit="1" customWidth="1"/>
    <col min="1543" max="1543" width="9.140625" style="10" bestFit="1" customWidth="1"/>
    <col min="1544" max="1545" width="12.42578125" style="10" bestFit="1" customWidth="1"/>
    <col min="1546" max="1546" width="12.140625" style="10" bestFit="1" customWidth="1"/>
    <col min="1547" max="1547" width="9.140625" style="10" bestFit="1" customWidth="1"/>
    <col min="1548" max="1548" width="11.7109375" style="10" bestFit="1" customWidth="1"/>
    <col min="1549" max="1549" width="12.42578125" style="10" customWidth="1"/>
    <col min="1550" max="1550" width="11.5703125" style="10" customWidth="1"/>
    <col min="1551" max="1551" width="12" style="10" customWidth="1"/>
    <col min="1552" max="1552" width="11.85546875" style="10" customWidth="1"/>
    <col min="1553" max="1553" width="9.5703125" style="10" bestFit="1" customWidth="1"/>
    <col min="1554" max="1554" width="12.140625" style="10" bestFit="1" customWidth="1"/>
    <col min="1555" max="1555" width="3.5703125" style="10" bestFit="1" customWidth="1"/>
    <col min="1556" max="1792" width="9.140625" style="10"/>
    <col min="1793" max="1793" width="4" style="10" bestFit="1" customWidth="1"/>
    <col min="1794" max="1794" width="13.5703125" style="10" customWidth="1"/>
    <col min="1795" max="1795" width="13.42578125" style="10" bestFit="1" customWidth="1"/>
    <col min="1796" max="1796" width="12.5703125" style="10" customWidth="1"/>
    <col min="1797" max="1797" width="11.5703125" style="10" customWidth="1"/>
    <col min="1798" max="1798" width="12.140625" style="10" bestFit="1" customWidth="1"/>
    <col min="1799" max="1799" width="9.140625" style="10" bestFit="1" customWidth="1"/>
    <col min="1800" max="1801" width="12.42578125" style="10" bestFit="1" customWidth="1"/>
    <col min="1802" max="1802" width="12.140625" style="10" bestFit="1" customWidth="1"/>
    <col min="1803" max="1803" width="9.140625" style="10" bestFit="1" customWidth="1"/>
    <col min="1804" max="1804" width="11.7109375" style="10" bestFit="1" customWidth="1"/>
    <col min="1805" max="1805" width="12.42578125" style="10" customWidth="1"/>
    <col min="1806" max="1806" width="11.5703125" style="10" customWidth="1"/>
    <col min="1807" max="1807" width="12" style="10" customWidth="1"/>
    <col min="1808" max="1808" width="11.85546875" style="10" customWidth="1"/>
    <col min="1809" max="1809" width="9.5703125" style="10" bestFit="1" customWidth="1"/>
    <col min="1810" max="1810" width="12.140625" style="10" bestFit="1" customWidth="1"/>
    <col min="1811" max="1811" width="3.5703125" style="10" bestFit="1" customWidth="1"/>
    <col min="1812" max="2048" width="9.140625" style="10"/>
    <col min="2049" max="2049" width="4" style="10" bestFit="1" customWidth="1"/>
    <col min="2050" max="2050" width="13.5703125" style="10" customWidth="1"/>
    <col min="2051" max="2051" width="13.42578125" style="10" bestFit="1" customWidth="1"/>
    <col min="2052" max="2052" width="12.5703125" style="10" customWidth="1"/>
    <col min="2053" max="2053" width="11.5703125" style="10" customWidth="1"/>
    <col min="2054" max="2054" width="12.140625" style="10" bestFit="1" customWidth="1"/>
    <col min="2055" max="2055" width="9.140625" style="10" bestFit="1" customWidth="1"/>
    <col min="2056" max="2057" width="12.42578125" style="10" bestFit="1" customWidth="1"/>
    <col min="2058" max="2058" width="12.140625" style="10" bestFit="1" customWidth="1"/>
    <col min="2059" max="2059" width="9.140625" style="10" bestFit="1" customWidth="1"/>
    <col min="2060" max="2060" width="11.7109375" style="10" bestFit="1" customWidth="1"/>
    <col min="2061" max="2061" width="12.42578125" style="10" customWidth="1"/>
    <col min="2062" max="2062" width="11.5703125" style="10" customWidth="1"/>
    <col min="2063" max="2063" width="12" style="10" customWidth="1"/>
    <col min="2064" max="2064" width="11.85546875" style="10" customWidth="1"/>
    <col min="2065" max="2065" width="9.5703125" style="10" bestFit="1" customWidth="1"/>
    <col min="2066" max="2066" width="12.140625" style="10" bestFit="1" customWidth="1"/>
    <col min="2067" max="2067" width="3.5703125" style="10" bestFit="1" customWidth="1"/>
    <col min="2068" max="2304" width="9.140625" style="10"/>
    <col min="2305" max="2305" width="4" style="10" bestFit="1" customWidth="1"/>
    <col min="2306" max="2306" width="13.5703125" style="10" customWidth="1"/>
    <col min="2307" max="2307" width="13.42578125" style="10" bestFit="1" customWidth="1"/>
    <col min="2308" max="2308" width="12.5703125" style="10" customWidth="1"/>
    <col min="2309" max="2309" width="11.5703125" style="10" customWidth="1"/>
    <col min="2310" max="2310" width="12.140625" style="10" bestFit="1" customWidth="1"/>
    <col min="2311" max="2311" width="9.140625" style="10" bestFit="1" customWidth="1"/>
    <col min="2312" max="2313" width="12.42578125" style="10" bestFit="1" customWidth="1"/>
    <col min="2314" max="2314" width="12.140625" style="10" bestFit="1" customWidth="1"/>
    <col min="2315" max="2315" width="9.140625" style="10" bestFit="1" customWidth="1"/>
    <col min="2316" max="2316" width="11.7109375" style="10" bestFit="1" customWidth="1"/>
    <col min="2317" max="2317" width="12.42578125" style="10" customWidth="1"/>
    <col min="2318" max="2318" width="11.5703125" style="10" customWidth="1"/>
    <col min="2319" max="2319" width="12" style="10" customWidth="1"/>
    <col min="2320" max="2320" width="11.85546875" style="10" customWidth="1"/>
    <col min="2321" max="2321" width="9.5703125" style="10" bestFit="1" customWidth="1"/>
    <col min="2322" max="2322" width="12.140625" style="10" bestFit="1" customWidth="1"/>
    <col min="2323" max="2323" width="3.5703125" style="10" bestFit="1" customWidth="1"/>
    <col min="2324" max="2560" width="9.140625" style="10"/>
    <col min="2561" max="2561" width="4" style="10" bestFit="1" customWidth="1"/>
    <col min="2562" max="2562" width="13.5703125" style="10" customWidth="1"/>
    <col min="2563" max="2563" width="13.42578125" style="10" bestFit="1" customWidth="1"/>
    <col min="2564" max="2564" width="12.5703125" style="10" customWidth="1"/>
    <col min="2565" max="2565" width="11.5703125" style="10" customWidth="1"/>
    <col min="2566" max="2566" width="12.140625" style="10" bestFit="1" customWidth="1"/>
    <col min="2567" max="2567" width="9.140625" style="10" bestFit="1" customWidth="1"/>
    <col min="2568" max="2569" width="12.42578125" style="10" bestFit="1" customWidth="1"/>
    <col min="2570" max="2570" width="12.140625" style="10" bestFit="1" customWidth="1"/>
    <col min="2571" max="2571" width="9.140625" style="10" bestFit="1" customWidth="1"/>
    <col min="2572" max="2572" width="11.7109375" style="10" bestFit="1" customWidth="1"/>
    <col min="2573" max="2573" width="12.42578125" style="10" customWidth="1"/>
    <col min="2574" max="2574" width="11.5703125" style="10" customWidth="1"/>
    <col min="2575" max="2575" width="12" style="10" customWidth="1"/>
    <col min="2576" max="2576" width="11.85546875" style="10" customWidth="1"/>
    <col min="2577" max="2577" width="9.5703125" style="10" bestFit="1" customWidth="1"/>
    <col min="2578" max="2578" width="12.140625" style="10" bestFit="1" customWidth="1"/>
    <col min="2579" max="2579" width="3.5703125" style="10" bestFit="1" customWidth="1"/>
    <col min="2580" max="2816" width="9.140625" style="10"/>
    <col min="2817" max="2817" width="4" style="10" bestFit="1" customWidth="1"/>
    <col min="2818" max="2818" width="13.5703125" style="10" customWidth="1"/>
    <col min="2819" max="2819" width="13.42578125" style="10" bestFit="1" customWidth="1"/>
    <col min="2820" max="2820" width="12.5703125" style="10" customWidth="1"/>
    <col min="2821" max="2821" width="11.5703125" style="10" customWidth="1"/>
    <col min="2822" max="2822" width="12.140625" style="10" bestFit="1" customWidth="1"/>
    <col min="2823" max="2823" width="9.140625" style="10" bestFit="1" customWidth="1"/>
    <col min="2824" max="2825" width="12.42578125" style="10" bestFit="1" customWidth="1"/>
    <col min="2826" max="2826" width="12.140625" style="10" bestFit="1" customWidth="1"/>
    <col min="2827" max="2827" width="9.140625" style="10" bestFit="1" customWidth="1"/>
    <col min="2828" max="2828" width="11.7109375" style="10" bestFit="1" customWidth="1"/>
    <col min="2829" max="2829" width="12.42578125" style="10" customWidth="1"/>
    <col min="2830" max="2830" width="11.5703125" style="10" customWidth="1"/>
    <col min="2831" max="2831" width="12" style="10" customWidth="1"/>
    <col min="2832" max="2832" width="11.85546875" style="10" customWidth="1"/>
    <col min="2833" max="2833" width="9.5703125" style="10" bestFit="1" customWidth="1"/>
    <col min="2834" max="2834" width="12.140625" style="10" bestFit="1" customWidth="1"/>
    <col min="2835" max="2835" width="3.5703125" style="10" bestFit="1" customWidth="1"/>
    <col min="2836" max="3072" width="9.140625" style="10"/>
    <col min="3073" max="3073" width="4" style="10" bestFit="1" customWidth="1"/>
    <col min="3074" max="3074" width="13.5703125" style="10" customWidth="1"/>
    <col min="3075" max="3075" width="13.42578125" style="10" bestFit="1" customWidth="1"/>
    <col min="3076" max="3076" width="12.5703125" style="10" customWidth="1"/>
    <col min="3077" max="3077" width="11.5703125" style="10" customWidth="1"/>
    <col min="3078" max="3078" width="12.140625" style="10" bestFit="1" customWidth="1"/>
    <col min="3079" max="3079" width="9.140625" style="10" bestFit="1" customWidth="1"/>
    <col min="3080" max="3081" width="12.42578125" style="10" bestFit="1" customWidth="1"/>
    <col min="3082" max="3082" width="12.140625" style="10" bestFit="1" customWidth="1"/>
    <col min="3083" max="3083" width="9.140625" style="10" bestFit="1" customWidth="1"/>
    <col min="3084" max="3084" width="11.7109375" style="10" bestFit="1" customWidth="1"/>
    <col min="3085" max="3085" width="12.42578125" style="10" customWidth="1"/>
    <col min="3086" max="3086" width="11.5703125" style="10" customWidth="1"/>
    <col min="3087" max="3087" width="12" style="10" customWidth="1"/>
    <col min="3088" max="3088" width="11.85546875" style="10" customWidth="1"/>
    <col min="3089" max="3089" width="9.5703125" style="10" bestFit="1" customWidth="1"/>
    <col min="3090" max="3090" width="12.140625" style="10" bestFit="1" customWidth="1"/>
    <col min="3091" max="3091" width="3.5703125" style="10" bestFit="1" customWidth="1"/>
    <col min="3092" max="3328" width="9.140625" style="10"/>
    <col min="3329" max="3329" width="4" style="10" bestFit="1" customWidth="1"/>
    <col min="3330" max="3330" width="13.5703125" style="10" customWidth="1"/>
    <col min="3331" max="3331" width="13.42578125" style="10" bestFit="1" customWidth="1"/>
    <col min="3332" max="3332" width="12.5703125" style="10" customWidth="1"/>
    <col min="3333" max="3333" width="11.5703125" style="10" customWidth="1"/>
    <col min="3334" max="3334" width="12.140625" style="10" bestFit="1" customWidth="1"/>
    <col min="3335" max="3335" width="9.140625" style="10" bestFit="1" customWidth="1"/>
    <col min="3336" max="3337" width="12.42578125" style="10" bestFit="1" customWidth="1"/>
    <col min="3338" max="3338" width="12.140625" style="10" bestFit="1" customWidth="1"/>
    <col min="3339" max="3339" width="9.140625" style="10" bestFit="1" customWidth="1"/>
    <col min="3340" max="3340" width="11.7109375" style="10" bestFit="1" customWidth="1"/>
    <col min="3341" max="3341" width="12.42578125" style="10" customWidth="1"/>
    <col min="3342" max="3342" width="11.5703125" style="10" customWidth="1"/>
    <col min="3343" max="3343" width="12" style="10" customWidth="1"/>
    <col min="3344" max="3344" width="11.85546875" style="10" customWidth="1"/>
    <col min="3345" max="3345" width="9.5703125" style="10" bestFit="1" customWidth="1"/>
    <col min="3346" max="3346" width="12.140625" style="10" bestFit="1" customWidth="1"/>
    <col min="3347" max="3347" width="3.5703125" style="10" bestFit="1" customWidth="1"/>
    <col min="3348" max="3584" width="9.140625" style="10"/>
    <col min="3585" max="3585" width="4" style="10" bestFit="1" customWidth="1"/>
    <col min="3586" max="3586" width="13.5703125" style="10" customWidth="1"/>
    <col min="3587" max="3587" width="13.42578125" style="10" bestFit="1" customWidth="1"/>
    <col min="3588" max="3588" width="12.5703125" style="10" customWidth="1"/>
    <col min="3589" max="3589" width="11.5703125" style="10" customWidth="1"/>
    <col min="3590" max="3590" width="12.140625" style="10" bestFit="1" customWidth="1"/>
    <col min="3591" max="3591" width="9.140625" style="10" bestFit="1" customWidth="1"/>
    <col min="3592" max="3593" width="12.42578125" style="10" bestFit="1" customWidth="1"/>
    <col min="3594" max="3594" width="12.140625" style="10" bestFit="1" customWidth="1"/>
    <col min="3595" max="3595" width="9.140625" style="10" bestFit="1" customWidth="1"/>
    <col min="3596" max="3596" width="11.7109375" style="10" bestFit="1" customWidth="1"/>
    <col min="3597" max="3597" width="12.42578125" style="10" customWidth="1"/>
    <col min="3598" max="3598" width="11.5703125" style="10" customWidth="1"/>
    <col min="3599" max="3599" width="12" style="10" customWidth="1"/>
    <col min="3600" max="3600" width="11.85546875" style="10" customWidth="1"/>
    <col min="3601" max="3601" width="9.5703125" style="10" bestFit="1" customWidth="1"/>
    <col min="3602" max="3602" width="12.140625" style="10" bestFit="1" customWidth="1"/>
    <col min="3603" max="3603" width="3.5703125" style="10" bestFit="1" customWidth="1"/>
    <col min="3604" max="3840" width="9.140625" style="10"/>
    <col min="3841" max="3841" width="4" style="10" bestFit="1" customWidth="1"/>
    <col min="3842" max="3842" width="13.5703125" style="10" customWidth="1"/>
    <col min="3843" max="3843" width="13.42578125" style="10" bestFit="1" customWidth="1"/>
    <col min="3844" max="3844" width="12.5703125" style="10" customWidth="1"/>
    <col min="3845" max="3845" width="11.5703125" style="10" customWidth="1"/>
    <col min="3846" max="3846" width="12.140625" style="10" bestFit="1" customWidth="1"/>
    <col min="3847" max="3847" width="9.140625" style="10" bestFit="1" customWidth="1"/>
    <col min="3848" max="3849" width="12.42578125" style="10" bestFit="1" customWidth="1"/>
    <col min="3850" max="3850" width="12.140625" style="10" bestFit="1" customWidth="1"/>
    <col min="3851" max="3851" width="9.140625" style="10" bestFit="1" customWidth="1"/>
    <col min="3852" max="3852" width="11.7109375" style="10" bestFit="1" customWidth="1"/>
    <col min="3853" max="3853" width="12.42578125" style="10" customWidth="1"/>
    <col min="3854" max="3854" width="11.5703125" style="10" customWidth="1"/>
    <col min="3855" max="3855" width="12" style="10" customWidth="1"/>
    <col min="3856" max="3856" width="11.85546875" style="10" customWidth="1"/>
    <col min="3857" max="3857" width="9.5703125" style="10" bestFit="1" customWidth="1"/>
    <col min="3858" max="3858" width="12.140625" style="10" bestFit="1" customWidth="1"/>
    <col min="3859" max="3859" width="3.5703125" style="10" bestFit="1" customWidth="1"/>
    <col min="3860" max="4096" width="9.140625" style="10"/>
    <col min="4097" max="4097" width="4" style="10" bestFit="1" customWidth="1"/>
    <col min="4098" max="4098" width="13.5703125" style="10" customWidth="1"/>
    <col min="4099" max="4099" width="13.42578125" style="10" bestFit="1" customWidth="1"/>
    <col min="4100" max="4100" width="12.5703125" style="10" customWidth="1"/>
    <col min="4101" max="4101" width="11.5703125" style="10" customWidth="1"/>
    <col min="4102" max="4102" width="12.140625" style="10" bestFit="1" customWidth="1"/>
    <col min="4103" max="4103" width="9.140625" style="10" bestFit="1" customWidth="1"/>
    <col min="4104" max="4105" width="12.42578125" style="10" bestFit="1" customWidth="1"/>
    <col min="4106" max="4106" width="12.140625" style="10" bestFit="1" customWidth="1"/>
    <col min="4107" max="4107" width="9.140625" style="10" bestFit="1" customWidth="1"/>
    <col min="4108" max="4108" width="11.7109375" style="10" bestFit="1" customWidth="1"/>
    <col min="4109" max="4109" width="12.42578125" style="10" customWidth="1"/>
    <col min="4110" max="4110" width="11.5703125" style="10" customWidth="1"/>
    <col min="4111" max="4111" width="12" style="10" customWidth="1"/>
    <col min="4112" max="4112" width="11.85546875" style="10" customWidth="1"/>
    <col min="4113" max="4113" width="9.5703125" style="10" bestFit="1" customWidth="1"/>
    <col min="4114" max="4114" width="12.140625" style="10" bestFit="1" customWidth="1"/>
    <col min="4115" max="4115" width="3.5703125" style="10" bestFit="1" customWidth="1"/>
    <col min="4116" max="4352" width="9.140625" style="10"/>
    <col min="4353" max="4353" width="4" style="10" bestFit="1" customWidth="1"/>
    <col min="4354" max="4354" width="13.5703125" style="10" customWidth="1"/>
    <col min="4355" max="4355" width="13.42578125" style="10" bestFit="1" customWidth="1"/>
    <col min="4356" max="4356" width="12.5703125" style="10" customWidth="1"/>
    <col min="4357" max="4357" width="11.5703125" style="10" customWidth="1"/>
    <col min="4358" max="4358" width="12.140625" style="10" bestFit="1" customWidth="1"/>
    <col min="4359" max="4359" width="9.140625" style="10" bestFit="1" customWidth="1"/>
    <col min="4360" max="4361" width="12.42578125" style="10" bestFit="1" customWidth="1"/>
    <col min="4362" max="4362" width="12.140625" style="10" bestFit="1" customWidth="1"/>
    <col min="4363" max="4363" width="9.140625" style="10" bestFit="1" customWidth="1"/>
    <col min="4364" max="4364" width="11.7109375" style="10" bestFit="1" customWidth="1"/>
    <col min="4365" max="4365" width="12.42578125" style="10" customWidth="1"/>
    <col min="4366" max="4366" width="11.5703125" style="10" customWidth="1"/>
    <col min="4367" max="4367" width="12" style="10" customWidth="1"/>
    <col min="4368" max="4368" width="11.85546875" style="10" customWidth="1"/>
    <col min="4369" max="4369" width="9.5703125" style="10" bestFit="1" customWidth="1"/>
    <col min="4370" max="4370" width="12.140625" style="10" bestFit="1" customWidth="1"/>
    <col min="4371" max="4371" width="3.5703125" style="10" bestFit="1" customWidth="1"/>
    <col min="4372" max="4608" width="9.140625" style="10"/>
    <col min="4609" max="4609" width="4" style="10" bestFit="1" customWidth="1"/>
    <col min="4610" max="4610" width="13.5703125" style="10" customWidth="1"/>
    <col min="4611" max="4611" width="13.42578125" style="10" bestFit="1" customWidth="1"/>
    <col min="4612" max="4612" width="12.5703125" style="10" customWidth="1"/>
    <col min="4613" max="4613" width="11.5703125" style="10" customWidth="1"/>
    <col min="4614" max="4614" width="12.140625" style="10" bestFit="1" customWidth="1"/>
    <col min="4615" max="4615" width="9.140625" style="10" bestFit="1" customWidth="1"/>
    <col min="4616" max="4617" width="12.42578125" style="10" bestFit="1" customWidth="1"/>
    <col min="4618" max="4618" width="12.140625" style="10" bestFit="1" customWidth="1"/>
    <col min="4619" max="4619" width="9.140625" style="10" bestFit="1" customWidth="1"/>
    <col min="4620" max="4620" width="11.7109375" style="10" bestFit="1" customWidth="1"/>
    <col min="4621" max="4621" width="12.42578125" style="10" customWidth="1"/>
    <col min="4622" max="4622" width="11.5703125" style="10" customWidth="1"/>
    <col min="4623" max="4623" width="12" style="10" customWidth="1"/>
    <col min="4624" max="4624" width="11.85546875" style="10" customWidth="1"/>
    <col min="4625" max="4625" width="9.5703125" style="10" bestFit="1" customWidth="1"/>
    <col min="4626" max="4626" width="12.140625" style="10" bestFit="1" customWidth="1"/>
    <col min="4627" max="4627" width="3.5703125" style="10" bestFit="1" customWidth="1"/>
    <col min="4628" max="4864" width="9.140625" style="10"/>
    <col min="4865" max="4865" width="4" style="10" bestFit="1" customWidth="1"/>
    <col min="4866" max="4866" width="13.5703125" style="10" customWidth="1"/>
    <col min="4867" max="4867" width="13.42578125" style="10" bestFit="1" customWidth="1"/>
    <col min="4868" max="4868" width="12.5703125" style="10" customWidth="1"/>
    <col min="4869" max="4869" width="11.5703125" style="10" customWidth="1"/>
    <col min="4870" max="4870" width="12.140625" style="10" bestFit="1" customWidth="1"/>
    <col min="4871" max="4871" width="9.140625" style="10" bestFit="1" customWidth="1"/>
    <col min="4872" max="4873" width="12.42578125" style="10" bestFit="1" customWidth="1"/>
    <col min="4874" max="4874" width="12.140625" style="10" bestFit="1" customWidth="1"/>
    <col min="4875" max="4875" width="9.140625" style="10" bestFit="1" customWidth="1"/>
    <col min="4876" max="4876" width="11.7109375" style="10" bestFit="1" customWidth="1"/>
    <col min="4877" max="4877" width="12.42578125" style="10" customWidth="1"/>
    <col min="4878" max="4878" width="11.5703125" style="10" customWidth="1"/>
    <col min="4879" max="4879" width="12" style="10" customWidth="1"/>
    <col min="4880" max="4880" width="11.85546875" style="10" customWidth="1"/>
    <col min="4881" max="4881" width="9.5703125" style="10" bestFit="1" customWidth="1"/>
    <col min="4882" max="4882" width="12.140625" style="10" bestFit="1" customWidth="1"/>
    <col min="4883" max="4883" width="3.5703125" style="10" bestFit="1" customWidth="1"/>
    <col min="4884" max="5120" width="9.140625" style="10"/>
    <col min="5121" max="5121" width="4" style="10" bestFit="1" customWidth="1"/>
    <col min="5122" max="5122" width="13.5703125" style="10" customWidth="1"/>
    <col min="5123" max="5123" width="13.42578125" style="10" bestFit="1" customWidth="1"/>
    <col min="5124" max="5124" width="12.5703125" style="10" customWidth="1"/>
    <col min="5125" max="5125" width="11.5703125" style="10" customWidth="1"/>
    <col min="5126" max="5126" width="12.140625" style="10" bestFit="1" customWidth="1"/>
    <col min="5127" max="5127" width="9.140625" style="10" bestFit="1" customWidth="1"/>
    <col min="5128" max="5129" width="12.42578125" style="10" bestFit="1" customWidth="1"/>
    <col min="5130" max="5130" width="12.140625" style="10" bestFit="1" customWidth="1"/>
    <col min="5131" max="5131" width="9.140625" style="10" bestFit="1" customWidth="1"/>
    <col min="5132" max="5132" width="11.7109375" style="10" bestFit="1" customWidth="1"/>
    <col min="5133" max="5133" width="12.42578125" style="10" customWidth="1"/>
    <col min="5134" max="5134" width="11.5703125" style="10" customWidth="1"/>
    <col min="5135" max="5135" width="12" style="10" customWidth="1"/>
    <col min="5136" max="5136" width="11.85546875" style="10" customWidth="1"/>
    <col min="5137" max="5137" width="9.5703125" style="10" bestFit="1" customWidth="1"/>
    <col min="5138" max="5138" width="12.140625" style="10" bestFit="1" customWidth="1"/>
    <col min="5139" max="5139" width="3.5703125" style="10" bestFit="1" customWidth="1"/>
    <col min="5140" max="5376" width="9.140625" style="10"/>
    <col min="5377" max="5377" width="4" style="10" bestFit="1" customWidth="1"/>
    <col min="5378" max="5378" width="13.5703125" style="10" customWidth="1"/>
    <col min="5379" max="5379" width="13.42578125" style="10" bestFit="1" customWidth="1"/>
    <col min="5380" max="5380" width="12.5703125" style="10" customWidth="1"/>
    <col min="5381" max="5381" width="11.5703125" style="10" customWidth="1"/>
    <col min="5382" max="5382" width="12.140625" style="10" bestFit="1" customWidth="1"/>
    <col min="5383" max="5383" width="9.140625" style="10" bestFit="1" customWidth="1"/>
    <col min="5384" max="5385" width="12.42578125" style="10" bestFit="1" customWidth="1"/>
    <col min="5386" max="5386" width="12.140625" style="10" bestFit="1" customWidth="1"/>
    <col min="5387" max="5387" width="9.140625" style="10" bestFit="1" customWidth="1"/>
    <col min="5388" max="5388" width="11.7109375" style="10" bestFit="1" customWidth="1"/>
    <col min="5389" max="5389" width="12.42578125" style="10" customWidth="1"/>
    <col min="5390" max="5390" width="11.5703125" style="10" customWidth="1"/>
    <col min="5391" max="5391" width="12" style="10" customWidth="1"/>
    <col min="5392" max="5392" width="11.85546875" style="10" customWidth="1"/>
    <col min="5393" max="5393" width="9.5703125" style="10" bestFit="1" customWidth="1"/>
    <col min="5394" max="5394" width="12.140625" style="10" bestFit="1" customWidth="1"/>
    <col min="5395" max="5395" width="3.5703125" style="10" bestFit="1" customWidth="1"/>
    <col min="5396" max="5632" width="9.140625" style="10"/>
    <col min="5633" max="5633" width="4" style="10" bestFit="1" customWidth="1"/>
    <col min="5634" max="5634" width="13.5703125" style="10" customWidth="1"/>
    <col min="5635" max="5635" width="13.42578125" style="10" bestFit="1" customWidth="1"/>
    <col min="5636" max="5636" width="12.5703125" style="10" customWidth="1"/>
    <col min="5637" max="5637" width="11.5703125" style="10" customWidth="1"/>
    <col min="5638" max="5638" width="12.140625" style="10" bestFit="1" customWidth="1"/>
    <col min="5639" max="5639" width="9.140625" style="10" bestFit="1" customWidth="1"/>
    <col min="5640" max="5641" width="12.42578125" style="10" bestFit="1" customWidth="1"/>
    <col min="5642" max="5642" width="12.140625" style="10" bestFit="1" customWidth="1"/>
    <col min="5643" max="5643" width="9.140625" style="10" bestFit="1" customWidth="1"/>
    <col min="5644" max="5644" width="11.7109375" style="10" bestFit="1" customWidth="1"/>
    <col min="5645" max="5645" width="12.42578125" style="10" customWidth="1"/>
    <col min="5646" max="5646" width="11.5703125" style="10" customWidth="1"/>
    <col min="5647" max="5647" width="12" style="10" customWidth="1"/>
    <col min="5648" max="5648" width="11.85546875" style="10" customWidth="1"/>
    <col min="5649" max="5649" width="9.5703125" style="10" bestFit="1" customWidth="1"/>
    <col min="5650" max="5650" width="12.140625" style="10" bestFit="1" customWidth="1"/>
    <col min="5651" max="5651" width="3.5703125" style="10" bestFit="1" customWidth="1"/>
    <col min="5652" max="5888" width="9.140625" style="10"/>
    <col min="5889" max="5889" width="4" style="10" bestFit="1" customWidth="1"/>
    <col min="5890" max="5890" width="13.5703125" style="10" customWidth="1"/>
    <col min="5891" max="5891" width="13.42578125" style="10" bestFit="1" customWidth="1"/>
    <col min="5892" max="5892" width="12.5703125" style="10" customWidth="1"/>
    <col min="5893" max="5893" width="11.5703125" style="10" customWidth="1"/>
    <col min="5894" max="5894" width="12.140625" style="10" bestFit="1" customWidth="1"/>
    <col min="5895" max="5895" width="9.140625" style="10" bestFit="1" customWidth="1"/>
    <col min="5896" max="5897" width="12.42578125" style="10" bestFit="1" customWidth="1"/>
    <col min="5898" max="5898" width="12.140625" style="10" bestFit="1" customWidth="1"/>
    <col min="5899" max="5899" width="9.140625" style="10" bestFit="1" customWidth="1"/>
    <col min="5900" max="5900" width="11.7109375" style="10" bestFit="1" customWidth="1"/>
    <col min="5901" max="5901" width="12.42578125" style="10" customWidth="1"/>
    <col min="5902" max="5902" width="11.5703125" style="10" customWidth="1"/>
    <col min="5903" max="5903" width="12" style="10" customWidth="1"/>
    <col min="5904" max="5904" width="11.85546875" style="10" customWidth="1"/>
    <col min="5905" max="5905" width="9.5703125" style="10" bestFit="1" customWidth="1"/>
    <col min="5906" max="5906" width="12.140625" style="10" bestFit="1" customWidth="1"/>
    <col min="5907" max="5907" width="3.5703125" style="10" bestFit="1" customWidth="1"/>
    <col min="5908" max="6144" width="9.140625" style="10"/>
    <col min="6145" max="6145" width="4" style="10" bestFit="1" customWidth="1"/>
    <col min="6146" max="6146" width="13.5703125" style="10" customWidth="1"/>
    <col min="6147" max="6147" width="13.42578125" style="10" bestFit="1" customWidth="1"/>
    <col min="6148" max="6148" width="12.5703125" style="10" customWidth="1"/>
    <col min="6149" max="6149" width="11.5703125" style="10" customWidth="1"/>
    <col min="6150" max="6150" width="12.140625" style="10" bestFit="1" customWidth="1"/>
    <col min="6151" max="6151" width="9.140625" style="10" bestFit="1" customWidth="1"/>
    <col min="6152" max="6153" width="12.42578125" style="10" bestFit="1" customWidth="1"/>
    <col min="6154" max="6154" width="12.140625" style="10" bestFit="1" customWidth="1"/>
    <col min="6155" max="6155" width="9.140625" style="10" bestFit="1" customWidth="1"/>
    <col min="6156" max="6156" width="11.7109375" style="10" bestFit="1" customWidth="1"/>
    <col min="6157" max="6157" width="12.42578125" style="10" customWidth="1"/>
    <col min="6158" max="6158" width="11.5703125" style="10" customWidth="1"/>
    <col min="6159" max="6159" width="12" style="10" customWidth="1"/>
    <col min="6160" max="6160" width="11.85546875" style="10" customWidth="1"/>
    <col min="6161" max="6161" width="9.5703125" style="10" bestFit="1" customWidth="1"/>
    <col min="6162" max="6162" width="12.140625" style="10" bestFit="1" customWidth="1"/>
    <col min="6163" max="6163" width="3.5703125" style="10" bestFit="1" customWidth="1"/>
    <col min="6164" max="6400" width="9.140625" style="10"/>
    <col min="6401" max="6401" width="4" style="10" bestFit="1" customWidth="1"/>
    <col min="6402" max="6402" width="13.5703125" style="10" customWidth="1"/>
    <col min="6403" max="6403" width="13.42578125" style="10" bestFit="1" customWidth="1"/>
    <col min="6404" max="6404" width="12.5703125" style="10" customWidth="1"/>
    <col min="6405" max="6405" width="11.5703125" style="10" customWidth="1"/>
    <col min="6406" max="6406" width="12.140625" style="10" bestFit="1" customWidth="1"/>
    <col min="6407" max="6407" width="9.140625" style="10" bestFit="1" customWidth="1"/>
    <col min="6408" max="6409" width="12.42578125" style="10" bestFit="1" customWidth="1"/>
    <col min="6410" max="6410" width="12.140625" style="10" bestFit="1" customWidth="1"/>
    <col min="6411" max="6411" width="9.140625" style="10" bestFit="1" customWidth="1"/>
    <col min="6412" max="6412" width="11.7109375" style="10" bestFit="1" customWidth="1"/>
    <col min="6413" max="6413" width="12.42578125" style="10" customWidth="1"/>
    <col min="6414" max="6414" width="11.5703125" style="10" customWidth="1"/>
    <col min="6415" max="6415" width="12" style="10" customWidth="1"/>
    <col min="6416" max="6416" width="11.85546875" style="10" customWidth="1"/>
    <col min="6417" max="6417" width="9.5703125" style="10" bestFit="1" customWidth="1"/>
    <col min="6418" max="6418" width="12.140625" style="10" bestFit="1" customWidth="1"/>
    <col min="6419" max="6419" width="3.5703125" style="10" bestFit="1" customWidth="1"/>
    <col min="6420" max="6656" width="9.140625" style="10"/>
    <col min="6657" max="6657" width="4" style="10" bestFit="1" customWidth="1"/>
    <col min="6658" max="6658" width="13.5703125" style="10" customWidth="1"/>
    <col min="6659" max="6659" width="13.42578125" style="10" bestFit="1" customWidth="1"/>
    <col min="6660" max="6660" width="12.5703125" style="10" customWidth="1"/>
    <col min="6661" max="6661" width="11.5703125" style="10" customWidth="1"/>
    <col min="6662" max="6662" width="12.140625" style="10" bestFit="1" customWidth="1"/>
    <col min="6663" max="6663" width="9.140625" style="10" bestFit="1" customWidth="1"/>
    <col min="6664" max="6665" width="12.42578125" style="10" bestFit="1" customWidth="1"/>
    <col min="6666" max="6666" width="12.140625" style="10" bestFit="1" customWidth="1"/>
    <col min="6667" max="6667" width="9.140625" style="10" bestFit="1" customWidth="1"/>
    <col min="6668" max="6668" width="11.7109375" style="10" bestFit="1" customWidth="1"/>
    <col min="6669" max="6669" width="12.42578125" style="10" customWidth="1"/>
    <col min="6670" max="6670" width="11.5703125" style="10" customWidth="1"/>
    <col min="6671" max="6671" width="12" style="10" customWidth="1"/>
    <col min="6672" max="6672" width="11.85546875" style="10" customWidth="1"/>
    <col min="6673" max="6673" width="9.5703125" style="10" bestFit="1" customWidth="1"/>
    <col min="6674" max="6674" width="12.140625" style="10" bestFit="1" customWidth="1"/>
    <col min="6675" max="6675" width="3.5703125" style="10" bestFit="1" customWidth="1"/>
    <col min="6676" max="6912" width="9.140625" style="10"/>
    <col min="6913" max="6913" width="4" style="10" bestFit="1" customWidth="1"/>
    <col min="6914" max="6914" width="13.5703125" style="10" customWidth="1"/>
    <col min="6915" max="6915" width="13.42578125" style="10" bestFit="1" customWidth="1"/>
    <col min="6916" max="6916" width="12.5703125" style="10" customWidth="1"/>
    <col min="6917" max="6917" width="11.5703125" style="10" customWidth="1"/>
    <col min="6918" max="6918" width="12.140625" style="10" bestFit="1" customWidth="1"/>
    <col min="6919" max="6919" width="9.140625" style="10" bestFit="1" customWidth="1"/>
    <col min="6920" max="6921" width="12.42578125" style="10" bestFit="1" customWidth="1"/>
    <col min="6922" max="6922" width="12.140625" style="10" bestFit="1" customWidth="1"/>
    <col min="6923" max="6923" width="9.140625" style="10" bestFit="1" customWidth="1"/>
    <col min="6924" max="6924" width="11.7109375" style="10" bestFit="1" customWidth="1"/>
    <col min="6925" max="6925" width="12.42578125" style="10" customWidth="1"/>
    <col min="6926" max="6926" width="11.5703125" style="10" customWidth="1"/>
    <col min="6927" max="6927" width="12" style="10" customWidth="1"/>
    <col min="6928" max="6928" width="11.85546875" style="10" customWidth="1"/>
    <col min="6929" max="6929" width="9.5703125" style="10" bestFit="1" customWidth="1"/>
    <col min="6930" max="6930" width="12.140625" style="10" bestFit="1" customWidth="1"/>
    <col min="6931" max="6931" width="3.5703125" style="10" bestFit="1" customWidth="1"/>
    <col min="6932" max="7168" width="9.140625" style="10"/>
    <col min="7169" max="7169" width="4" style="10" bestFit="1" customWidth="1"/>
    <col min="7170" max="7170" width="13.5703125" style="10" customWidth="1"/>
    <col min="7171" max="7171" width="13.42578125" style="10" bestFit="1" customWidth="1"/>
    <col min="7172" max="7172" width="12.5703125" style="10" customWidth="1"/>
    <col min="7173" max="7173" width="11.5703125" style="10" customWidth="1"/>
    <col min="7174" max="7174" width="12.140625" style="10" bestFit="1" customWidth="1"/>
    <col min="7175" max="7175" width="9.140625" style="10" bestFit="1" customWidth="1"/>
    <col min="7176" max="7177" width="12.42578125" style="10" bestFit="1" customWidth="1"/>
    <col min="7178" max="7178" width="12.140625" style="10" bestFit="1" customWidth="1"/>
    <col min="7179" max="7179" width="9.140625" style="10" bestFit="1" customWidth="1"/>
    <col min="7180" max="7180" width="11.7109375" style="10" bestFit="1" customWidth="1"/>
    <col min="7181" max="7181" width="12.42578125" style="10" customWidth="1"/>
    <col min="7182" max="7182" width="11.5703125" style="10" customWidth="1"/>
    <col min="7183" max="7183" width="12" style="10" customWidth="1"/>
    <col min="7184" max="7184" width="11.85546875" style="10" customWidth="1"/>
    <col min="7185" max="7185" width="9.5703125" style="10" bestFit="1" customWidth="1"/>
    <col min="7186" max="7186" width="12.140625" style="10" bestFit="1" customWidth="1"/>
    <col min="7187" max="7187" width="3.5703125" style="10" bestFit="1" customWidth="1"/>
    <col min="7188" max="7424" width="9.140625" style="10"/>
    <col min="7425" max="7425" width="4" style="10" bestFit="1" customWidth="1"/>
    <col min="7426" max="7426" width="13.5703125" style="10" customWidth="1"/>
    <col min="7427" max="7427" width="13.42578125" style="10" bestFit="1" customWidth="1"/>
    <col min="7428" max="7428" width="12.5703125" style="10" customWidth="1"/>
    <col min="7429" max="7429" width="11.5703125" style="10" customWidth="1"/>
    <col min="7430" max="7430" width="12.140625" style="10" bestFit="1" customWidth="1"/>
    <col min="7431" max="7431" width="9.140625" style="10" bestFit="1" customWidth="1"/>
    <col min="7432" max="7433" width="12.42578125" style="10" bestFit="1" customWidth="1"/>
    <col min="7434" max="7434" width="12.140625" style="10" bestFit="1" customWidth="1"/>
    <col min="7435" max="7435" width="9.140625" style="10" bestFit="1" customWidth="1"/>
    <col min="7436" max="7436" width="11.7109375" style="10" bestFit="1" customWidth="1"/>
    <col min="7437" max="7437" width="12.42578125" style="10" customWidth="1"/>
    <col min="7438" max="7438" width="11.5703125" style="10" customWidth="1"/>
    <col min="7439" max="7439" width="12" style="10" customWidth="1"/>
    <col min="7440" max="7440" width="11.85546875" style="10" customWidth="1"/>
    <col min="7441" max="7441" width="9.5703125" style="10" bestFit="1" customWidth="1"/>
    <col min="7442" max="7442" width="12.140625" style="10" bestFit="1" customWidth="1"/>
    <col min="7443" max="7443" width="3.5703125" style="10" bestFit="1" customWidth="1"/>
    <col min="7444" max="7680" width="9.140625" style="10"/>
    <col min="7681" max="7681" width="4" style="10" bestFit="1" customWidth="1"/>
    <col min="7682" max="7682" width="13.5703125" style="10" customWidth="1"/>
    <col min="7683" max="7683" width="13.42578125" style="10" bestFit="1" customWidth="1"/>
    <col min="7684" max="7684" width="12.5703125" style="10" customWidth="1"/>
    <col min="7685" max="7685" width="11.5703125" style="10" customWidth="1"/>
    <col min="7686" max="7686" width="12.140625" style="10" bestFit="1" customWidth="1"/>
    <col min="7687" max="7687" width="9.140625" style="10" bestFit="1" customWidth="1"/>
    <col min="7688" max="7689" width="12.42578125" style="10" bestFit="1" customWidth="1"/>
    <col min="7690" max="7690" width="12.140625" style="10" bestFit="1" customWidth="1"/>
    <col min="7691" max="7691" width="9.140625" style="10" bestFit="1" customWidth="1"/>
    <col min="7692" max="7692" width="11.7109375" style="10" bestFit="1" customWidth="1"/>
    <col min="7693" max="7693" width="12.42578125" style="10" customWidth="1"/>
    <col min="7694" max="7694" width="11.5703125" style="10" customWidth="1"/>
    <col min="7695" max="7695" width="12" style="10" customWidth="1"/>
    <col min="7696" max="7696" width="11.85546875" style="10" customWidth="1"/>
    <col min="7697" max="7697" width="9.5703125" style="10" bestFit="1" customWidth="1"/>
    <col min="7698" max="7698" width="12.140625" style="10" bestFit="1" customWidth="1"/>
    <col min="7699" max="7699" width="3.5703125" style="10" bestFit="1" customWidth="1"/>
    <col min="7700" max="7936" width="9.140625" style="10"/>
    <col min="7937" max="7937" width="4" style="10" bestFit="1" customWidth="1"/>
    <col min="7938" max="7938" width="13.5703125" style="10" customWidth="1"/>
    <col min="7939" max="7939" width="13.42578125" style="10" bestFit="1" customWidth="1"/>
    <col min="7940" max="7940" width="12.5703125" style="10" customWidth="1"/>
    <col min="7941" max="7941" width="11.5703125" style="10" customWidth="1"/>
    <col min="7942" max="7942" width="12.140625" style="10" bestFit="1" customWidth="1"/>
    <col min="7943" max="7943" width="9.140625" style="10" bestFit="1" customWidth="1"/>
    <col min="7944" max="7945" width="12.42578125" style="10" bestFit="1" customWidth="1"/>
    <col min="7946" max="7946" width="12.140625" style="10" bestFit="1" customWidth="1"/>
    <col min="7947" max="7947" width="9.140625" style="10" bestFit="1" customWidth="1"/>
    <col min="7948" max="7948" width="11.7109375" style="10" bestFit="1" customWidth="1"/>
    <col min="7949" max="7949" width="12.42578125" style="10" customWidth="1"/>
    <col min="7950" max="7950" width="11.5703125" style="10" customWidth="1"/>
    <col min="7951" max="7951" width="12" style="10" customWidth="1"/>
    <col min="7952" max="7952" width="11.85546875" style="10" customWidth="1"/>
    <col min="7953" max="7953" width="9.5703125" style="10" bestFit="1" customWidth="1"/>
    <col min="7954" max="7954" width="12.140625" style="10" bestFit="1" customWidth="1"/>
    <col min="7955" max="7955" width="3.5703125" style="10" bestFit="1" customWidth="1"/>
    <col min="7956" max="8192" width="9.140625" style="10"/>
    <col min="8193" max="8193" width="4" style="10" bestFit="1" customWidth="1"/>
    <col min="8194" max="8194" width="13.5703125" style="10" customWidth="1"/>
    <col min="8195" max="8195" width="13.42578125" style="10" bestFit="1" customWidth="1"/>
    <col min="8196" max="8196" width="12.5703125" style="10" customWidth="1"/>
    <col min="8197" max="8197" width="11.5703125" style="10" customWidth="1"/>
    <col min="8198" max="8198" width="12.140625" style="10" bestFit="1" customWidth="1"/>
    <col min="8199" max="8199" width="9.140625" style="10" bestFit="1" customWidth="1"/>
    <col min="8200" max="8201" width="12.42578125" style="10" bestFit="1" customWidth="1"/>
    <col min="8202" max="8202" width="12.140625" style="10" bestFit="1" customWidth="1"/>
    <col min="8203" max="8203" width="9.140625" style="10" bestFit="1" customWidth="1"/>
    <col min="8204" max="8204" width="11.7109375" style="10" bestFit="1" customWidth="1"/>
    <col min="8205" max="8205" width="12.42578125" style="10" customWidth="1"/>
    <col min="8206" max="8206" width="11.5703125" style="10" customWidth="1"/>
    <col min="8207" max="8207" width="12" style="10" customWidth="1"/>
    <col min="8208" max="8208" width="11.85546875" style="10" customWidth="1"/>
    <col min="8209" max="8209" width="9.5703125" style="10" bestFit="1" customWidth="1"/>
    <col min="8210" max="8210" width="12.140625" style="10" bestFit="1" customWidth="1"/>
    <col min="8211" max="8211" width="3.5703125" style="10" bestFit="1" customWidth="1"/>
    <col min="8212" max="8448" width="9.140625" style="10"/>
    <col min="8449" max="8449" width="4" style="10" bestFit="1" customWidth="1"/>
    <col min="8450" max="8450" width="13.5703125" style="10" customWidth="1"/>
    <col min="8451" max="8451" width="13.42578125" style="10" bestFit="1" customWidth="1"/>
    <col min="8452" max="8452" width="12.5703125" style="10" customWidth="1"/>
    <col min="8453" max="8453" width="11.5703125" style="10" customWidth="1"/>
    <col min="8454" max="8454" width="12.140625" style="10" bestFit="1" customWidth="1"/>
    <col min="8455" max="8455" width="9.140625" style="10" bestFit="1" customWidth="1"/>
    <col min="8456" max="8457" width="12.42578125" style="10" bestFit="1" customWidth="1"/>
    <col min="8458" max="8458" width="12.140625" style="10" bestFit="1" customWidth="1"/>
    <col min="8459" max="8459" width="9.140625" style="10" bestFit="1" customWidth="1"/>
    <col min="8460" max="8460" width="11.7109375" style="10" bestFit="1" customWidth="1"/>
    <col min="8461" max="8461" width="12.42578125" style="10" customWidth="1"/>
    <col min="8462" max="8462" width="11.5703125" style="10" customWidth="1"/>
    <col min="8463" max="8463" width="12" style="10" customWidth="1"/>
    <col min="8464" max="8464" width="11.85546875" style="10" customWidth="1"/>
    <col min="8465" max="8465" width="9.5703125" style="10" bestFit="1" customWidth="1"/>
    <col min="8466" max="8466" width="12.140625" style="10" bestFit="1" customWidth="1"/>
    <col min="8467" max="8467" width="3.5703125" style="10" bestFit="1" customWidth="1"/>
    <col min="8468" max="8704" width="9.140625" style="10"/>
    <col min="8705" max="8705" width="4" style="10" bestFit="1" customWidth="1"/>
    <col min="8706" max="8706" width="13.5703125" style="10" customWidth="1"/>
    <col min="8707" max="8707" width="13.42578125" style="10" bestFit="1" customWidth="1"/>
    <col min="8708" max="8708" width="12.5703125" style="10" customWidth="1"/>
    <col min="8709" max="8709" width="11.5703125" style="10" customWidth="1"/>
    <col min="8710" max="8710" width="12.140625" style="10" bestFit="1" customWidth="1"/>
    <col min="8711" max="8711" width="9.140625" style="10" bestFit="1" customWidth="1"/>
    <col min="8712" max="8713" width="12.42578125" style="10" bestFit="1" customWidth="1"/>
    <col min="8714" max="8714" width="12.140625" style="10" bestFit="1" customWidth="1"/>
    <col min="8715" max="8715" width="9.140625" style="10" bestFit="1" customWidth="1"/>
    <col min="8716" max="8716" width="11.7109375" style="10" bestFit="1" customWidth="1"/>
    <col min="8717" max="8717" width="12.42578125" style="10" customWidth="1"/>
    <col min="8718" max="8718" width="11.5703125" style="10" customWidth="1"/>
    <col min="8719" max="8719" width="12" style="10" customWidth="1"/>
    <col min="8720" max="8720" width="11.85546875" style="10" customWidth="1"/>
    <col min="8721" max="8721" width="9.5703125" style="10" bestFit="1" customWidth="1"/>
    <col min="8722" max="8722" width="12.140625" style="10" bestFit="1" customWidth="1"/>
    <col min="8723" max="8723" width="3.5703125" style="10" bestFit="1" customWidth="1"/>
    <col min="8724" max="8960" width="9.140625" style="10"/>
    <col min="8961" max="8961" width="4" style="10" bestFit="1" customWidth="1"/>
    <col min="8962" max="8962" width="13.5703125" style="10" customWidth="1"/>
    <col min="8963" max="8963" width="13.42578125" style="10" bestFit="1" customWidth="1"/>
    <col min="8964" max="8964" width="12.5703125" style="10" customWidth="1"/>
    <col min="8965" max="8965" width="11.5703125" style="10" customWidth="1"/>
    <col min="8966" max="8966" width="12.140625" style="10" bestFit="1" customWidth="1"/>
    <col min="8967" max="8967" width="9.140625" style="10" bestFit="1" customWidth="1"/>
    <col min="8968" max="8969" width="12.42578125" style="10" bestFit="1" customWidth="1"/>
    <col min="8970" max="8970" width="12.140625" style="10" bestFit="1" customWidth="1"/>
    <col min="8971" max="8971" width="9.140625" style="10" bestFit="1" customWidth="1"/>
    <col min="8972" max="8972" width="11.7109375" style="10" bestFit="1" customWidth="1"/>
    <col min="8973" max="8973" width="12.42578125" style="10" customWidth="1"/>
    <col min="8974" max="8974" width="11.5703125" style="10" customWidth="1"/>
    <col min="8975" max="8975" width="12" style="10" customWidth="1"/>
    <col min="8976" max="8976" width="11.85546875" style="10" customWidth="1"/>
    <col min="8977" max="8977" width="9.5703125" style="10" bestFit="1" customWidth="1"/>
    <col min="8978" max="8978" width="12.140625" style="10" bestFit="1" customWidth="1"/>
    <col min="8979" max="8979" width="3.5703125" style="10" bestFit="1" customWidth="1"/>
    <col min="8980" max="9216" width="9.140625" style="10"/>
    <col min="9217" max="9217" width="4" style="10" bestFit="1" customWidth="1"/>
    <col min="9218" max="9218" width="13.5703125" style="10" customWidth="1"/>
    <col min="9219" max="9219" width="13.42578125" style="10" bestFit="1" customWidth="1"/>
    <col min="9220" max="9220" width="12.5703125" style="10" customWidth="1"/>
    <col min="9221" max="9221" width="11.5703125" style="10" customWidth="1"/>
    <col min="9222" max="9222" width="12.140625" style="10" bestFit="1" customWidth="1"/>
    <col min="9223" max="9223" width="9.140625" style="10" bestFit="1" customWidth="1"/>
    <col min="9224" max="9225" width="12.42578125" style="10" bestFit="1" customWidth="1"/>
    <col min="9226" max="9226" width="12.140625" style="10" bestFit="1" customWidth="1"/>
    <col min="9227" max="9227" width="9.140625" style="10" bestFit="1" customWidth="1"/>
    <col min="9228" max="9228" width="11.7109375" style="10" bestFit="1" customWidth="1"/>
    <col min="9229" max="9229" width="12.42578125" style="10" customWidth="1"/>
    <col min="9230" max="9230" width="11.5703125" style="10" customWidth="1"/>
    <col min="9231" max="9231" width="12" style="10" customWidth="1"/>
    <col min="9232" max="9232" width="11.85546875" style="10" customWidth="1"/>
    <col min="9233" max="9233" width="9.5703125" style="10" bestFit="1" customWidth="1"/>
    <col min="9234" max="9234" width="12.140625" style="10" bestFit="1" customWidth="1"/>
    <col min="9235" max="9235" width="3.5703125" style="10" bestFit="1" customWidth="1"/>
    <col min="9236" max="9472" width="9.140625" style="10"/>
    <col min="9473" max="9473" width="4" style="10" bestFit="1" customWidth="1"/>
    <col min="9474" max="9474" width="13.5703125" style="10" customWidth="1"/>
    <col min="9475" max="9475" width="13.42578125" style="10" bestFit="1" customWidth="1"/>
    <col min="9476" max="9476" width="12.5703125" style="10" customWidth="1"/>
    <col min="9477" max="9477" width="11.5703125" style="10" customWidth="1"/>
    <col min="9478" max="9478" width="12.140625" style="10" bestFit="1" customWidth="1"/>
    <col min="9479" max="9479" width="9.140625" style="10" bestFit="1" customWidth="1"/>
    <col min="9480" max="9481" width="12.42578125" style="10" bestFit="1" customWidth="1"/>
    <col min="9482" max="9482" width="12.140625" style="10" bestFit="1" customWidth="1"/>
    <col min="9483" max="9483" width="9.140625" style="10" bestFit="1" customWidth="1"/>
    <col min="9484" max="9484" width="11.7109375" style="10" bestFit="1" customWidth="1"/>
    <col min="9485" max="9485" width="12.42578125" style="10" customWidth="1"/>
    <col min="9486" max="9486" width="11.5703125" style="10" customWidth="1"/>
    <col min="9487" max="9487" width="12" style="10" customWidth="1"/>
    <col min="9488" max="9488" width="11.85546875" style="10" customWidth="1"/>
    <col min="9489" max="9489" width="9.5703125" style="10" bestFit="1" customWidth="1"/>
    <col min="9490" max="9490" width="12.140625" style="10" bestFit="1" customWidth="1"/>
    <col min="9491" max="9491" width="3.5703125" style="10" bestFit="1" customWidth="1"/>
    <col min="9492" max="9728" width="9.140625" style="10"/>
    <col min="9729" max="9729" width="4" style="10" bestFit="1" customWidth="1"/>
    <col min="9730" max="9730" width="13.5703125" style="10" customWidth="1"/>
    <col min="9731" max="9731" width="13.42578125" style="10" bestFit="1" customWidth="1"/>
    <col min="9732" max="9732" width="12.5703125" style="10" customWidth="1"/>
    <col min="9733" max="9733" width="11.5703125" style="10" customWidth="1"/>
    <col min="9734" max="9734" width="12.140625" style="10" bestFit="1" customWidth="1"/>
    <col min="9735" max="9735" width="9.140625" style="10" bestFit="1" customWidth="1"/>
    <col min="9736" max="9737" width="12.42578125" style="10" bestFit="1" customWidth="1"/>
    <col min="9738" max="9738" width="12.140625" style="10" bestFit="1" customWidth="1"/>
    <col min="9739" max="9739" width="9.140625" style="10" bestFit="1" customWidth="1"/>
    <col min="9740" max="9740" width="11.7109375" style="10" bestFit="1" customWidth="1"/>
    <col min="9741" max="9741" width="12.42578125" style="10" customWidth="1"/>
    <col min="9742" max="9742" width="11.5703125" style="10" customWidth="1"/>
    <col min="9743" max="9743" width="12" style="10" customWidth="1"/>
    <col min="9744" max="9744" width="11.85546875" style="10" customWidth="1"/>
    <col min="9745" max="9745" width="9.5703125" style="10" bestFit="1" customWidth="1"/>
    <col min="9746" max="9746" width="12.140625" style="10" bestFit="1" customWidth="1"/>
    <col min="9747" max="9747" width="3.5703125" style="10" bestFit="1" customWidth="1"/>
    <col min="9748" max="9984" width="9.140625" style="10"/>
    <col min="9985" max="9985" width="4" style="10" bestFit="1" customWidth="1"/>
    <col min="9986" max="9986" width="13.5703125" style="10" customWidth="1"/>
    <col min="9987" max="9987" width="13.42578125" style="10" bestFit="1" customWidth="1"/>
    <col min="9988" max="9988" width="12.5703125" style="10" customWidth="1"/>
    <col min="9989" max="9989" width="11.5703125" style="10" customWidth="1"/>
    <col min="9990" max="9990" width="12.140625" style="10" bestFit="1" customWidth="1"/>
    <col min="9991" max="9991" width="9.140625" style="10" bestFit="1" customWidth="1"/>
    <col min="9992" max="9993" width="12.42578125" style="10" bestFit="1" customWidth="1"/>
    <col min="9994" max="9994" width="12.140625" style="10" bestFit="1" customWidth="1"/>
    <col min="9995" max="9995" width="9.140625" style="10" bestFit="1" customWidth="1"/>
    <col min="9996" max="9996" width="11.7109375" style="10" bestFit="1" customWidth="1"/>
    <col min="9997" max="9997" width="12.42578125" style="10" customWidth="1"/>
    <col min="9998" max="9998" width="11.5703125" style="10" customWidth="1"/>
    <col min="9999" max="9999" width="12" style="10" customWidth="1"/>
    <col min="10000" max="10000" width="11.85546875" style="10" customWidth="1"/>
    <col min="10001" max="10001" width="9.5703125" style="10" bestFit="1" customWidth="1"/>
    <col min="10002" max="10002" width="12.140625" style="10" bestFit="1" customWidth="1"/>
    <col min="10003" max="10003" width="3.5703125" style="10" bestFit="1" customWidth="1"/>
    <col min="10004" max="10240" width="9.140625" style="10"/>
    <col min="10241" max="10241" width="4" style="10" bestFit="1" customWidth="1"/>
    <col min="10242" max="10242" width="13.5703125" style="10" customWidth="1"/>
    <col min="10243" max="10243" width="13.42578125" style="10" bestFit="1" customWidth="1"/>
    <col min="10244" max="10244" width="12.5703125" style="10" customWidth="1"/>
    <col min="10245" max="10245" width="11.5703125" style="10" customWidth="1"/>
    <col min="10246" max="10246" width="12.140625" style="10" bestFit="1" customWidth="1"/>
    <col min="10247" max="10247" width="9.140625" style="10" bestFit="1" customWidth="1"/>
    <col min="10248" max="10249" width="12.42578125" style="10" bestFit="1" customWidth="1"/>
    <col min="10250" max="10250" width="12.140625" style="10" bestFit="1" customWidth="1"/>
    <col min="10251" max="10251" width="9.140625" style="10" bestFit="1" customWidth="1"/>
    <col min="10252" max="10252" width="11.7109375" style="10" bestFit="1" customWidth="1"/>
    <col min="10253" max="10253" width="12.42578125" style="10" customWidth="1"/>
    <col min="10254" max="10254" width="11.5703125" style="10" customWidth="1"/>
    <col min="10255" max="10255" width="12" style="10" customWidth="1"/>
    <col min="10256" max="10256" width="11.85546875" style="10" customWidth="1"/>
    <col min="10257" max="10257" width="9.5703125" style="10" bestFit="1" customWidth="1"/>
    <col min="10258" max="10258" width="12.140625" style="10" bestFit="1" customWidth="1"/>
    <col min="10259" max="10259" width="3.5703125" style="10" bestFit="1" customWidth="1"/>
    <col min="10260" max="10496" width="9.140625" style="10"/>
    <col min="10497" max="10497" width="4" style="10" bestFit="1" customWidth="1"/>
    <col min="10498" max="10498" width="13.5703125" style="10" customWidth="1"/>
    <col min="10499" max="10499" width="13.42578125" style="10" bestFit="1" customWidth="1"/>
    <col min="10500" max="10500" width="12.5703125" style="10" customWidth="1"/>
    <col min="10501" max="10501" width="11.5703125" style="10" customWidth="1"/>
    <col min="10502" max="10502" width="12.140625" style="10" bestFit="1" customWidth="1"/>
    <col min="10503" max="10503" width="9.140625" style="10" bestFit="1" customWidth="1"/>
    <col min="10504" max="10505" width="12.42578125" style="10" bestFit="1" customWidth="1"/>
    <col min="10506" max="10506" width="12.140625" style="10" bestFit="1" customWidth="1"/>
    <col min="10507" max="10507" width="9.140625" style="10" bestFit="1" customWidth="1"/>
    <col min="10508" max="10508" width="11.7109375" style="10" bestFit="1" customWidth="1"/>
    <col min="10509" max="10509" width="12.42578125" style="10" customWidth="1"/>
    <col min="10510" max="10510" width="11.5703125" style="10" customWidth="1"/>
    <col min="10511" max="10511" width="12" style="10" customWidth="1"/>
    <col min="10512" max="10512" width="11.85546875" style="10" customWidth="1"/>
    <col min="10513" max="10513" width="9.5703125" style="10" bestFit="1" customWidth="1"/>
    <col min="10514" max="10514" width="12.140625" style="10" bestFit="1" customWidth="1"/>
    <col min="10515" max="10515" width="3.5703125" style="10" bestFit="1" customWidth="1"/>
    <col min="10516" max="10752" width="9.140625" style="10"/>
    <col min="10753" max="10753" width="4" style="10" bestFit="1" customWidth="1"/>
    <col min="10754" max="10754" width="13.5703125" style="10" customWidth="1"/>
    <col min="10755" max="10755" width="13.42578125" style="10" bestFit="1" customWidth="1"/>
    <col min="10756" max="10756" width="12.5703125" style="10" customWidth="1"/>
    <col min="10757" max="10757" width="11.5703125" style="10" customWidth="1"/>
    <col min="10758" max="10758" width="12.140625" style="10" bestFit="1" customWidth="1"/>
    <col min="10759" max="10759" width="9.140625" style="10" bestFit="1" customWidth="1"/>
    <col min="10760" max="10761" width="12.42578125" style="10" bestFit="1" customWidth="1"/>
    <col min="10762" max="10762" width="12.140625" style="10" bestFit="1" customWidth="1"/>
    <col min="10763" max="10763" width="9.140625" style="10" bestFit="1" customWidth="1"/>
    <col min="10764" max="10764" width="11.7109375" style="10" bestFit="1" customWidth="1"/>
    <col min="10765" max="10765" width="12.42578125" style="10" customWidth="1"/>
    <col min="10766" max="10766" width="11.5703125" style="10" customWidth="1"/>
    <col min="10767" max="10767" width="12" style="10" customWidth="1"/>
    <col min="10768" max="10768" width="11.85546875" style="10" customWidth="1"/>
    <col min="10769" max="10769" width="9.5703125" style="10" bestFit="1" customWidth="1"/>
    <col min="10770" max="10770" width="12.140625" style="10" bestFit="1" customWidth="1"/>
    <col min="10771" max="10771" width="3.5703125" style="10" bestFit="1" customWidth="1"/>
    <col min="10772" max="11008" width="9.140625" style="10"/>
    <col min="11009" max="11009" width="4" style="10" bestFit="1" customWidth="1"/>
    <col min="11010" max="11010" width="13.5703125" style="10" customWidth="1"/>
    <col min="11011" max="11011" width="13.42578125" style="10" bestFit="1" customWidth="1"/>
    <col min="11012" max="11012" width="12.5703125" style="10" customWidth="1"/>
    <col min="11013" max="11013" width="11.5703125" style="10" customWidth="1"/>
    <col min="11014" max="11014" width="12.140625" style="10" bestFit="1" customWidth="1"/>
    <col min="11015" max="11015" width="9.140625" style="10" bestFit="1" customWidth="1"/>
    <col min="11016" max="11017" width="12.42578125" style="10" bestFit="1" customWidth="1"/>
    <col min="11018" max="11018" width="12.140625" style="10" bestFit="1" customWidth="1"/>
    <col min="11019" max="11019" width="9.140625" style="10" bestFit="1" customWidth="1"/>
    <col min="11020" max="11020" width="11.7109375" style="10" bestFit="1" customWidth="1"/>
    <col min="11021" max="11021" width="12.42578125" style="10" customWidth="1"/>
    <col min="11022" max="11022" width="11.5703125" style="10" customWidth="1"/>
    <col min="11023" max="11023" width="12" style="10" customWidth="1"/>
    <col min="11024" max="11024" width="11.85546875" style="10" customWidth="1"/>
    <col min="11025" max="11025" width="9.5703125" style="10" bestFit="1" customWidth="1"/>
    <col min="11026" max="11026" width="12.140625" style="10" bestFit="1" customWidth="1"/>
    <col min="11027" max="11027" width="3.5703125" style="10" bestFit="1" customWidth="1"/>
    <col min="11028" max="11264" width="9.140625" style="10"/>
    <col min="11265" max="11265" width="4" style="10" bestFit="1" customWidth="1"/>
    <col min="11266" max="11266" width="13.5703125" style="10" customWidth="1"/>
    <col min="11267" max="11267" width="13.42578125" style="10" bestFit="1" customWidth="1"/>
    <col min="11268" max="11268" width="12.5703125" style="10" customWidth="1"/>
    <col min="11269" max="11269" width="11.5703125" style="10" customWidth="1"/>
    <col min="11270" max="11270" width="12.140625" style="10" bestFit="1" customWidth="1"/>
    <col min="11271" max="11271" width="9.140625" style="10" bestFit="1" customWidth="1"/>
    <col min="11272" max="11273" width="12.42578125" style="10" bestFit="1" customWidth="1"/>
    <col min="11274" max="11274" width="12.140625" style="10" bestFit="1" customWidth="1"/>
    <col min="11275" max="11275" width="9.140625" style="10" bestFit="1" customWidth="1"/>
    <col min="11276" max="11276" width="11.7109375" style="10" bestFit="1" customWidth="1"/>
    <col min="11277" max="11277" width="12.42578125" style="10" customWidth="1"/>
    <col min="11278" max="11278" width="11.5703125" style="10" customWidth="1"/>
    <col min="11279" max="11279" width="12" style="10" customWidth="1"/>
    <col min="11280" max="11280" width="11.85546875" style="10" customWidth="1"/>
    <col min="11281" max="11281" width="9.5703125" style="10" bestFit="1" customWidth="1"/>
    <col min="11282" max="11282" width="12.140625" style="10" bestFit="1" customWidth="1"/>
    <col min="11283" max="11283" width="3.5703125" style="10" bestFit="1" customWidth="1"/>
    <col min="11284" max="11520" width="9.140625" style="10"/>
    <col min="11521" max="11521" width="4" style="10" bestFit="1" customWidth="1"/>
    <col min="11522" max="11522" width="13.5703125" style="10" customWidth="1"/>
    <col min="11523" max="11523" width="13.42578125" style="10" bestFit="1" customWidth="1"/>
    <col min="11524" max="11524" width="12.5703125" style="10" customWidth="1"/>
    <col min="11525" max="11525" width="11.5703125" style="10" customWidth="1"/>
    <col min="11526" max="11526" width="12.140625" style="10" bestFit="1" customWidth="1"/>
    <col min="11527" max="11527" width="9.140625" style="10" bestFit="1" customWidth="1"/>
    <col min="11528" max="11529" width="12.42578125" style="10" bestFit="1" customWidth="1"/>
    <col min="11530" max="11530" width="12.140625" style="10" bestFit="1" customWidth="1"/>
    <col min="11531" max="11531" width="9.140625" style="10" bestFit="1" customWidth="1"/>
    <col min="11532" max="11532" width="11.7109375" style="10" bestFit="1" customWidth="1"/>
    <col min="11533" max="11533" width="12.42578125" style="10" customWidth="1"/>
    <col min="11534" max="11534" width="11.5703125" style="10" customWidth="1"/>
    <col min="11535" max="11535" width="12" style="10" customWidth="1"/>
    <col min="11536" max="11536" width="11.85546875" style="10" customWidth="1"/>
    <col min="11537" max="11537" width="9.5703125" style="10" bestFit="1" customWidth="1"/>
    <col min="11538" max="11538" width="12.140625" style="10" bestFit="1" customWidth="1"/>
    <col min="11539" max="11539" width="3.5703125" style="10" bestFit="1" customWidth="1"/>
    <col min="11540" max="11776" width="9.140625" style="10"/>
    <col min="11777" max="11777" width="4" style="10" bestFit="1" customWidth="1"/>
    <col min="11778" max="11778" width="13.5703125" style="10" customWidth="1"/>
    <col min="11779" max="11779" width="13.42578125" style="10" bestFit="1" customWidth="1"/>
    <col min="11780" max="11780" width="12.5703125" style="10" customWidth="1"/>
    <col min="11781" max="11781" width="11.5703125" style="10" customWidth="1"/>
    <col min="11782" max="11782" width="12.140625" style="10" bestFit="1" customWidth="1"/>
    <col min="11783" max="11783" width="9.140625" style="10" bestFit="1" customWidth="1"/>
    <col min="11784" max="11785" width="12.42578125" style="10" bestFit="1" customWidth="1"/>
    <col min="11786" max="11786" width="12.140625" style="10" bestFit="1" customWidth="1"/>
    <col min="11787" max="11787" width="9.140625" style="10" bestFit="1" customWidth="1"/>
    <col min="11788" max="11788" width="11.7109375" style="10" bestFit="1" customWidth="1"/>
    <col min="11789" max="11789" width="12.42578125" style="10" customWidth="1"/>
    <col min="11790" max="11790" width="11.5703125" style="10" customWidth="1"/>
    <col min="11791" max="11791" width="12" style="10" customWidth="1"/>
    <col min="11792" max="11792" width="11.85546875" style="10" customWidth="1"/>
    <col min="11793" max="11793" width="9.5703125" style="10" bestFit="1" customWidth="1"/>
    <col min="11794" max="11794" width="12.140625" style="10" bestFit="1" customWidth="1"/>
    <col min="11795" max="11795" width="3.5703125" style="10" bestFit="1" customWidth="1"/>
    <col min="11796" max="12032" width="9.140625" style="10"/>
    <col min="12033" max="12033" width="4" style="10" bestFit="1" customWidth="1"/>
    <col min="12034" max="12034" width="13.5703125" style="10" customWidth="1"/>
    <col min="12035" max="12035" width="13.42578125" style="10" bestFit="1" customWidth="1"/>
    <col min="12036" max="12036" width="12.5703125" style="10" customWidth="1"/>
    <col min="12037" max="12037" width="11.5703125" style="10" customWidth="1"/>
    <col min="12038" max="12038" width="12.140625" style="10" bestFit="1" customWidth="1"/>
    <col min="12039" max="12039" width="9.140625" style="10" bestFit="1" customWidth="1"/>
    <col min="12040" max="12041" width="12.42578125" style="10" bestFit="1" customWidth="1"/>
    <col min="12042" max="12042" width="12.140625" style="10" bestFit="1" customWidth="1"/>
    <col min="12043" max="12043" width="9.140625" style="10" bestFit="1" customWidth="1"/>
    <col min="12044" max="12044" width="11.7109375" style="10" bestFit="1" customWidth="1"/>
    <col min="12045" max="12045" width="12.42578125" style="10" customWidth="1"/>
    <col min="12046" max="12046" width="11.5703125" style="10" customWidth="1"/>
    <col min="12047" max="12047" width="12" style="10" customWidth="1"/>
    <col min="12048" max="12048" width="11.85546875" style="10" customWidth="1"/>
    <col min="12049" max="12049" width="9.5703125" style="10" bestFit="1" customWidth="1"/>
    <col min="12050" max="12050" width="12.140625" style="10" bestFit="1" customWidth="1"/>
    <col min="12051" max="12051" width="3.5703125" style="10" bestFit="1" customWidth="1"/>
    <col min="12052" max="12288" width="9.140625" style="10"/>
    <col min="12289" max="12289" width="4" style="10" bestFit="1" customWidth="1"/>
    <col min="12290" max="12290" width="13.5703125" style="10" customWidth="1"/>
    <col min="12291" max="12291" width="13.42578125" style="10" bestFit="1" customWidth="1"/>
    <col min="12292" max="12292" width="12.5703125" style="10" customWidth="1"/>
    <col min="12293" max="12293" width="11.5703125" style="10" customWidth="1"/>
    <col min="12294" max="12294" width="12.140625" style="10" bestFit="1" customWidth="1"/>
    <col min="12295" max="12295" width="9.140625" style="10" bestFit="1" customWidth="1"/>
    <col min="12296" max="12297" width="12.42578125" style="10" bestFit="1" customWidth="1"/>
    <col min="12298" max="12298" width="12.140625" style="10" bestFit="1" customWidth="1"/>
    <col min="12299" max="12299" width="9.140625" style="10" bestFit="1" customWidth="1"/>
    <col min="12300" max="12300" width="11.7109375" style="10" bestFit="1" customWidth="1"/>
    <col min="12301" max="12301" width="12.42578125" style="10" customWidth="1"/>
    <col min="12302" max="12302" width="11.5703125" style="10" customWidth="1"/>
    <col min="12303" max="12303" width="12" style="10" customWidth="1"/>
    <col min="12304" max="12304" width="11.85546875" style="10" customWidth="1"/>
    <col min="12305" max="12305" width="9.5703125" style="10" bestFit="1" customWidth="1"/>
    <col min="12306" max="12306" width="12.140625" style="10" bestFit="1" customWidth="1"/>
    <col min="12307" max="12307" width="3.5703125" style="10" bestFit="1" customWidth="1"/>
    <col min="12308" max="12544" width="9.140625" style="10"/>
    <col min="12545" max="12545" width="4" style="10" bestFit="1" customWidth="1"/>
    <col min="12546" max="12546" width="13.5703125" style="10" customWidth="1"/>
    <col min="12547" max="12547" width="13.42578125" style="10" bestFit="1" customWidth="1"/>
    <col min="12548" max="12548" width="12.5703125" style="10" customWidth="1"/>
    <col min="12549" max="12549" width="11.5703125" style="10" customWidth="1"/>
    <col min="12550" max="12550" width="12.140625" style="10" bestFit="1" customWidth="1"/>
    <col min="12551" max="12551" width="9.140625" style="10" bestFit="1" customWidth="1"/>
    <col min="12552" max="12553" width="12.42578125" style="10" bestFit="1" customWidth="1"/>
    <col min="12554" max="12554" width="12.140625" style="10" bestFit="1" customWidth="1"/>
    <col min="12555" max="12555" width="9.140625" style="10" bestFit="1" customWidth="1"/>
    <col min="12556" max="12556" width="11.7109375" style="10" bestFit="1" customWidth="1"/>
    <col min="12557" max="12557" width="12.42578125" style="10" customWidth="1"/>
    <col min="12558" max="12558" width="11.5703125" style="10" customWidth="1"/>
    <col min="12559" max="12559" width="12" style="10" customWidth="1"/>
    <col min="12560" max="12560" width="11.85546875" style="10" customWidth="1"/>
    <col min="12561" max="12561" width="9.5703125" style="10" bestFit="1" customWidth="1"/>
    <col min="12562" max="12562" width="12.140625" style="10" bestFit="1" customWidth="1"/>
    <col min="12563" max="12563" width="3.5703125" style="10" bestFit="1" customWidth="1"/>
    <col min="12564" max="12800" width="9.140625" style="10"/>
    <col min="12801" max="12801" width="4" style="10" bestFit="1" customWidth="1"/>
    <col min="12802" max="12802" width="13.5703125" style="10" customWidth="1"/>
    <col min="12803" max="12803" width="13.42578125" style="10" bestFit="1" customWidth="1"/>
    <col min="12804" max="12804" width="12.5703125" style="10" customWidth="1"/>
    <col min="12805" max="12805" width="11.5703125" style="10" customWidth="1"/>
    <col min="12806" max="12806" width="12.140625" style="10" bestFit="1" customWidth="1"/>
    <col min="12807" max="12807" width="9.140625" style="10" bestFit="1" customWidth="1"/>
    <col min="12808" max="12809" width="12.42578125" style="10" bestFit="1" customWidth="1"/>
    <col min="12810" max="12810" width="12.140625" style="10" bestFit="1" customWidth="1"/>
    <col min="12811" max="12811" width="9.140625" style="10" bestFit="1" customWidth="1"/>
    <col min="12812" max="12812" width="11.7109375" style="10" bestFit="1" customWidth="1"/>
    <col min="12813" max="12813" width="12.42578125" style="10" customWidth="1"/>
    <col min="12814" max="12814" width="11.5703125" style="10" customWidth="1"/>
    <col min="12815" max="12815" width="12" style="10" customWidth="1"/>
    <col min="12816" max="12816" width="11.85546875" style="10" customWidth="1"/>
    <col min="12817" max="12817" width="9.5703125" style="10" bestFit="1" customWidth="1"/>
    <col min="12818" max="12818" width="12.140625" style="10" bestFit="1" customWidth="1"/>
    <col min="12819" max="12819" width="3.5703125" style="10" bestFit="1" customWidth="1"/>
    <col min="12820" max="13056" width="9.140625" style="10"/>
    <col min="13057" max="13057" width="4" style="10" bestFit="1" customWidth="1"/>
    <col min="13058" max="13058" width="13.5703125" style="10" customWidth="1"/>
    <col min="13059" max="13059" width="13.42578125" style="10" bestFit="1" customWidth="1"/>
    <col min="13060" max="13060" width="12.5703125" style="10" customWidth="1"/>
    <col min="13061" max="13061" width="11.5703125" style="10" customWidth="1"/>
    <col min="13062" max="13062" width="12.140625" style="10" bestFit="1" customWidth="1"/>
    <col min="13063" max="13063" width="9.140625" style="10" bestFit="1" customWidth="1"/>
    <col min="13064" max="13065" width="12.42578125" style="10" bestFit="1" customWidth="1"/>
    <col min="13066" max="13066" width="12.140625" style="10" bestFit="1" customWidth="1"/>
    <col min="13067" max="13067" width="9.140625" style="10" bestFit="1" customWidth="1"/>
    <col min="13068" max="13068" width="11.7109375" style="10" bestFit="1" customWidth="1"/>
    <col min="13069" max="13069" width="12.42578125" style="10" customWidth="1"/>
    <col min="13070" max="13070" width="11.5703125" style="10" customWidth="1"/>
    <col min="13071" max="13071" width="12" style="10" customWidth="1"/>
    <col min="13072" max="13072" width="11.85546875" style="10" customWidth="1"/>
    <col min="13073" max="13073" width="9.5703125" style="10" bestFit="1" customWidth="1"/>
    <col min="13074" max="13074" width="12.140625" style="10" bestFit="1" customWidth="1"/>
    <col min="13075" max="13075" width="3.5703125" style="10" bestFit="1" customWidth="1"/>
    <col min="13076" max="13312" width="9.140625" style="10"/>
    <col min="13313" max="13313" width="4" style="10" bestFit="1" customWidth="1"/>
    <col min="13314" max="13314" width="13.5703125" style="10" customWidth="1"/>
    <col min="13315" max="13315" width="13.42578125" style="10" bestFit="1" customWidth="1"/>
    <col min="13316" max="13316" width="12.5703125" style="10" customWidth="1"/>
    <col min="13317" max="13317" width="11.5703125" style="10" customWidth="1"/>
    <col min="13318" max="13318" width="12.140625" style="10" bestFit="1" customWidth="1"/>
    <col min="13319" max="13319" width="9.140625" style="10" bestFit="1" customWidth="1"/>
    <col min="13320" max="13321" width="12.42578125" style="10" bestFit="1" customWidth="1"/>
    <col min="13322" max="13322" width="12.140625" style="10" bestFit="1" customWidth="1"/>
    <col min="13323" max="13323" width="9.140625" style="10" bestFit="1" customWidth="1"/>
    <col min="13324" max="13324" width="11.7109375" style="10" bestFit="1" customWidth="1"/>
    <col min="13325" max="13325" width="12.42578125" style="10" customWidth="1"/>
    <col min="13326" max="13326" width="11.5703125" style="10" customWidth="1"/>
    <col min="13327" max="13327" width="12" style="10" customWidth="1"/>
    <col min="13328" max="13328" width="11.85546875" style="10" customWidth="1"/>
    <col min="13329" max="13329" width="9.5703125" style="10" bestFit="1" customWidth="1"/>
    <col min="13330" max="13330" width="12.140625" style="10" bestFit="1" customWidth="1"/>
    <col min="13331" max="13331" width="3.5703125" style="10" bestFit="1" customWidth="1"/>
    <col min="13332" max="13568" width="9.140625" style="10"/>
    <col min="13569" max="13569" width="4" style="10" bestFit="1" customWidth="1"/>
    <col min="13570" max="13570" width="13.5703125" style="10" customWidth="1"/>
    <col min="13571" max="13571" width="13.42578125" style="10" bestFit="1" customWidth="1"/>
    <col min="13572" max="13572" width="12.5703125" style="10" customWidth="1"/>
    <col min="13573" max="13573" width="11.5703125" style="10" customWidth="1"/>
    <col min="13574" max="13574" width="12.140625" style="10" bestFit="1" customWidth="1"/>
    <col min="13575" max="13575" width="9.140625" style="10" bestFit="1" customWidth="1"/>
    <col min="13576" max="13577" width="12.42578125" style="10" bestFit="1" customWidth="1"/>
    <col min="13578" max="13578" width="12.140625" style="10" bestFit="1" customWidth="1"/>
    <col min="13579" max="13579" width="9.140625" style="10" bestFit="1" customWidth="1"/>
    <col min="13580" max="13580" width="11.7109375" style="10" bestFit="1" customWidth="1"/>
    <col min="13581" max="13581" width="12.42578125" style="10" customWidth="1"/>
    <col min="13582" max="13582" width="11.5703125" style="10" customWidth="1"/>
    <col min="13583" max="13583" width="12" style="10" customWidth="1"/>
    <col min="13584" max="13584" width="11.85546875" style="10" customWidth="1"/>
    <col min="13585" max="13585" width="9.5703125" style="10" bestFit="1" customWidth="1"/>
    <col min="13586" max="13586" width="12.140625" style="10" bestFit="1" customWidth="1"/>
    <col min="13587" max="13587" width="3.5703125" style="10" bestFit="1" customWidth="1"/>
    <col min="13588" max="13824" width="9.140625" style="10"/>
    <col min="13825" max="13825" width="4" style="10" bestFit="1" customWidth="1"/>
    <col min="13826" max="13826" width="13.5703125" style="10" customWidth="1"/>
    <col min="13827" max="13827" width="13.42578125" style="10" bestFit="1" customWidth="1"/>
    <col min="13828" max="13828" width="12.5703125" style="10" customWidth="1"/>
    <col min="13829" max="13829" width="11.5703125" style="10" customWidth="1"/>
    <col min="13830" max="13830" width="12.140625" style="10" bestFit="1" customWidth="1"/>
    <col min="13831" max="13831" width="9.140625" style="10" bestFit="1" customWidth="1"/>
    <col min="13832" max="13833" width="12.42578125" style="10" bestFit="1" customWidth="1"/>
    <col min="13834" max="13834" width="12.140625" style="10" bestFit="1" customWidth="1"/>
    <col min="13835" max="13835" width="9.140625" style="10" bestFit="1" customWidth="1"/>
    <col min="13836" max="13836" width="11.7109375" style="10" bestFit="1" customWidth="1"/>
    <col min="13837" max="13837" width="12.42578125" style="10" customWidth="1"/>
    <col min="13838" max="13838" width="11.5703125" style="10" customWidth="1"/>
    <col min="13839" max="13839" width="12" style="10" customWidth="1"/>
    <col min="13840" max="13840" width="11.85546875" style="10" customWidth="1"/>
    <col min="13841" max="13841" width="9.5703125" style="10" bestFit="1" customWidth="1"/>
    <col min="13842" max="13842" width="12.140625" style="10" bestFit="1" customWidth="1"/>
    <col min="13843" max="13843" width="3.5703125" style="10" bestFit="1" customWidth="1"/>
    <col min="13844" max="14080" width="9.140625" style="10"/>
    <col min="14081" max="14081" width="4" style="10" bestFit="1" customWidth="1"/>
    <col min="14082" max="14082" width="13.5703125" style="10" customWidth="1"/>
    <col min="14083" max="14083" width="13.42578125" style="10" bestFit="1" customWidth="1"/>
    <col min="14084" max="14084" width="12.5703125" style="10" customWidth="1"/>
    <col min="14085" max="14085" width="11.5703125" style="10" customWidth="1"/>
    <col min="14086" max="14086" width="12.140625" style="10" bestFit="1" customWidth="1"/>
    <col min="14087" max="14087" width="9.140625" style="10" bestFit="1" customWidth="1"/>
    <col min="14088" max="14089" width="12.42578125" style="10" bestFit="1" customWidth="1"/>
    <col min="14090" max="14090" width="12.140625" style="10" bestFit="1" customWidth="1"/>
    <col min="14091" max="14091" width="9.140625" style="10" bestFit="1" customWidth="1"/>
    <col min="14092" max="14092" width="11.7109375" style="10" bestFit="1" customWidth="1"/>
    <col min="14093" max="14093" width="12.42578125" style="10" customWidth="1"/>
    <col min="14094" max="14094" width="11.5703125" style="10" customWidth="1"/>
    <col min="14095" max="14095" width="12" style="10" customWidth="1"/>
    <col min="14096" max="14096" width="11.85546875" style="10" customWidth="1"/>
    <col min="14097" max="14097" width="9.5703125" style="10" bestFit="1" customWidth="1"/>
    <col min="14098" max="14098" width="12.140625" style="10" bestFit="1" customWidth="1"/>
    <col min="14099" max="14099" width="3.5703125" style="10" bestFit="1" customWidth="1"/>
    <col min="14100" max="14336" width="9.140625" style="10"/>
    <col min="14337" max="14337" width="4" style="10" bestFit="1" customWidth="1"/>
    <col min="14338" max="14338" width="13.5703125" style="10" customWidth="1"/>
    <col min="14339" max="14339" width="13.42578125" style="10" bestFit="1" customWidth="1"/>
    <col min="14340" max="14340" width="12.5703125" style="10" customWidth="1"/>
    <col min="14341" max="14341" width="11.5703125" style="10" customWidth="1"/>
    <col min="14342" max="14342" width="12.140625" style="10" bestFit="1" customWidth="1"/>
    <col min="14343" max="14343" width="9.140625" style="10" bestFit="1" customWidth="1"/>
    <col min="14344" max="14345" width="12.42578125" style="10" bestFit="1" customWidth="1"/>
    <col min="14346" max="14346" width="12.140625" style="10" bestFit="1" customWidth="1"/>
    <col min="14347" max="14347" width="9.140625" style="10" bestFit="1" customWidth="1"/>
    <col min="14348" max="14348" width="11.7109375" style="10" bestFit="1" customWidth="1"/>
    <col min="14349" max="14349" width="12.42578125" style="10" customWidth="1"/>
    <col min="14350" max="14350" width="11.5703125" style="10" customWidth="1"/>
    <col min="14351" max="14351" width="12" style="10" customWidth="1"/>
    <col min="14352" max="14352" width="11.85546875" style="10" customWidth="1"/>
    <col min="14353" max="14353" width="9.5703125" style="10" bestFit="1" customWidth="1"/>
    <col min="14354" max="14354" width="12.140625" style="10" bestFit="1" customWidth="1"/>
    <col min="14355" max="14355" width="3.5703125" style="10" bestFit="1" customWidth="1"/>
    <col min="14356" max="14592" width="9.140625" style="10"/>
    <col min="14593" max="14593" width="4" style="10" bestFit="1" customWidth="1"/>
    <col min="14594" max="14594" width="13.5703125" style="10" customWidth="1"/>
    <col min="14595" max="14595" width="13.42578125" style="10" bestFit="1" customWidth="1"/>
    <col min="14596" max="14596" width="12.5703125" style="10" customWidth="1"/>
    <col min="14597" max="14597" width="11.5703125" style="10" customWidth="1"/>
    <col min="14598" max="14598" width="12.140625" style="10" bestFit="1" customWidth="1"/>
    <col min="14599" max="14599" width="9.140625" style="10" bestFit="1" customWidth="1"/>
    <col min="14600" max="14601" width="12.42578125" style="10" bestFit="1" customWidth="1"/>
    <col min="14602" max="14602" width="12.140625" style="10" bestFit="1" customWidth="1"/>
    <col min="14603" max="14603" width="9.140625" style="10" bestFit="1" customWidth="1"/>
    <col min="14604" max="14604" width="11.7109375" style="10" bestFit="1" customWidth="1"/>
    <col min="14605" max="14605" width="12.42578125" style="10" customWidth="1"/>
    <col min="14606" max="14606" width="11.5703125" style="10" customWidth="1"/>
    <col min="14607" max="14607" width="12" style="10" customWidth="1"/>
    <col min="14608" max="14608" width="11.85546875" style="10" customWidth="1"/>
    <col min="14609" max="14609" width="9.5703125" style="10" bestFit="1" customWidth="1"/>
    <col min="14610" max="14610" width="12.140625" style="10" bestFit="1" customWidth="1"/>
    <col min="14611" max="14611" width="3.5703125" style="10" bestFit="1" customWidth="1"/>
    <col min="14612" max="14848" width="9.140625" style="10"/>
    <col min="14849" max="14849" width="4" style="10" bestFit="1" customWidth="1"/>
    <col min="14850" max="14850" width="13.5703125" style="10" customWidth="1"/>
    <col min="14851" max="14851" width="13.42578125" style="10" bestFit="1" customWidth="1"/>
    <col min="14852" max="14852" width="12.5703125" style="10" customWidth="1"/>
    <col min="14853" max="14853" width="11.5703125" style="10" customWidth="1"/>
    <col min="14854" max="14854" width="12.140625" style="10" bestFit="1" customWidth="1"/>
    <col min="14855" max="14855" width="9.140625" style="10" bestFit="1" customWidth="1"/>
    <col min="14856" max="14857" width="12.42578125" style="10" bestFit="1" customWidth="1"/>
    <col min="14858" max="14858" width="12.140625" style="10" bestFit="1" customWidth="1"/>
    <col min="14859" max="14859" width="9.140625" style="10" bestFit="1" customWidth="1"/>
    <col min="14860" max="14860" width="11.7109375" style="10" bestFit="1" customWidth="1"/>
    <col min="14861" max="14861" width="12.42578125" style="10" customWidth="1"/>
    <col min="14862" max="14862" width="11.5703125" style="10" customWidth="1"/>
    <col min="14863" max="14863" width="12" style="10" customWidth="1"/>
    <col min="14864" max="14864" width="11.85546875" style="10" customWidth="1"/>
    <col min="14865" max="14865" width="9.5703125" style="10" bestFit="1" customWidth="1"/>
    <col min="14866" max="14866" width="12.140625" style="10" bestFit="1" customWidth="1"/>
    <col min="14867" max="14867" width="3.5703125" style="10" bestFit="1" customWidth="1"/>
    <col min="14868" max="15104" width="9.140625" style="10"/>
    <col min="15105" max="15105" width="4" style="10" bestFit="1" customWidth="1"/>
    <col min="15106" max="15106" width="13.5703125" style="10" customWidth="1"/>
    <col min="15107" max="15107" width="13.42578125" style="10" bestFit="1" customWidth="1"/>
    <col min="15108" max="15108" width="12.5703125" style="10" customWidth="1"/>
    <col min="15109" max="15109" width="11.5703125" style="10" customWidth="1"/>
    <col min="15110" max="15110" width="12.140625" style="10" bestFit="1" customWidth="1"/>
    <col min="15111" max="15111" width="9.140625" style="10" bestFit="1" customWidth="1"/>
    <col min="15112" max="15113" width="12.42578125" style="10" bestFit="1" customWidth="1"/>
    <col min="15114" max="15114" width="12.140625" style="10" bestFit="1" customWidth="1"/>
    <col min="15115" max="15115" width="9.140625" style="10" bestFit="1" customWidth="1"/>
    <col min="15116" max="15116" width="11.7109375" style="10" bestFit="1" customWidth="1"/>
    <col min="15117" max="15117" width="12.42578125" style="10" customWidth="1"/>
    <col min="15118" max="15118" width="11.5703125" style="10" customWidth="1"/>
    <col min="15119" max="15119" width="12" style="10" customWidth="1"/>
    <col min="15120" max="15120" width="11.85546875" style="10" customWidth="1"/>
    <col min="15121" max="15121" width="9.5703125" style="10" bestFit="1" customWidth="1"/>
    <col min="15122" max="15122" width="12.140625" style="10" bestFit="1" customWidth="1"/>
    <col min="15123" max="15123" width="3.5703125" style="10" bestFit="1" customWidth="1"/>
    <col min="15124" max="15360" width="9.140625" style="10"/>
    <col min="15361" max="15361" width="4" style="10" bestFit="1" customWidth="1"/>
    <col min="15362" max="15362" width="13.5703125" style="10" customWidth="1"/>
    <col min="15363" max="15363" width="13.42578125" style="10" bestFit="1" customWidth="1"/>
    <col min="15364" max="15364" width="12.5703125" style="10" customWidth="1"/>
    <col min="15365" max="15365" width="11.5703125" style="10" customWidth="1"/>
    <col min="15366" max="15366" width="12.140625" style="10" bestFit="1" customWidth="1"/>
    <col min="15367" max="15367" width="9.140625" style="10" bestFit="1" customWidth="1"/>
    <col min="15368" max="15369" width="12.42578125" style="10" bestFit="1" customWidth="1"/>
    <col min="15370" max="15370" width="12.140625" style="10" bestFit="1" customWidth="1"/>
    <col min="15371" max="15371" width="9.140625" style="10" bestFit="1" customWidth="1"/>
    <col min="15372" max="15372" width="11.7109375" style="10" bestFit="1" customWidth="1"/>
    <col min="15373" max="15373" width="12.42578125" style="10" customWidth="1"/>
    <col min="15374" max="15374" width="11.5703125" style="10" customWidth="1"/>
    <col min="15375" max="15375" width="12" style="10" customWidth="1"/>
    <col min="15376" max="15376" width="11.85546875" style="10" customWidth="1"/>
    <col min="15377" max="15377" width="9.5703125" style="10" bestFit="1" customWidth="1"/>
    <col min="15378" max="15378" width="12.140625" style="10" bestFit="1" customWidth="1"/>
    <col min="15379" max="15379" width="3.5703125" style="10" bestFit="1" customWidth="1"/>
    <col min="15380" max="15616" width="9.140625" style="10"/>
    <col min="15617" max="15617" width="4" style="10" bestFit="1" customWidth="1"/>
    <col min="15618" max="15618" width="13.5703125" style="10" customWidth="1"/>
    <col min="15619" max="15619" width="13.42578125" style="10" bestFit="1" customWidth="1"/>
    <col min="15620" max="15620" width="12.5703125" style="10" customWidth="1"/>
    <col min="15621" max="15621" width="11.5703125" style="10" customWidth="1"/>
    <col min="15622" max="15622" width="12.140625" style="10" bestFit="1" customWidth="1"/>
    <col min="15623" max="15623" width="9.140625" style="10" bestFit="1" customWidth="1"/>
    <col min="15624" max="15625" width="12.42578125" style="10" bestFit="1" customWidth="1"/>
    <col min="15626" max="15626" width="12.140625" style="10" bestFit="1" customWidth="1"/>
    <col min="15627" max="15627" width="9.140625" style="10" bestFit="1" customWidth="1"/>
    <col min="15628" max="15628" width="11.7109375" style="10" bestFit="1" customWidth="1"/>
    <col min="15629" max="15629" width="12.42578125" style="10" customWidth="1"/>
    <col min="15630" max="15630" width="11.5703125" style="10" customWidth="1"/>
    <col min="15631" max="15631" width="12" style="10" customWidth="1"/>
    <col min="15632" max="15632" width="11.85546875" style="10" customWidth="1"/>
    <col min="15633" max="15633" width="9.5703125" style="10" bestFit="1" customWidth="1"/>
    <col min="15634" max="15634" width="12.140625" style="10" bestFit="1" customWidth="1"/>
    <col min="15635" max="15635" width="3.5703125" style="10" bestFit="1" customWidth="1"/>
    <col min="15636" max="15872" width="9.140625" style="10"/>
    <col min="15873" max="15873" width="4" style="10" bestFit="1" customWidth="1"/>
    <col min="15874" max="15874" width="13.5703125" style="10" customWidth="1"/>
    <col min="15875" max="15875" width="13.42578125" style="10" bestFit="1" customWidth="1"/>
    <col min="15876" max="15876" width="12.5703125" style="10" customWidth="1"/>
    <col min="15877" max="15877" width="11.5703125" style="10" customWidth="1"/>
    <col min="15878" max="15878" width="12.140625" style="10" bestFit="1" customWidth="1"/>
    <col min="15879" max="15879" width="9.140625" style="10" bestFit="1" customWidth="1"/>
    <col min="15880" max="15881" width="12.42578125" style="10" bestFit="1" customWidth="1"/>
    <col min="15882" max="15882" width="12.140625" style="10" bestFit="1" customWidth="1"/>
    <col min="15883" max="15883" width="9.140625" style="10" bestFit="1" customWidth="1"/>
    <col min="15884" max="15884" width="11.7109375" style="10" bestFit="1" customWidth="1"/>
    <col min="15885" max="15885" width="12.42578125" style="10" customWidth="1"/>
    <col min="15886" max="15886" width="11.5703125" style="10" customWidth="1"/>
    <col min="15887" max="15887" width="12" style="10" customWidth="1"/>
    <col min="15888" max="15888" width="11.85546875" style="10" customWidth="1"/>
    <col min="15889" max="15889" width="9.5703125" style="10" bestFit="1" customWidth="1"/>
    <col min="15890" max="15890" width="12.140625" style="10" bestFit="1" customWidth="1"/>
    <col min="15891" max="15891" width="3.5703125" style="10" bestFit="1" customWidth="1"/>
    <col min="15892" max="16128" width="9.140625" style="10"/>
    <col min="16129" max="16129" width="4" style="10" bestFit="1" customWidth="1"/>
    <col min="16130" max="16130" width="13.5703125" style="10" customWidth="1"/>
    <col min="16131" max="16131" width="13.42578125" style="10" bestFit="1" customWidth="1"/>
    <col min="16132" max="16132" width="12.5703125" style="10" customWidth="1"/>
    <col min="16133" max="16133" width="11.5703125" style="10" customWidth="1"/>
    <col min="16134" max="16134" width="12.140625" style="10" bestFit="1" customWidth="1"/>
    <col min="16135" max="16135" width="9.140625" style="10" bestFit="1" customWidth="1"/>
    <col min="16136" max="16137" width="12.42578125" style="10" bestFit="1" customWidth="1"/>
    <col min="16138" max="16138" width="12.140625" style="10" bestFit="1" customWidth="1"/>
    <col min="16139" max="16139" width="9.140625" style="10" bestFit="1" customWidth="1"/>
    <col min="16140" max="16140" width="11.7109375" style="10" bestFit="1" customWidth="1"/>
    <col min="16141" max="16141" width="12.42578125" style="10" customWidth="1"/>
    <col min="16142" max="16142" width="11.5703125" style="10" customWidth="1"/>
    <col min="16143" max="16143" width="12" style="10" customWidth="1"/>
    <col min="16144" max="16144" width="11.85546875" style="10" customWidth="1"/>
    <col min="16145" max="16145" width="9.5703125" style="10" bestFit="1" customWidth="1"/>
    <col min="16146" max="16146" width="12.140625" style="10" bestFit="1" customWidth="1"/>
    <col min="16147" max="16147" width="3.5703125" style="10" bestFit="1" customWidth="1"/>
    <col min="16148" max="16384" width="9.140625" style="10"/>
  </cols>
  <sheetData>
    <row r="1" spans="1:19" ht="14.1" customHeight="1" x14ac:dyDescent="0.2">
      <c r="A1" s="11" t="s">
        <v>42</v>
      </c>
      <c r="B1" s="11"/>
      <c r="C1" s="11"/>
      <c r="D1" s="11"/>
      <c r="E1" s="11"/>
      <c r="F1" s="11"/>
      <c r="G1" s="11"/>
      <c r="H1" s="11"/>
      <c r="I1" s="11"/>
      <c r="J1" s="11"/>
      <c r="K1" s="11"/>
      <c r="L1" s="11"/>
      <c r="M1" s="11"/>
      <c r="N1" s="11"/>
      <c r="O1" s="11"/>
      <c r="P1" s="11"/>
      <c r="Q1" s="11"/>
      <c r="R1" s="11"/>
      <c r="S1" s="11"/>
    </row>
    <row r="2" spans="1:19" ht="12.75" customHeight="1" x14ac:dyDescent="0.2">
      <c r="A2" s="109" t="s">
        <v>511</v>
      </c>
      <c r="B2" s="11"/>
      <c r="C2" s="11"/>
      <c r="D2" s="11"/>
      <c r="E2" s="11"/>
      <c r="F2" s="11"/>
      <c r="G2" s="11"/>
      <c r="H2" s="11"/>
      <c r="I2" s="11"/>
      <c r="J2" s="12"/>
      <c r="K2" s="112"/>
      <c r="L2" s="11"/>
      <c r="M2" s="11"/>
      <c r="N2" s="11"/>
      <c r="O2" s="11"/>
      <c r="P2" s="11"/>
      <c r="Q2" s="11"/>
      <c r="R2" s="11"/>
      <c r="S2" s="12"/>
    </row>
    <row r="3" spans="1:19" ht="12.75" customHeight="1" x14ac:dyDescent="0.2">
      <c r="A3" s="111" t="s">
        <v>496</v>
      </c>
      <c r="B3" s="11"/>
      <c r="C3" s="11"/>
      <c r="D3" s="11"/>
      <c r="E3" s="11"/>
      <c r="F3" s="11"/>
      <c r="G3" s="11"/>
      <c r="H3" s="11"/>
      <c r="I3" s="11"/>
      <c r="J3" s="12"/>
      <c r="K3" s="112"/>
      <c r="L3" s="11"/>
      <c r="M3" s="11"/>
      <c r="N3" s="11"/>
      <c r="O3" s="11"/>
      <c r="P3" s="11"/>
      <c r="Q3" s="11"/>
      <c r="R3" s="11"/>
      <c r="S3" s="119"/>
    </row>
    <row r="4" spans="1:19" x14ac:dyDescent="0.2">
      <c r="A4" s="11"/>
      <c r="B4" s="11"/>
      <c r="C4" s="11"/>
      <c r="D4" s="11"/>
      <c r="E4" s="11"/>
      <c r="F4" s="11"/>
      <c r="G4" s="11"/>
      <c r="H4" s="11"/>
      <c r="I4" s="11"/>
      <c r="J4" s="11"/>
      <c r="K4" s="11"/>
      <c r="L4" s="11"/>
      <c r="M4" s="11"/>
      <c r="N4" s="11"/>
      <c r="O4" s="11"/>
      <c r="P4" s="11"/>
      <c r="Q4" s="11"/>
      <c r="R4" s="11"/>
      <c r="S4" s="11"/>
    </row>
    <row r="5" spans="1:19" x14ac:dyDescent="0.2">
      <c r="A5" s="11"/>
      <c r="B5" s="11"/>
      <c r="C5" s="11"/>
      <c r="D5" s="11"/>
      <c r="E5" s="11"/>
      <c r="F5" s="11"/>
      <c r="G5" s="16" t="s">
        <v>347</v>
      </c>
      <c r="H5" s="16"/>
      <c r="I5" s="16"/>
      <c r="J5" s="16"/>
      <c r="K5" s="16"/>
      <c r="L5" s="16"/>
      <c r="M5" s="16"/>
      <c r="N5" s="16"/>
      <c r="O5" s="16"/>
      <c r="P5" s="16"/>
      <c r="Q5" s="16"/>
      <c r="R5" s="16"/>
      <c r="S5" s="11"/>
    </row>
    <row r="6" spans="1:19" x14ac:dyDescent="0.2">
      <c r="A6" s="11"/>
      <c r="B6" s="11"/>
      <c r="C6" s="224" t="s">
        <v>348</v>
      </c>
      <c r="D6" s="224"/>
      <c r="E6" s="224"/>
      <c r="F6" s="15"/>
      <c r="G6" s="225" t="s">
        <v>349</v>
      </c>
      <c r="H6" s="225"/>
      <c r="I6" s="225"/>
      <c r="J6" s="15"/>
      <c r="K6" s="225" t="s">
        <v>350</v>
      </c>
      <c r="L6" s="225"/>
      <c r="M6" s="225"/>
      <c r="N6" s="15"/>
      <c r="O6" s="11"/>
      <c r="P6" s="11"/>
      <c r="Q6" s="11"/>
      <c r="R6" s="11"/>
      <c r="S6" s="11"/>
    </row>
    <row r="7" spans="1:19" s="89" customFormat="1" ht="39.6" customHeight="1" x14ac:dyDescent="0.2">
      <c r="A7" s="188" t="s">
        <v>49</v>
      </c>
      <c r="B7" s="188" t="s">
        <v>51</v>
      </c>
      <c r="C7" s="188" t="s">
        <v>351</v>
      </c>
      <c r="D7" s="188" t="s">
        <v>352</v>
      </c>
      <c r="E7" s="188" t="s">
        <v>337</v>
      </c>
      <c r="F7" s="188" t="s">
        <v>339</v>
      </c>
      <c r="G7" s="188" t="s">
        <v>340</v>
      </c>
      <c r="H7" s="188" t="s">
        <v>341</v>
      </c>
      <c r="I7" s="188" t="s">
        <v>342</v>
      </c>
      <c r="J7" s="188" t="s">
        <v>353</v>
      </c>
      <c r="K7" s="188" t="s">
        <v>340</v>
      </c>
      <c r="L7" s="188" t="s">
        <v>341</v>
      </c>
      <c r="M7" s="188" t="s">
        <v>342</v>
      </c>
      <c r="N7" s="188" t="s">
        <v>353</v>
      </c>
      <c r="O7" s="188" t="s">
        <v>344</v>
      </c>
      <c r="P7" s="188" t="s">
        <v>354</v>
      </c>
      <c r="Q7" s="188" t="s">
        <v>355</v>
      </c>
      <c r="R7" s="188" t="s">
        <v>345</v>
      </c>
      <c r="S7" s="188" t="s">
        <v>49</v>
      </c>
    </row>
    <row r="8" spans="1:19" x14ac:dyDescent="0.2">
      <c r="A8" s="11">
        <v>1</v>
      </c>
      <c r="B8" s="11" t="s">
        <v>194</v>
      </c>
      <c r="C8" s="69">
        <v>0</v>
      </c>
      <c r="D8" s="69">
        <v>710773</v>
      </c>
      <c r="E8" s="69">
        <v>0</v>
      </c>
      <c r="F8" s="69">
        <f t="shared" ref="F8:F45" si="0">SUM(C8:E8)</f>
        <v>710773</v>
      </c>
      <c r="G8" s="69">
        <v>0</v>
      </c>
      <c r="H8" s="69">
        <v>0</v>
      </c>
      <c r="I8" s="69">
        <v>588699</v>
      </c>
      <c r="J8" s="69">
        <f t="shared" ref="J8:J45" si="1">SUM(G8:I8)</f>
        <v>588699</v>
      </c>
      <c r="K8" s="69">
        <v>0</v>
      </c>
      <c r="L8" s="69">
        <v>0</v>
      </c>
      <c r="M8" s="69">
        <v>122074</v>
      </c>
      <c r="N8" s="69">
        <f t="shared" ref="N8:N45" si="2">SUM(K8:M8)</f>
        <v>122074</v>
      </c>
      <c r="O8" s="69">
        <v>0</v>
      </c>
      <c r="P8" s="69">
        <v>0</v>
      </c>
      <c r="Q8" s="69">
        <v>0</v>
      </c>
      <c r="R8" s="69">
        <f t="shared" ref="R8:R45" si="3">(J8+N8+O8+P8+Q8)</f>
        <v>710773</v>
      </c>
      <c r="S8" s="78">
        <v>1</v>
      </c>
    </row>
    <row r="9" spans="1:19" x14ac:dyDescent="0.2">
      <c r="A9" s="11">
        <v>2</v>
      </c>
      <c r="B9" s="11" t="s">
        <v>195</v>
      </c>
      <c r="C9" s="69">
        <v>0</v>
      </c>
      <c r="D9" s="69">
        <v>0</v>
      </c>
      <c r="E9" s="69">
        <v>0</v>
      </c>
      <c r="F9" s="69">
        <f t="shared" si="0"/>
        <v>0</v>
      </c>
      <c r="G9" s="69">
        <v>0</v>
      </c>
      <c r="H9" s="69">
        <v>0</v>
      </c>
      <c r="I9" s="69">
        <v>467000</v>
      </c>
      <c r="J9" s="69">
        <f t="shared" si="1"/>
        <v>467000</v>
      </c>
      <c r="K9" s="69">
        <v>0</v>
      </c>
      <c r="L9" s="69">
        <v>0</v>
      </c>
      <c r="M9" s="69">
        <v>153506</v>
      </c>
      <c r="N9" s="69">
        <f t="shared" si="2"/>
        <v>153506</v>
      </c>
      <c r="O9" s="69">
        <v>0</v>
      </c>
      <c r="P9" s="69">
        <v>0</v>
      </c>
      <c r="Q9" s="69">
        <v>0</v>
      </c>
      <c r="R9" s="69">
        <f t="shared" si="3"/>
        <v>620506</v>
      </c>
      <c r="S9" s="78">
        <v>2</v>
      </c>
    </row>
    <row r="10" spans="1:19" x14ac:dyDescent="0.2">
      <c r="A10" s="11">
        <v>3</v>
      </c>
      <c r="B10" s="11" t="s">
        <v>112</v>
      </c>
      <c r="C10" s="69">
        <v>746231</v>
      </c>
      <c r="D10" s="69">
        <v>0</v>
      </c>
      <c r="E10" s="69">
        <v>0</v>
      </c>
      <c r="F10" s="69">
        <f t="shared" si="0"/>
        <v>746231</v>
      </c>
      <c r="G10" s="69">
        <v>0</v>
      </c>
      <c r="H10" s="69">
        <v>0</v>
      </c>
      <c r="I10" s="69">
        <v>802707</v>
      </c>
      <c r="J10" s="69">
        <f t="shared" si="1"/>
        <v>802707</v>
      </c>
      <c r="K10" s="69">
        <v>0</v>
      </c>
      <c r="L10" s="69">
        <v>0</v>
      </c>
      <c r="M10" s="69">
        <v>137834</v>
      </c>
      <c r="N10" s="69">
        <f t="shared" si="2"/>
        <v>137834</v>
      </c>
      <c r="O10" s="69">
        <v>0</v>
      </c>
      <c r="P10" s="69">
        <v>0</v>
      </c>
      <c r="Q10" s="69">
        <v>0</v>
      </c>
      <c r="R10" s="69">
        <f t="shared" si="3"/>
        <v>940541</v>
      </c>
      <c r="S10" s="78">
        <v>3</v>
      </c>
    </row>
    <row r="11" spans="1:19" x14ac:dyDescent="0.2">
      <c r="A11" s="11">
        <v>4</v>
      </c>
      <c r="B11" s="11" t="s">
        <v>196</v>
      </c>
      <c r="C11" s="69">
        <v>0</v>
      </c>
      <c r="D11" s="69">
        <v>121476</v>
      </c>
      <c r="E11" s="69">
        <v>0</v>
      </c>
      <c r="F11" s="69">
        <f t="shared" si="0"/>
        <v>121476</v>
      </c>
      <c r="G11" s="69">
        <v>0</v>
      </c>
      <c r="H11" s="69">
        <v>0</v>
      </c>
      <c r="I11" s="69">
        <v>37748</v>
      </c>
      <c r="J11" s="69">
        <f t="shared" si="1"/>
        <v>37748</v>
      </c>
      <c r="K11" s="69">
        <v>0</v>
      </c>
      <c r="L11" s="69">
        <v>0</v>
      </c>
      <c r="M11" s="69">
        <v>83728</v>
      </c>
      <c r="N11" s="69">
        <f t="shared" si="2"/>
        <v>83728</v>
      </c>
      <c r="O11" s="69">
        <v>0</v>
      </c>
      <c r="P11" s="69">
        <v>0</v>
      </c>
      <c r="Q11" s="69">
        <v>0</v>
      </c>
      <c r="R11" s="69">
        <f t="shared" si="3"/>
        <v>121476</v>
      </c>
      <c r="S11" s="78">
        <v>4</v>
      </c>
    </row>
    <row r="12" spans="1:19" x14ac:dyDescent="0.2">
      <c r="A12" s="11">
        <v>5</v>
      </c>
      <c r="B12" s="11" t="s">
        <v>197</v>
      </c>
      <c r="C12" s="69">
        <v>73100</v>
      </c>
      <c r="D12" s="69">
        <v>161407</v>
      </c>
      <c r="E12" s="69">
        <v>0</v>
      </c>
      <c r="F12" s="69">
        <f t="shared" si="0"/>
        <v>234507</v>
      </c>
      <c r="G12" s="69">
        <v>0</v>
      </c>
      <c r="H12" s="69">
        <v>0</v>
      </c>
      <c r="I12" s="69">
        <v>125036</v>
      </c>
      <c r="J12" s="69">
        <f t="shared" si="1"/>
        <v>125036</v>
      </c>
      <c r="K12" s="69">
        <v>0</v>
      </c>
      <c r="L12" s="69">
        <v>0</v>
      </c>
      <c r="M12" s="69">
        <v>36371</v>
      </c>
      <c r="N12" s="69">
        <f t="shared" si="2"/>
        <v>36371</v>
      </c>
      <c r="O12" s="69">
        <v>0</v>
      </c>
      <c r="P12" s="69">
        <v>73100</v>
      </c>
      <c r="Q12" s="69">
        <v>0</v>
      </c>
      <c r="R12" s="69">
        <f t="shared" si="3"/>
        <v>234507</v>
      </c>
      <c r="S12" s="78">
        <v>5</v>
      </c>
    </row>
    <row r="13" spans="1:19" x14ac:dyDescent="0.2">
      <c r="A13" s="11">
        <v>6</v>
      </c>
      <c r="B13" s="11" t="s">
        <v>198</v>
      </c>
      <c r="C13" s="69">
        <v>0</v>
      </c>
      <c r="D13" s="69">
        <v>2511883</v>
      </c>
      <c r="E13" s="69">
        <v>0</v>
      </c>
      <c r="F13" s="69">
        <f t="shared" si="0"/>
        <v>2511883</v>
      </c>
      <c r="G13" s="69">
        <v>0</v>
      </c>
      <c r="H13" s="69">
        <v>0</v>
      </c>
      <c r="I13" s="69">
        <v>1795092</v>
      </c>
      <c r="J13" s="69">
        <f t="shared" si="1"/>
        <v>1795092</v>
      </c>
      <c r="K13" s="69">
        <v>0</v>
      </c>
      <c r="L13" s="69">
        <v>0</v>
      </c>
      <c r="M13" s="69">
        <v>716791</v>
      </c>
      <c r="N13" s="69">
        <f t="shared" si="2"/>
        <v>716791</v>
      </c>
      <c r="O13" s="69">
        <v>0</v>
      </c>
      <c r="P13" s="69">
        <v>0</v>
      </c>
      <c r="Q13" s="69">
        <v>0</v>
      </c>
      <c r="R13" s="69">
        <f t="shared" si="3"/>
        <v>2511883</v>
      </c>
      <c r="S13" s="78">
        <v>6</v>
      </c>
    </row>
    <row r="14" spans="1:19" x14ac:dyDescent="0.2">
      <c r="A14" s="11">
        <v>7</v>
      </c>
      <c r="B14" s="11" t="s">
        <v>199</v>
      </c>
      <c r="C14" s="69">
        <v>0</v>
      </c>
      <c r="D14" s="69">
        <v>0</v>
      </c>
      <c r="E14" s="69">
        <v>0</v>
      </c>
      <c r="F14" s="69">
        <f t="shared" si="0"/>
        <v>0</v>
      </c>
      <c r="G14" s="69">
        <v>0</v>
      </c>
      <c r="H14" s="69">
        <v>0</v>
      </c>
      <c r="I14" s="69">
        <v>304309</v>
      </c>
      <c r="J14" s="69">
        <f t="shared" si="1"/>
        <v>304309</v>
      </c>
      <c r="K14" s="69">
        <v>0</v>
      </c>
      <c r="L14" s="69">
        <v>0</v>
      </c>
      <c r="M14" s="69">
        <v>5505</v>
      </c>
      <c r="N14" s="69">
        <f t="shared" si="2"/>
        <v>5505</v>
      </c>
      <c r="O14" s="69">
        <v>0</v>
      </c>
      <c r="P14" s="69">
        <v>0</v>
      </c>
      <c r="Q14" s="69">
        <v>0</v>
      </c>
      <c r="R14" s="69">
        <f t="shared" si="3"/>
        <v>309814</v>
      </c>
      <c r="S14" s="78">
        <v>7</v>
      </c>
    </row>
    <row r="15" spans="1:19" x14ac:dyDescent="0.2">
      <c r="A15" s="11">
        <v>8</v>
      </c>
      <c r="B15" s="11" t="s">
        <v>200</v>
      </c>
      <c r="C15" s="69">
        <v>0</v>
      </c>
      <c r="D15" s="69">
        <v>476884</v>
      </c>
      <c r="E15" s="69">
        <v>0</v>
      </c>
      <c r="F15" s="69">
        <f t="shared" si="0"/>
        <v>476884</v>
      </c>
      <c r="G15" s="69">
        <v>0</v>
      </c>
      <c r="H15" s="69">
        <v>51625</v>
      </c>
      <c r="I15" s="69">
        <v>329732</v>
      </c>
      <c r="J15" s="69">
        <f t="shared" si="1"/>
        <v>381357</v>
      </c>
      <c r="K15" s="69">
        <v>0</v>
      </c>
      <c r="L15" s="69">
        <v>19412</v>
      </c>
      <c r="M15" s="69">
        <v>76115</v>
      </c>
      <c r="N15" s="69">
        <f t="shared" si="2"/>
        <v>95527</v>
      </c>
      <c r="O15" s="69">
        <v>0</v>
      </c>
      <c r="P15" s="69">
        <v>0</v>
      </c>
      <c r="Q15" s="69">
        <v>0</v>
      </c>
      <c r="R15" s="69">
        <f t="shared" si="3"/>
        <v>476884</v>
      </c>
      <c r="S15" s="78">
        <v>8</v>
      </c>
    </row>
    <row r="16" spans="1:19" x14ac:dyDescent="0.2">
      <c r="A16" s="11">
        <v>9</v>
      </c>
      <c r="B16" s="11" t="s">
        <v>201</v>
      </c>
      <c r="C16" s="69">
        <v>0</v>
      </c>
      <c r="D16" s="69">
        <v>435177</v>
      </c>
      <c r="E16" s="69">
        <v>0</v>
      </c>
      <c r="F16" s="69">
        <f t="shared" si="0"/>
        <v>435177</v>
      </c>
      <c r="G16" s="69">
        <v>0</v>
      </c>
      <c r="H16" s="69">
        <v>0</v>
      </c>
      <c r="I16" s="69">
        <v>340755</v>
      </c>
      <c r="J16" s="69">
        <f t="shared" si="1"/>
        <v>340755</v>
      </c>
      <c r="K16" s="69">
        <v>0</v>
      </c>
      <c r="L16" s="69">
        <v>0</v>
      </c>
      <c r="M16" s="69">
        <v>94422</v>
      </c>
      <c r="N16" s="69">
        <f t="shared" si="2"/>
        <v>94422</v>
      </c>
      <c r="O16" s="69">
        <v>0</v>
      </c>
      <c r="P16" s="69">
        <v>0</v>
      </c>
      <c r="Q16" s="69">
        <v>0</v>
      </c>
      <c r="R16" s="69">
        <f t="shared" si="3"/>
        <v>435177</v>
      </c>
      <c r="S16" s="78">
        <v>9</v>
      </c>
    </row>
    <row r="17" spans="1:19" x14ac:dyDescent="0.2">
      <c r="A17" s="11">
        <v>10</v>
      </c>
      <c r="B17" s="11" t="s">
        <v>202</v>
      </c>
      <c r="C17" s="69">
        <v>0</v>
      </c>
      <c r="D17" s="69">
        <v>0</v>
      </c>
      <c r="E17" s="69">
        <v>0</v>
      </c>
      <c r="F17" s="69">
        <f t="shared" si="0"/>
        <v>0</v>
      </c>
      <c r="G17" s="69">
        <v>0</v>
      </c>
      <c r="H17" s="69">
        <v>0</v>
      </c>
      <c r="I17" s="69">
        <v>20815</v>
      </c>
      <c r="J17" s="69">
        <f t="shared" si="1"/>
        <v>20815</v>
      </c>
      <c r="K17" s="69">
        <v>0</v>
      </c>
      <c r="L17" s="69">
        <v>0</v>
      </c>
      <c r="M17" s="69">
        <v>7585</v>
      </c>
      <c r="N17" s="69">
        <f t="shared" si="2"/>
        <v>7585</v>
      </c>
      <c r="O17" s="69">
        <v>0</v>
      </c>
      <c r="P17" s="69">
        <v>0</v>
      </c>
      <c r="Q17" s="69">
        <v>0</v>
      </c>
      <c r="R17" s="69">
        <f t="shared" si="3"/>
        <v>28400</v>
      </c>
      <c r="S17" s="78">
        <v>10</v>
      </c>
    </row>
    <row r="18" spans="1:19" x14ac:dyDescent="0.2">
      <c r="A18" s="11">
        <v>11</v>
      </c>
      <c r="B18" s="11" t="s">
        <v>203</v>
      </c>
      <c r="C18" s="69">
        <v>0</v>
      </c>
      <c r="D18" s="69">
        <v>1019581</v>
      </c>
      <c r="E18" s="69">
        <v>0</v>
      </c>
      <c r="F18" s="69">
        <f t="shared" si="0"/>
        <v>1019581</v>
      </c>
      <c r="G18" s="69">
        <v>0</v>
      </c>
      <c r="H18" s="69">
        <v>0</v>
      </c>
      <c r="I18" s="69">
        <v>807980</v>
      </c>
      <c r="J18" s="69">
        <f t="shared" si="1"/>
        <v>807980</v>
      </c>
      <c r="K18" s="69">
        <v>0</v>
      </c>
      <c r="L18" s="69">
        <v>0</v>
      </c>
      <c r="M18" s="69">
        <v>211601</v>
      </c>
      <c r="N18" s="69">
        <f t="shared" si="2"/>
        <v>211601</v>
      </c>
      <c r="O18" s="69">
        <v>0</v>
      </c>
      <c r="P18" s="69">
        <v>0</v>
      </c>
      <c r="Q18" s="69">
        <v>0</v>
      </c>
      <c r="R18" s="69">
        <f t="shared" si="3"/>
        <v>1019581</v>
      </c>
      <c r="S18" s="78">
        <v>11</v>
      </c>
    </row>
    <row r="19" spans="1:19" x14ac:dyDescent="0.2">
      <c r="A19" s="11">
        <v>12</v>
      </c>
      <c r="B19" s="10" t="s">
        <v>204</v>
      </c>
      <c r="C19" s="69">
        <v>0</v>
      </c>
      <c r="D19" s="69">
        <v>150419</v>
      </c>
      <c r="E19" s="69">
        <v>0</v>
      </c>
      <c r="F19" s="69">
        <f t="shared" si="0"/>
        <v>150419</v>
      </c>
      <c r="G19" s="69">
        <v>0</v>
      </c>
      <c r="H19" s="69">
        <v>0</v>
      </c>
      <c r="I19" s="69">
        <v>121998</v>
      </c>
      <c r="J19" s="69">
        <f t="shared" si="1"/>
        <v>121998</v>
      </c>
      <c r="K19" s="69">
        <v>0</v>
      </c>
      <c r="L19" s="69">
        <v>0</v>
      </c>
      <c r="M19" s="69">
        <v>28421</v>
      </c>
      <c r="N19" s="69">
        <f t="shared" si="2"/>
        <v>28421</v>
      </c>
      <c r="O19" s="69">
        <v>0</v>
      </c>
      <c r="P19" s="69">
        <v>0</v>
      </c>
      <c r="Q19" s="69">
        <v>0</v>
      </c>
      <c r="R19" s="69">
        <f t="shared" si="3"/>
        <v>150419</v>
      </c>
      <c r="S19" s="78">
        <v>12</v>
      </c>
    </row>
    <row r="20" spans="1:19" x14ac:dyDescent="0.2">
      <c r="A20" s="11">
        <v>13</v>
      </c>
      <c r="B20" s="11" t="s">
        <v>205</v>
      </c>
      <c r="C20" s="69">
        <v>0</v>
      </c>
      <c r="D20" s="69">
        <v>0</v>
      </c>
      <c r="E20" s="69">
        <v>0</v>
      </c>
      <c r="F20" s="69">
        <f t="shared" si="0"/>
        <v>0</v>
      </c>
      <c r="G20" s="69">
        <v>20380</v>
      </c>
      <c r="H20" s="69">
        <v>0</v>
      </c>
      <c r="I20" s="69">
        <v>303062</v>
      </c>
      <c r="J20" s="69">
        <f t="shared" si="1"/>
        <v>323442</v>
      </c>
      <c r="K20" s="69">
        <v>612</v>
      </c>
      <c r="L20" s="69">
        <v>0</v>
      </c>
      <c r="M20" s="69">
        <v>369052</v>
      </c>
      <c r="N20" s="69">
        <f t="shared" si="2"/>
        <v>369664</v>
      </c>
      <c r="O20" s="69">
        <v>0</v>
      </c>
      <c r="P20" s="69">
        <v>0</v>
      </c>
      <c r="Q20" s="69">
        <v>0</v>
      </c>
      <c r="R20" s="69">
        <f t="shared" si="3"/>
        <v>693106</v>
      </c>
      <c r="S20" s="78">
        <v>13</v>
      </c>
    </row>
    <row r="21" spans="1:19" x14ac:dyDescent="0.2">
      <c r="A21" s="11">
        <v>14</v>
      </c>
      <c r="B21" s="11" t="s">
        <v>126</v>
      </c>
      <c r="C21" s="69">
        <v>0</v>
      </c>
      <c r="D21" s="69">
        <v>1726615</v>
      </c>
      <c r="E21" s="69">
        <v>0</v>
      </c>
      <c r="F21" s="69">
        <f t="shared" si="0"/>
        <v>1726615</v>
      </c>
      <c r="G21" s="69">
        <v>0</v>
      </c>
      <c r="H21" s="69">
        <v>0</v>
      </c>
      <c r="I21" s="69">
        <v>1284036</v>
      </c>
      <c r="J21" s="69">
        <f t="shared" si="1"/>
        <v>1284036</v>
      </c>
      <c r="K21" s="69">
        <v>0</v>
      </c>
      <c r="L21" s="69">
        <v>0</v>
      </c>
      <c r="M21" s="69">
        <v>442579</v>
      </c>
      <c r="N21" s="69">
        <f t="shared" si="2"/>
        <v>442579</v>
      </c>
      <c r="O21" s="69">
        <v>0</v>
      </c>
      <c r="P21" s="69">
        <v>0</v>
      </c>
      <c r="Q21" s="69">
        <v>0</v>
      </c>
      <c r="R21" s="69">
        <f t="shared" si="3"/>
        <v>1726615</v>
      </c>
      <c r="S21" s="78">
        <v>14</v>
      </c>
    </row>
    <row r="22" spans="1:19" x14ac:dyDescent="0.2">
      <c r="A22" s="11">
        <v>15</v>
      </c>
      <c r="B22" s="11" t="s">
        <v>206</v>
      </c>
      <c r="C22" s="69">
        <v>0</v>
      </c>
      <c r="D22" s="69">
        <v>0</v>
      </c>
      <c r="E22" s="69">
        <v>0</v>
      </c>
      <c r="F22" s="69">
        <f t="shared" si="0"/>
        <v>0</v>
      </c>
      <c r="G22" s="69">
        <v>0</v>
      </c>
      <c r="H22" s="69">
        <v>0</v>
      </c>
      <c r="I22" s="69">
        <v>341263</v>
      </c>
      <c r="J22" s="69">
        <f t="shared" si="1"/>
        <v>341263</v>
      </c>
      <c r="K22" s="69">
        <v>0</v>
      </c>
      <c r="L22" s="69">
        <v>0</v>
      </c>
      <c r="M22" s="69">
        <v>404703</v>
      </c>
      <c r="N22" s="69">
        <f t="shared" si="2"/>
        <v>404703</v>
      </c>
      <c r="O22" s="69">
        <v>0</v>
      </c>
      <c r="P22" s="69">
        <v>0</v>
      </c>
      <c r="Q22" s="69">
        <v>0</v>
      </c>
      <c r="R22" s="69">
        <f t="shared" si="3"/>
        <v>745966</v>
      </c>
      <c r="S22" s="78">
        <v>15</v>
      </c>
    </row>
    <row r="23" spans="1:19" x14ac:dyDescent="0.2">
      <c r="A23" s="11">
        <v>16</v>
      </c>
      <c r="B23" s="11" t="s">
        <v>207</v>
      </c>
      <c r="C23" s="69">
        <v>0</v>
      </c>
      <c r="D23" s="69">
        <v>0</v>
      </c>
      <c r="E23" s="69">
        <v>0</v>
      </c>
      <c r="F23" s="69">
        <f t="shared" si="0"/>
        <v>0</v>
      </c>
      <c r="G23" s="69">
        <v>0</v>
      </c>
      <c r="H23" s="69">
        <v>0</v>
      </c>
      <c r="I23" s="69">
        <v>1320982</v>
      </c>
      <c r="J23" s="69">
        <f t="shared" si="1"/>
        <v>1320982</v>
      </c>
      <c r="K23" s="69">
        <v>0</v>
      </c>
      <c r="L23" s="69">
        <v>0</v>
      </c>
      <c r="M23" s="69">
        <v>439610</v>
      </c>
      <c r="N23" s="69">
        <f t="shared" si="2"/>
        <v>439610</v>
      </c>
      <c r="O23" s="69">
        <v>0</v>
      </c>
      <c r="P23" s="69">
        <v>0</v>
      </c>
      <c r="Q23" s="69">
        <v>0</v>
      </c>
      <c r="R23" s="69">
        <f t="shared" si="3"/>
        <v>1760592</v>
      </c>
      <c r="S23" s="78">
        <v>16</v>
      </c>
    </row>
    <row r="24" spans="1:19" x14ac:dyDescent="0.2">
      <c r="A24" s="11">
        <v>17</v>
      </c>
      <c r="B24" s="11" t="s">
        <v>208</v>
      </c>
      <c r="C24" s="69">
        <v>0</v>
      </c>
      <c r="D24" s="69">
        <v>0</v>
      </c>
      <c r="E24" s="69">
        <v>0</v>
      </c>
      <c r="F24" s="69">
        <f t="shared" si="0"/>
        <v>0</v>
      </c>
      <c r="G24" s="69">
        <v>0</v>
      </c>
      <c r="H24" s="69">
        <v>0</v>
      </c>
      <c r="I24" s="69">
        <v>0</v>
      </c>
      <c r="J24" s="69">
        <f t="shared" si="1"/>
        <v>0</v>
      </c>
      <c r="K24" s="69">
        <v>0</v>
      </c>
      <c r="L24" s="69">
        <v>0</v>
      </c>
      <c r="M24" s="69">
        <v>0</v>
      </c>
      <c r="N24" s="69">
        <f t="shared" si="2"/>
        <v>0</v>
      </c>
      <c r="O24" s="69">
        <v>0</v>
      </c>
      <c r="P24" s="69">
        <v>0</v>
      </c>
      <c r="Q24" s="69">
        <v>0</v>
      </c>
      <c r="R24" s="69">
        <f t="shared" si="3"/>
        <v>0</v>
      </c>
      <c r="S24" s="78">
        <v>17</v>
      </c>
    </row>
    <row r="25" spans="1:19" x14ac:dyDescent="0.2">
      <c r="A25" s="11">
        <v>18</v>
      </c>
      <c r="B25" s="11" t="s">
        <v>209</v>
      </c>
      <c r="C25" s="69">
        <v>0</v>
      </c>
      <c r="D25" s="69">
        <v>2122558</v>
      </c>
      <c r="E25" s="69">
        <v>0</v>
      </c>
      <c r="F25" s="69">
        <f t="shared" si="0"/>
        <v>2122558</v>
      </c>
      <c r="G25" s="69">
        <v>0</v>
      </c>
      <c r="H25" s="69">
        <v>0</v>
      </c>
      <c r="I25" s="69">
        <v>1611000</v>
      </c>
      <c r="J25" s="69">
        <f t="shared" si="1"/>
        <v>1611000</v>
      </c>
      <c r="K25" s="69">
        <v>0</v>
      </c>
      <c r="L25" s="69">
        <v>0</v>
      </c>
      <c r="M25" s="69">
        <v>511558</v>
      </c>
      <c r="N25" s="69">
        <f t="shared" si="2"/>
        <v>511558</v>
      </c>
      <c r="O25" s="69">
        <v>0</v>
      </c>
      <c r="P25" s="69">
        <v>0</v>
      </c>
      <c r="Q25" s="69">
        <v>0</v>
      </c>
      <c r="R25" s="69">
        <f t="shared" si="3"/>
        <v>2122558</v>
      </c>
      <c r="S25" s="78">
        <v>18</v>
      </c>
    </row>
    <row r="26" spans="1:19" x14ac:dyDescent="0.2">
      <c r="A26" s="11">
        <v>19</v>
      </c>
      <c r="B26" s="11" t="s">
        <v>210</v>
      </c>
      <c r="C26" s="69">
        <v>0</v>
      </c>
      <c r="D26" s="69">
        <v>8066276</v>
      </c>
      <c r="E26" s="69">
        <v>0</v>
      </c>
      <c r="F26" s="69">
        <f t="shared" si="0"/>
        <v>8066276</v>
      </c>
      <c r="G26" s="69">
        <v>0</v>
      </c>
      <c r="H26" s="69">
        <v>0</v>
      </c>
      <c r="I26" s="69">
        <v>5582241</v>
      </c>
      <c r="J26" s="69">
        <f t="shared" si="1"/>
        <v>5582241</v>
      </c>
      <c r="K26" s="69">
        <v>0</v>
      </c>
      <c r="L26" s="69">
        <v>0</v>
      </c>
      <c r="M26" s="69">
        <v>2484035</v>
      </c>
      <c r="N26" s="69">
        <f t="shared" si="2"/>
        <v>2484035</v>
      </c>
      <c r="O26" s="69">
        <v>0</v>
      </c>
      <c r="P26" s="69">
        <v>0</v>
      </c>
      <c r="Q26" s="69">
        <v>0</v>
      </c>
      <c r="R26" s="69">
        <f t="shared" si="3"/>
        <v>8066276</v>
      </c>
      <c r="S26" s="78">
        <v>19</v>
      </c>
    </row>
    <row r="27" spans="1:19" x14ac:dyDescent="0.2">
      <c r="A27" s="11">
        <v>20</v>
      </c>
      <c r="B27" s="11" t="s">
        <v>211</v>
      </c>
      <c r="C27" s="69">
        <v>0</v>
      </c>
      <c r="D27" s="69">
        <v>3539408</v>
      </c>
      <c r="E27" s="69">
        <v>0</v>
      </c>
      <c r="F27" s="69">
        <f t="shared" si="0"/>
        <v>3539408</v>
      </c>
      <c r="G27" s="69">
        <v>0</v>
      </c>
      <c r="H27" s="69">
        <v>3293633</v>
      </c>
      <c r="I27" s="69">
        <v>186420</v>
      </c>
      <c r="J27" s="69">
        <f t="shared" si="1"/>
        <v>3480053</v>
      </c>
      <c r="K27" s="69">
        <v>0</v>
      </c>
      <c r="L27" s="69">
        <v>19743</v>
      </c>
      <c r="M27" s="69">
        <v>39612</v>
      </c>
      <c r="N27" s="69">
        <f t="shared" si="2"/>
        <v>59355</v>
      </c>
      <c r="O27" s="69">
        <v>0</v>
      </c>
      <c r="P27" s="69">
        <v>0</v>
      </c>
      <c r="Q27" s="69">
        <v>0</v>
      </c>
      <c r="R27" s="69">
        <f t="shared" si="3"/>
        <v>3539408</v>
      </c>
      <c r="S27" s="78">
        <v>20</v>
      </c>
    </row>
    <row r="28" spans="1:19" x14ac:dyDescent="0.2">
      <c r="A28" s="11">
        <v>21</v>
      </c>
      <c r="B28" s="11" t="s">
        <v>212</v>
      </c>
      <c r="C28" s="69">
        <v>8680000</v>
      </c>
      <c r="D28" s="69">
        <v>225975</v>
      </c>
      <c r="E28" s="69">
        <v>0</v>
      </c>
      <c r="F28" s="69">
        <f t="shared" si="0"/>
        <v>8905975</v>
      </c>
      <c r="G28" s="69">
        <v>0</v>
      </c>
      <c r="H28" s="69">
        <v>0</v>
      </c>
      <c r="I28" s="69">
        <v>8785730</v>
      </c>
      <c r="J28" s="69">
        <f t="shared" si="1"/>
        <v>8785730</v>
      </c>
      <c r="K28" s="69">
        <v>0</v>
      </c>
      <c r="L28" s="69">
        <v>0</v>
      </c>
      <c r="M28" s="69">
        <v>120245</v>
      </c>
      <c r="N28" s="69">
        <f t="shared" si="2"/>
        <v>120245</v>
      </c>
      <c r="O28" s="69">
        <v>0</v>
      </c>
      <c r="P28" s="69">
        <v>0</v>
      </c>
      <c r="Q28" s="69">
        <v>0</v>
      </c>
      <c r="R28" s="69">
        <f t="shared" si="3"/>
        <v>8905975</v>
      </c>
      <c r="S28" s="78">
        <v>21</v>
      </c>
    </row>
    <row r="29" spans="1:19" x14ac:dyDescent="0.2">
      <c r="A29" s="11">
        <v>22</v>
      </c>
      <c r="B29" s="10" t="s">
        <v>166</v>
      </c>
      <c r="C29" s="69">
        <v>0</v>
      </c>
      <c r="D29" s="69">
        <v>0</v>
      </c>
      <c r="E29" s="69">
        <v>0</v>
      </c>
      <c r="F29" s="69">
        <f t="shared" si="0"/>
        <v>0</v>
      </c>
      <c r="G29" s="69">
        <v>0</v>
      </c>
      <c r="H29" s="69">
        <v>0</v>
      </c>
      <c r="I29" s="69">
        <v>156762</v>
      </c>
      <c r="J29" s="69">
        <f t="shared" si="1"/>
        <v>156762</v>
      </c>
      <c r="K29" s="69">
        <v>0</v>
      </c>
      <c r="L29" s="69">
        <v>0</v>
      </c>
      <c r="M29" s="69">
        <v>19631</v>
      </c>
      <c r="N29" s="69">
        <f t="shared" si="2"/>
        <v>19631</v>
      </c>
      <c r="O29" s="69">
        <v>0</v>
      </c>
      <c r="P29" s="69">
        <v>0</v>
      </c>
      <c r="Q29" s="69">
        <v>0</v>
      </c>
      <c r="R29" s="69">
        <f t="shared" si="3"/>
        <v>176393</v>
      </c>
      <c r="S29" s="78">
        <v>22</v>
      </c>
    </row>
    <row r="30" spans="1:19" x14ac:dyDescent="0.2">
      <c r="A30" s="11">
        <v>23</v>
      </c>
      <c r="B30" s="11" t="s">
        <v>174</v>
      </c>
      <c r="C30" s="69">
        <v>0</v>
      </c>
      <c r="D30" s="69">
        <v>754572</v>
      </c>
      <c r="E30" s="69">
        <v>0</v>
      </c>
      <c r="F30" s="69">
        <f t="shared" si="0"/>
        <v>754572</v>
      </c>
      <c r="G30" s="69">
        <v>0</v>
      </c>
      <c r="H30" s="69">
        <v>0</v>
      </c>
      <c r="I30" s="69">
        <v>699886</v>
      </c>
      <c r="J30" s="69">
        <f t="shared" si="1"/>
        <v>699886</v>
      </c>
      <c r="K30" s="69">
        <v>0</v>
      </c>
      <c r="L30" s="69">
        <v>0</v>
      </c>
      <c r="M30" s="69">
        <v>54686</v>
      </c>
      <c r="N30" s="69">
        <f t="shared" si="2"/>
        <v>54686</v>
      </c>
      <c r="O30" s="69">
        <v>0</v>
      </c>
      <c r="P30" s="69">
        <v>0</v>
      </c>
      <c r="Q30" s="69">
        <v>0</v>
      </c>
      <c r="R30" s="69">
        <f t="shared" si="3"/>
        <v>754572</v>
      </c>
      <c r="S30" s="78">
        <v>23</v>
      </c>
    </row>
    <row r="31" spans="1:19" x14ac:dyDescent="0.2">
      <c r="A31" s="11">
        <v>24</v>
      </c>
      <c r="B31" s="13" t="s">
        <v>213</v>
      </c>
      <c r="C31" s="69">
        <v>0</v>
      </c>
      <c r="D31" s="69">
        <v>0</v>
      </c>
      <c r="E31" s="69">
        <v>0</v>
      </c>
      <c r="F31" s="69">
        <f t="shared" si="0"/>
        <v>0</v>
      </c>
      <c r="G31" s="69">
        <v>0</v>
      </c>
      <c r="H31" s="69">
        <v>0</v>
      </c>
      <c r="I31" s="69">
        <v>742353</v>
      </c>
      <c r="J31" s="69">
        <f t="shared" si="1"/>
        <v>742353</v>
      </c>
      <c r="K31" s="69">
        <v>0</v>
      </c>
      <c r="L31" s="69">
        <v>0</v>
      </c>
      <c r="M31" s="69">
        <v>558819</v>
      </c>
      <c r="N31" s="69">
        <f t="shared" si="2"/>
        <v>558819</v>
      </c>
      <c r="O31" s="69">
        <v>0</v>
      </c>
      <c r="P31" s="69">
        <v>0</v>
      </c>
      <c r="Q31" s="69">
        <v>0</v>
      </c>
      <c r="R31" s="69">
        <f t="shared" si="3"/>
        <v>1301172</v>
      </c>
      <c r="S31" s="78">
        <v>24</v>
      </c>
    </row>
    <row r="32" spans="1:19" x14ac:dyDescent="0.2">
      <c r="A32" s="11">
        <v>25</v>
      </c>
      <c r="B32" s="11" t="s">
        <v>214</v>
      </c>
      <c r="C32" s="69">
        <v>0</v>
      </c>
      <c r="D32" s="69">
        <v>7260</v>
      </c>
      <c r="E32" s="69">
        <v>0</v>
      </c>
      <c r="F32" s="69">
        <f t="shared" si="0"/>
        <v>7260</v>
      </c>
      <c r="G32" s="69">
        <v>0</v>
      </c>
      <c r="H32" s="69">
        <v>0</v>
      </c>
      <c r="I32" s="69">
        <v>7260</v>
      </c>
      <c r="J32" s="69">
        <f t="shared" si="1"/>
        <v>7260</v>
      </c>
      <c r="K32" s="69">
        <v>0</v>
      </c>
      <c r="L32" s="69">
        <v>0</v>
      </c>
      <c r="M32" s="69">
        <v>0</v>
      </c>
      <c r="N32" s="69">
        <f t="shared" si="2"/>
        <v>0</v>
      </c>
      <c r="O32" s="69">
        <v>0</v>
      </c>
      <c r="P32" s="69">
        <v>0</v>
      </c>
      <c r="Q32" s="69">
        <v>0</v>
      </c>
      <c r="R32" s="69">
        <f t="shared" si="3"/>
        <v>7260</v>
      </c>
      <c r="S32" s="78">
        <v>25</v>
      </c>
    </row>
    <row r="33" spans="1:19" x14ac:dyDescent="0.2">
      <c r="A33" s="11">
        <v>26</v>
      </c>
      <c r="B33" s="11" t="s">
        <v>215</v>
      </c>
      <c r="C33" s="69">
        <v>0</v>
      </c>
      <c r="D33" s="69">
        <v>340079</v>
      </c>
      <c r="E33" s="69">
        <v>0</v>
      </c>
      <c r="F33" s="69">
        <f t="shared" si="0"/>
        <v>340079</v>
      </c>
      <c r="G33" s="69">
        <v>0</v>
      </c>
      <c r="H33" s="69">
        <v>0</v>
      </c>
      <c r="I33" s="69">
        <v>290000</v>
      </c>
      <c r="J33" s="69">
        <f t="shared" si="1"/>
        <v>290000</v>
      </c>
      <c r="K33" s="69">
        <v>0</v>
      </c>
      <c r="L33" s="69">
        <v>0</v>
      </c>
      <c r="M33" s="69">
        <v>50079</v>
      </c>
      <c r="N33" s="69">
        <f t="shared" si="2"/>
        <v>50079</v>
      </c>
      <c r="O33" s="69">
        <v>0</v>
      </c>
      <c r="P33" s="69">
        <v>0</v>
      </c>
      <c r="Q33" s="69">
        <v>0</v>
      </c>
      <c r="R33" s="69">
        <f t="shared" si="3"/>
        <v>340079</v>
      </c>
      <c r="S33" s="78">
        <v>26</v>
      </c>
    </row>
    <row r="34" spans="1:19" x14ac:dyDescent="0.2">
      <c r="A34" s="11">
        <v>27</v>
      </c>
      <c r="B34" s="11" t="s">
        <v>216</v>
      </c>
      <c r="C34" s="69">
        <v>0</v>
      </c>
      <c r="D34" s="69">
        <v>0</v>
      </c>
      <c r="E34" s="69">
        <v>0</v>
      </c>
      <c r="F34" s="69">
        <f t="shared" si="0"/>
        <v>0</v>
      </c>
      <c r="G34" s="69">
        <v>0</v>
      </c>
      <c r="H34" s="69">
        <v>0</v>
      </c>
      <c r="I34" s="69">
        <v>882258</v>
      </c>
      <c r="J34" s="69">
        <f t="shared" si="1"/>
        <v>882258</v>
      </c>
      <c r="K34" s="69">
        <v>0</v>
      </c>
      <c r="L34" s="69">
        <v>0</v>
      </c>
      <c r="M34" s="69">
        <v>105400</v>
      </c>
      <c r="N34" s="69">
        <f t="shared" si="2"/>
        <v>105400</v>
      </c>
      <c r="O34" s="69">
        <v>0</v>
      </c>
      <c r="P34" s="69">
        <v>0</v>
      </c>
      <c r="Q34" s="69">
        <v>0</v>
      </c>
      <c r="R34" s="69">
        <f t="shared" si="3"/>
        <v>987658</v>
      </c>
      <c r="S34" s="78">
        <v>27</v>
      </c>
    </row>
    <row r="35" spans="1:19" x14ac:dyDescent="0.2">
      <c r="A35" s="11">
        <v>28</v>
      </c>
      <c r="B35" s="11" t="s">
        <v>217</v>
      </c>
      <c r="C35" s="69">
        <v>1226714</v>
      </c>
      <c r="D35" s="69">
        <v>0</v>
      </c>
      <c r="E35" s="69">
        <v>540198</v>
      </c>
      <c r="F35" s="69">
        <f t="shared" si="0"/>
        <v>1766912</v>
      </c>
      <c r="G35" s="69">
        <v>0</v>
      </c>
      <c r="H35" s="69">
        <v>0</v>
      </c>
      <c r="I35" s="69">
        <v>2867896</v>
      </c>
      <c r="J35" s="69">
        <f t="shared" si="1"/>
        <v>2867896</v>
      </c>
      <c r="K35" s="69">
        <v>0</v>
      </c>
      <c r="L35" s="69">
        <v>0</v>
      </c>
      <c r="M35" s="69">
        <v>194193</v>
      </c>
      <c r="N35" s="69">
        <f t="shared" si="2"/>
        <v>194193</v>
      </c>
      <c r="O35" s="69">
        <v>0</v>
      </c>
      <c r="P35" s="69">
        <v>0</v>
      </c>
      <c r="Q35" s="69">
        <v>0</v>
      </c>
      <c r="R35" s="69">
        <f t="shared" si="3"/>
        <v>3062089</v>
      </c>
      <c r="S35" s="78">
        <v>28</v>
      </c>
    </row>
    <row r="36" spans="1:19" x14ac:dyDescent="0.2">
      <c r="A36" s="11">
        <v>29</v>
      </c>
      <c r="B36" s="11" t="s">
        <v>218</v>
      </c>
      <c r="C36" s="69">
        <v>0</v>
      </c>
      <c r="D36" s="69">
        <v>0</v>
      </c>
      <c r="E36" s="69">
        <v>0</v>
      </c>
      <c r="F36" s="69">
        <f t="shared" si="0"/>
        <v>0</v>
      </c>
      <c r="G36" s="69">
        <v>0</v>
      </c>
      <c r="H36" s="69">
        <v>0</v>
      </c>
      <c r="I36" s="69">
        <v>115552</v>
      </c>
      <c r="J36" s="69">
        <f t="shared" si="1"/>
        <v>115552</v>
      </c>
      <c r="K36" s="69">
        <v>0</v>
      </c>
      <c r="L36" s="69">
        <v>0</v>
      </c>
      <c r="M36" s="69">
        <v>0</v>
      </c>
      <c r="N36" s="69">
        <f t="shared" si="2"/>
        <v>0</v>
      </c>
      <c r="O36" s="69">
        <v>0</v>
      </c>
      <c r="P36" s="69">
        <v>0</v>
      </c>
      <c r="Q36" s="69">
        <v>0</v>
      </c>
      <c r="R36" s="69">
        <f t="shared" si="3"/>
        <v>115552</v>
      </c>
      <c r="S36" s="78">
        <v>29</v>
      </c>
    </row>
    <row r="37" spans="1:19" x14ac:dyDescent="0.2">
      <c r="A37" s="11">
        <v>30</v>
      </c>
      <c r="B37" s="11" t="s">
        <v>219</v>
      </c>
      <c r="C37" s="69">
        <v>0</v>
      </c>
      <c r="D37" s="69">
        <v>258264</v>
      </c>
      <c r="E37" s="69">
        <v>0</v>
      </c>
      <c r="F37" s="69">
        <f t="shared" si="0"/>
        <v>258264</v>
      </c>
      <c r="G37" s="69">
        <v>0</v>
      </c>
      <c r="H37" s="69">
        <v>0</v>
      </c>
      <c r="I37" s="69">
        <v>227225</v>
      </c>
      <c r="J37" s="69">
        <f t="shared" si="1"/>
        <v>227225</v>
      </c>
      <c r="K37" s="69">
        <v>0</v>
      </c>
      <c r="L37" s="69">
        <v>0</v>
      </c>
      <c r="M37" s="69">
        <v>31039</v>
      </c>
      <c r="N37" s="69">
        <f t="shared" si="2"/>
        <v>31039</v>
      </c>
      <c r="O37" s="69">
        <v>0</v>
      </c>
      <c r="P37" s="69">
        <v>0</v>
      </c>
      <c r="Q37" s="69">
        <v>0</v>
      </c>
      <c r="R37" s="69">
        <f t="shared" si="3"/>
        <v>258264</v>
      </c>
      <c r="S37" s="78">
        <v>30</v>
      </c>
    </row>
    <row r="38" spans="1:19" x14ac:dyDescent="0.2">
      <c r="A38" s="11">
        <v>31</v>
      </c>
      <c r="B38" s="11" t="s">
        <v>187</v>
      </c>
      <c r="C38" s="69">
        <v>0</v>
      </c>
      <c r="D38" s="69">
        <v>0</v>
      </c>
      <c r="E38" s="69">
        <v>0</v>
      </c>
      <c r="F38" s="69">
        <f t="shared" si="0"/>
        <v>0</v>
      </c>
      <c r="G38" s="69">
        <v>0</v>
      </c>
      <c r="H38" s="69">
        <v>0</v>
      </c>
      <c r="I38" s="69">
        <v>53084</v>
      </c>
      <c r="J38" s="69">
        <f t="shared" si="1"/>
        <v>53084</v>
      </c>
      <c r="K38" s="69">
        <v>0</v>
      </c>
      <c r="L38" s="69">
        <v>0</v>
      </c>
      <c r="M38" s="69">
        <v>9014</v>
      </c>
      <c r="N38" s="69">
        <f t="shared" si="2"/>
        <v>9014</v>
      </c>
      <c r="O38" s="69">
        <v>0</v>
      </c>
      <c r="P38" s="69">
        <v>237902</v>
      </c>
      <c r="Q38" s="69">
        <v>0</v>
      </c>
      <c r="R38" s="69">
        <f t="shared" si="3"/>
        <v>300000</v>
      </c>
      <c r="S38" s="78">
        <v>31</v>
      </c>
    </row>
    <row r="39" spans="1:19" x14ac:dyDescent="0.2">
      <c r="A39" s="11">
        <v>32</v>
      </c>
      <c r="B39" s="11" t="s">
        <v>220</v>
      </c>
      <c r="C39" s="69">
        <v>199793</v>
      </c>
      <c r="D39" s="69">
        <v>0</v>
      </c>
      <c r="E39" s="69">
        <v>0</v>
      </c>
      <c r="F39" s="69">
        <f t="shared" si="0"/>
        <v>199793</v>
      </c>
      <c r="G39" s="69">
        <v>0</v>
      </c>
      <c r="H39" s="69">
        <v>0</v>
      </c>
      <c r="I39" s="69">
        <v>3057558</v>
      </c>
      <c r="J39" s="69">
        <f t="shared" si="1"/>
        <v>3057558</v>
      </c>
      <c r="K39" s="69">
        <v>0</v>
      </c>
      <c r="L39" s="69">
        <v>0</v>
      </c>
      <c r="M39" s="69">
        <v>886805</v>
      </c>
      <c r="N39" s="69">
        <f t="shared" si="2"/>
        <v>886805</v>
      </c>
      <c r="O39" s="69">
        <v>0</v>
      </c>
      <c r="P39" s="69">
        <v>0</v>
      </c>
      <c r="Q39" s="69">
        <v>0</v>
      </c>
      <c r="R39" s="69">
        <f t="shared" si="3"/>
        <v>3944363</v>
      </c>
      <c r="S39" s="78">
        <v>32</v>
      </c>
    </row>
    <row r="40" spans="1:19" x14ac:dyDescent="0.2">
      <c r="A40" s="11">
        <v>33</v>
      </c>
      <c r="B40" s="11" t="s">
        <v>221</v>
      </c>
      <c r="C40" s="69">
        <v>0</v>
      </c>
      <c r="D40" s="69">
        <v>0</v>
      </c>
      <c r="E40" s="69">
        <v>0</v>
      </c>
      <c r="F40" s="69">
        <f t="shared" si="0"/>
        <v>0</v>
      </c>
      <c r="G40" s="69">
        <v>0</v>
      </c>
      <c r="H40" s="69">
        <v>0</v>
      </c>
      <c r="I40" s="69">
        <v>350793</v>
      </c>
      <c r="J40" s="69">
        <f t="shared" si="1"/>
        <v>350793</v>
      </c>
      <c r="K40" s="69">
        <v>0</v>
      </c>
      <c r="L40" s="69">
        <v>0</v>
      </c>
      <c r="M40" s="69">
        <v>71077</v>
      </c>
      <c r="N40" s="69">
        <f t="shared" si="2"/>
        <v>71077</v>
      </c>
      <c r="O40" s="69">
        <v>70230</v>
      </c>
      <c r="P40" s="69">
        <v>0</v>
      </c>
      <c r="Q40" s="69">
        <v>0</v>
      </c>
      <c r="R40" s="69">
        <f t="shared" si="3"/>
        <v>492100</v>
      </c>
      <c r="S40" s="78">
        <v>33</v>
      </c>
    </row>
    <row r="41" spans="1:19" x14ac:dyDescent="0.2">
      <c r="A41" s="11">
        <v>34</v>
      </c>
      <c r="B41" s="11" t="s">
        <v>222</v>
      </c>
      <c r="C41" s="69">
        <v>0</v>
      </c>
      <c r="D41" s="69">
        <v>717632</v>
      </c>
      <c r="E41" s="69">
        <v>0</v>
      </c>
      <c r="F41" s="69">
        <f t="shared" si="0"/>
        <v>717632</v>
      </c>
      <c r="G41" s="69">
        <v>0</v>
      </c>
      <c r="H41" s="69">
        <v>0</v>
      </c>
      <c r="I41" s="69">
        <v>527040</v>
      </c>
      <c r="J41" s="69">
        <f t="shared" si="1"/>
        <v>527040</v>
      </c>
      <c r="K41" s="69">
        <v>0</v>
      </c>
      <c r="L41" s="69">
        <v>0</v>
      </c>
      <c r="M41" s="69">
        <v>190592</v>
      </c>
      <c r="N41" s="69">
        <f t="shared" si="2"/>
        <v>190592</v>
      </c>
      <c r="O41" s="69">
        <v>0</v>
      </c>
      <c r="P41" s="69">
        <v>0</v>
      </c>
      <c r="Q41" s="69">
        <v>0</v>
      </c>
      <c r="R41" s="69">
        <f t="shared" si="3"/>
        <v>717632</v>
      </c>
      <c r="S41" s="78">
        <v>34</v>
      </c>
    </row>
    <row r="42" spans="1:19" x14ac:dyDescent="0.2">
      <c r="A42" s="11">
        <v>35</v>
      </c>
      <c r="B42" s="11" t="s">
        <v>223</v>
      </c>
      <c r="C42" s="69">
        <v>0</v>
      </c>
      <c r="D42" s="69">
        <v>714917</v>
      </c>
      <c r="E42" s="69">
        <v>0</v>
      </c>
      <c r="F42" s="69">
        <f t="shared" si="0"/>
        <v>714917</v>
      </c>
      <c r="G42" s="69">
        <v>176128</v>
      </c>
      <c r="H42" s="69">
        <v>0</v>
      </c>
      <c r="I42" s="69">
        <v>367181</v>
      </c>
      <c r="J42" s="69">
        <f t="shared" si="1"/>
        <v>543309</v>
      </c>
      <c r="K42" s="69">
        <v>21653</v>
      </c>
      <c r="L42" s="69">
        <v>0</v>
      </c>
      <c r="M42" s="69">
        <v>149955</v>
      </c>
      <c r="N42" s="69">
        <f t="shared" si="2"/>
        <v>171608</v>
      </c>
      <c r="O42" s="69">
        <v>0</v>
      </c>
      <c r="P42" s="69">
        <v>0</v>
      </c>
      <c r="Q42" s="69">
        <v>0</v>
      </c>
      <c r="R42" s="69">
        <f t="shared" si="3"/>
        <v>714917</v>
      </c>
      <c r="S42" s="78">
        <v>35</v>
      </c>
    </row>
    <row r="43" spans="1:19" x14ac:dyDescent="0.2">
      <c r="A43" s="11">
        <v>36</v>
      </c>
      <c r="B43" s="11" t="s">
        <v>191</v>
      </c>
      <c r="C43" s="69">
        <v>0</v>
      </c>
      <c r="D43" s="69">
        <v>0</v>
      </c>
      <c r="E43" s="69">
        <v>0</v>
      </c>
      <c r="F43" s="69">
        <f>SUM(C43:E43)</f>
        <v>0</v>
      </c>
      <c r="G43" s="69">
        <v>0</v>
      </c>
      <c r="H43" s="69">
        <v>0</v>
      </c>
      <c r="I43" s="69">
        <v>0</v>
      </c>
      <c r="J43" s="69">
        <f>SUM(G43:I43)</f>
        <v>0</v>
      </c>
      <c r="K43" s="69">
        <v>0</v>
      </c>
      <c r="L43" s="69">
        <v>0</v>
      </c>
      <c r="M43" s="69">
        <v>0</v>
      </c>
      <c r="N43" s="69">
        <f>SUM(K43:M43)</f>
        <v>0</v>
      </c>
      <c r="O43" s="69">
        <v>0</v>
      </c>
      <c r="P43" s="69">
        <v>0</v>
      </c>
      <c r="Q43" s="69">
        <v>0</v>
      </c>
      <c r="R43" s="69">
        <f>(J43+N43+O43+P43+Q43)</f>
        <v>0</v>
      </c>
      <c r="S43" s="78">
        <v>36</v>
      </c>
    </row>
    <row r="44" spans="1:19" x14ac:dyDescent="0.2">
      <c r="A44" s="11">
        <v>37</v>
      </c>
      <c r="B44" s="11" t="s">
        <v>224</v>
      </c>
      <c r="C44" s="69">
        <v>0</v>
      </c>
      <c r="D44" s="69">
        <v>207112</v>
      </c>
      <c r="E44" s="69">
        <v>0</v>
      </c>
      <c r="F44" s="69">
        <f>SUM(C44:E44)</f>
        <v>207112</v>
      </c>
      <c r="G44" s="69">
        <v>0</v>
      </c>
      <c r="H44" s="69">
        <v>0</v>
      </c>
      <c r="I44" s="69">
        <v>165545</v>
      </c>
      <c r="J44" s="69">
        <f>SUM(G44:I44)</f>
        <v>165545</v>
      </c>
      <c r="K44" s="69">
        <v>0</v>
      </c>
      <c r="L44" s="69">
        <v>0</v>
      </c>
      <c r="M44" s="69">
        <v>41567</v>
      </c>
      <c r="N44" s="69">
        <f>SUM(K44:M44)</f>
        <v>41567</v>
      </c>
      <c r="O44" s="69">
        <v>0</v>
      </c>
      <c r="P44" s="69">
        <v>0</v>
      </c>
      <c r="Q44" s="69">
        <v>0</v>
      </c>
      <c r="R44" s="69">
        <f>(J44+N44+O44+P44+Q44)</f>
        <v>207112</v>
      </c>
      <c r="S44" s="78">
        <v>37</v>
      </c>
    </row>
    <row r="45" spans="1:19" x14ac:dyDescent="0.2">
      <c r="A45" s="24">
        <v>38</v>
      </c>
      <c r="B45" s="10" t="s">
        <v>225</v>
      </c>
      <c r="C45" s="123">
        <v>0</v>
      </c>
      <c r="D45" s="123">
        <v>1054266</v>
      </c>
      <c r="E45" s="123">
        <v>0</v>
      </c>
      <c r="F45" s="123">
        <f t="shared" si="0"/>
        <v>1054266</v>
      </c>
      <c r="G45" s="123">
        <v>0</v>
      </c>
      <c r="H45" s="123">
        <v>0</v>
      </c>
      <c r="I45" s="123">
        <v>790267</v>
      </c>
      <c r="J45" s="123">
        <f t="shared" si="1"/>
        <v>790267</v>
      </c>
      <c r="K45" s="123">
        <v>0</v>
      </c>
      <c r="L45" s="123">
        <v>0</v>
      </c>
      <c r="M45" s="123">
        <v>263999</v>
      </c>
      <c r="N45" s="123">
        <f t="shared" si="2"/>
        <v>263999</v>
      </c>
      <c r="O45" s="123">
        <v>0</v>
      </c>
      <c r="P45" s="123">
        <v>0</v>
      </c>
      <c r="Q45" s="123">
        <v>0</v>
      </c>
      <c r="R45" s="123">
        <f t="shared" si="3"/>
        <v>1054266</v>
      </c>
      <c r="S45" s="90">
        <v>38</v>
      </c>
    </row>
    <row r="46" spans="1:19" x14ac:dyDescent="0.2">
      <c r="A46" s="90">
        <f>A45</f>
        <v>38</v>
      </c>
      <c r="B46" s="91" t="s">
        <v>102</v>
      </c>
      <c r="C46" s="124">
        <f t="shared" ref="C46:R46" si="4">SUM(C8:C45)</f>
        <v>10925838</v>
      </c>
      <c r="D46" s="124">
        <f t="shared" si="4"/>
        <v>25322534</v>
      </c>
      <c r="E46" s="124">
        <f t="shared" si="4"/>
        <v>540198</v>
      </c>
      <c r="F46" s="124">
        <f t="shared" si="4"/>
        <v>36788570</v>
      </c>
      <c r="G46" s="124">
        <f t="shared" si="4"/>
        <v>196508</v>
      </c>
      <c r="H46" s="124">
        <f t="shared" si="4"/>
        <v>3345258</v>
      </c>
      <c r="I46" s="124">
        <f t="shared" si="4"/>
        <v>36457265</v>
      </c>
      <c r="J46" s="124">
        <f t="shared" si="4"/>
        <v>39999031</v>
      </c>
      <c r="K46" s="124">
        <f t="shared" si="4"/>
        <v>22265</v>
      </c>
      <c r="L46" s="124">
        <f t="shared" si="4"/>
        <v>39155</v>
      </c>
      <c r="M46" s="124">
        <f t="shared" si="4"/>
        <v>9112203</v>
      </c>
      <c r="N46" s="124">
        <f t="shared" si="4"/>
        <v>9173623</v>
      </c>
      <c r="O46" s="124">
        <f t="shared" si="4"/>
        <v>70230</v>
      </c>
      <c r="P46" s="124">
        <f t="shared" si="4"/>
        <v>311002</v>
      </c>
      <c r="Q46" s="124">
        <f t="shared" si="4"/>
        <v>0</v>
      </c>
      <c r="R46" s="124">
        <f t="shared" si="4"/>
        <v>49553886</v>
      </c>
      <c r="S46" s="90">
        <f>S45</f>
        <v>38</v>
      </c>
    </row>
    <row r="47" spans="1:19" x14ac:dyDescent="0.2">
      <c r="A47" s="11"/>
      <c r="B47" s="11"/>
      <c r="C47" s="11"/>
      <c r="D47" s="11"/>
      <c r="E47" s="11"/>
      <c r="F47" s="11"/>
      <c r="G47" s="11"/>
      <c r="H47" s="11"/>
      <c r="I47" s="11"/>
      <c r="J47" s="11"/>
      <c r="K47" s="11"/>
      <c r="L47" s="11"/>
      <c r="M47" s="11"/>
      <c r="N47" s="11"/>
      <c r="O47" s="11"/>
      <c r="P47" s="11"/>
      <c r="Q47" s="11"/>
      <c r="R47" s="11"/>
      <c r="S47" s="11"/>
    </row>
    <row r="48" spans="1:19" x14ac:dyDescent="0.2">
      <c r="A48" s="11"/>
      <c r="B48" s="11"/>
      <c r="C48" s="11"/>
      <c r="D48" s="11"/>
      <c r="E48" s="11"/>
      <c r="F48" s="11"/>
      <c r="G48" s="11"/>
      <c r="H48" s="11"/>
      <c r="I48" s="11"/>
      <c r="J48" s="11"/>
      <c r="K48" s="11"/>
      <c r="L48" s="11"/>
      <c r="M48" s="11"/>
      <c r="N48" s="11"/>
      <c r="O48" s="11"/>
      <c r="P48" s="11"/>
      <c r="Q48" s="11"/>
      <c r="R48" s="11"/>
      <c r="S48" s="11"/>
    </row>
  </sheetData>
  <mergeCells count="3">
    <mergeCell ref="C6:E6"/>
    <mergeCell ref="G6:I6"/>
    <mergeCell ref="K6:M6"/>
  </mergeCells>
  <printOptions gridLines="1"/>
  <pageMargins left="0.25" right="0.25" top="0.25" bottom="0.25" header="0" footer="0"/>
  <pageSetup paperSize="5" scale="82" fitToHeight="0" pageOrder="overThenDown"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T49"/>
  <sheetViews>
    <sheetView zoomScaleNormal="100" workbookViewId="0"/>
  </sheetViews>
  <sheetFormatPr defaultColWidth="12.7109375" defaultRowHeight="9.75" customHeight="1" x14ac:dyDescent="0.2"/>
  <cols>
    <col min="1" max="1" width="5" style="10" customWidth="1"/>
    <col min="2" max="2" width="16.140625" style="10" customWidth="1"/>
    <col min="3" max="3" width="14.140625" style="10" customWidth="1"/>
    <col min="4" max="4" width="11.85546875" style="10" customWidth="1"/>
    <col min="5" max="5" width="13.5703125" style="10" customWidth="1"/>
    <col min="6" max="6" width="11.28515625" style="10" customWidth="1"/>
    <col min="7" max="7" width="14.5703125" style="10" bestFit="1" customWidth="1"/>
    <col min="8" max="8" width="13.5703125" style="10" customWidth="1"/>
    <col min="9" max="9" width="12.7109375" style="10" customWidth="1"/>
    <col min="10" max="10" width="14.140625" style="10" customWidth="1"/>
    <col min="11" max="11" width="12.140625" style="10" bestFit="1" customWidth="1"/>
    <col min="12" max="12" width="12.85546875" style="10" customWidth="1"/>
    <col min="13" max="13" width="14.5703125" style="10" bestFit="1" customWidth="1"/>
    <col min="14" max="14" width="14.7109375" style="10" customWidth="1"/>
    <col min="15" max="16" width="13.140625" style="10" bestFit="1" customWidth="1"/>
    <col min="17" max="17" width="12.140625" style="10" bestFit="1" customWidth="1"/>
    <col min="18" max="18" width="14.5703125" style="10" bestFit="1" customWidth="1"/>
    <col min="19" max="19" width="12.7109375" style="10" customWidth="1"/>
    <col min="20" max="20" width="3.5703125" style="130" bestFit="1" customWidth="1"/>
    <col min="21" max="16384" width="12.7109375" style="10"/>
  </cols>
  <sheetData>
    <row r="1" spans="1:20" ht="14.1" customHeight="1" x14ac:dyDescent="0.2">
      <c r="A1" s="11" t="s">
        <v>42</v>
      </c>
      <c r="B1" s="11"/>
      <c r="C1" s="11"/>
      <c r="D1" s="11"/>
      <c r="E1" s="11"/>
      <c r="F1" s="11"/>
      <c r="G1" s="11"/>
      <c r="H1" s="11"/>
      <c r="I1" s="11"/>
      <c r="J1" s="11"/>
      <c r="K1" s="11"/>
      <c r="L1" s="11"/>
      <c r="M1" s="11"/>
      <c r="N1" s="11"/>
      <c r="O1" s="11"/>
      <c r="P1" s="11"/>
      <c r="Q1" s="11"/>
      <c r="R1" s="11"/>
      <c r="S1" s="11"/>
      <c r="T1" s="17"/>
    </row>
    <row r="2" spans="1:20" ht="12.75" x14ac:dyDescent="0.2">
      <c r="A2" s="11" t="s">
        <v>512</v>
      </c>
      <c r="B2" s="11"/>
      <c r="C2" s="11"/>
      <c r="D2" s="11"/>
      <c r="E2" s="11"/>
      <c r="F2" s="11"/>
      <c r="G2" s="11"/>
      <c r="H2" s="11"/>
      <c r="I2" s="11"/>
      <c r="J2" s="11"/>
      <c r="K2" s="11"/>
      <c r="L2" s="11"/>
      <c r="M2" s="11"/>
      <c r="N2" s="11"/>
      <c r="O2" s="11"/>
      <c r="P2" s="11"/>
      <c r="Q2" s="11"/>
      <c r="R2" s="11"/>
      <c r="S2" s="11"/>
      <c r="T2" s="126"/>
    </row>
    <row r="3" spans="1:20" ht="12.75" x14ac:dyDescent="0.2">
      <c r="A3" s="14" t="s">
        <v>496</v>
      </c>
      <c r="B3" s="11"/>
      <c r="C3" s="11"/>
      <c r="D3" s="11"/>
      <c r="E3" s="11"/>
      <c r="F3" s="11"/>
      <c r="G3" s="11"/>
      <c r="H3" s="11"/>
      <c r="I3" s="11"/>
      <c r="J3" s="11"/>
      <c r="K3" s="11"/>
      <c r="L3" s="11"/>
      <c r="M3" s="12"/>
      <c r="N3" s="112"/>
      <c r="O3" s="11"/>
      <c r="P3" s="11"/>
      <c r="Q3" s="11"/>
      <c r="R3" s="11"/>
      <c r="S3" s="11"/>
      <c r="T3" s="12"/>
    </row>
    <row r="4" spans="1:20" ht="12.75" x14ac:dyDescent="0.2">
      <c r="A4" s="11"/>
      <c r="B4" s="11"/>
      <c r="C4" s="11"/>
      <c r="D4" s="11"/>
      <c r="E4" s="117"/>
      <c r="F4" s="11"/>
      <c r="G4" s="117"/>
      <c r="H4" s="117"/>
      <c r="I4" s="117"/>
      <c r="J4" s="117"/>
      <c r="K4" s="117"/>
      <c r="L4" s="117"/>
      <c r="M4" s="11"/>
      <c r="N4" s="11"/>
      <c r="O4" s="11"/>
      <c r="P4" s="11"/>
      <c r="Q4" s="11"/>
      <c r="R4" s="11"/>
      <c r="S4" s="11"/>
      <c r="T4" s="17"/>
    </row>
    <row r="5" spans="1:20" ht="12.75" x14ac:dyDescent="0.2">
      <c r="A5" s="11"/>
      <c r="B5" s="11"/>
      <c r="C5" s="128"/>
      <c r="D5" s="129"/>
      <c r="E5" s="129"/>
      <c r="F5" s="129"/>
      <c r="G5" s="15"/>
      <c r="H5" s="15"/>
      <c r="I5" s="15"/>
      <c r="J5" s="15"/>
      <c r="K5" s="15"/>
      <c r="L5" s="15"/>
      <c r="M5" s="11"/>
      <c r="N5" s="11"/>
      <c r="O5" s="11"/>
      <c r="P5" s="11"/>
      <c r="Q5" s="11"/>
      <c r="R5" s="11"/>
      <c r="S5" s="11"/>
      <c r="T5" s="17"/>
    </row>
    <row r="6" spans="1:20" ht="38.450000000000003" customHeight="1" x14ac:dyDescent="0.2">
      <c r="A6" s="11"/>
      <c r="B6" s="11"/>
      <c r="C6" s="20" t="s">
        <v>356</v>
      </c>
      <c r="D6" s="16"/>
      <c r="E6" s="226" t="s">
        <v>357</v>
      </c>
      <c r="F6" s="226"/>
      <c r="G6" s="11"/>
      <c r="H6" s="20" t="s">
        <v>513</v>
      </c>
      <c r="I6" s="16"/>
      <c r="J6" s="16"/>
      <c r="K6" s="16"/>
      <c r="L6" s="11"/>
      <c r="M6" s="11"/>
      <c r="N6" s="16" t="s">
        <v>358</v>
      </c>
      <c r="O6" s="16"/>
      <c r="P6" s="16"/>
      <c r="Q6" s="16"/>
      <c r="R6" s="16"/>
      <c r="S6" s="11"/>
      <c r="T6" s="17"/>
    </row>
    <row r="7" spans="1:20" s="89" customFormat="1" ht="66.95" customHeight="1" x14ac:dyDescent="0.2">
      <c r="A7" s="188" t="s">
        <v>49</v>
      </c>
      <c r="B7" s="188" t="s">
        <v>51</v>
      </c>
      <c r="C7" s="188" t="s">
        <v>359</v>
      </c>
      <c r="D7" s="188" t="s">
        <v>360</v>
      </c>
      <c r="E7" s="188" t="s">
        <v>359</v>
      </c>
      <c r="F7" s="188" t="s">
        <v>360</v>
      </c>
      <c r="G7" s="188" t="s">
        <v>361</v>
      </c>
      <c r="H7" s="188" t="s">
        <v>362</v>
      </c>
      <c r="I7" s="188" t="s">
        <v>363</v>
      </c>
      <c r="J7" s="188" t="s">
        <v>364</v>
      </c>
      <c r="K7" s="188" t="s">
        <v>246</v>
      </c>
      <c r="L7" s="188" t="s">
        <v>365</v>
      </c>
      <c r="M7" s="188" t="s">
        <v>366</v>
      </c>
      <c r="N7" s="188" t="s">
        <v>367</v>
      </c>
      <c r="O7" s="188" t="s">
        <v>368</v>
      </c>
      <c r="P7" s="188" t="s">
        <v>369</v>
      </c>
      <c r="Q7" s="188" t="s">
        <v>370</v>
      </c>
      <c r="R7" s="188" t="s">
        <v>371</v>
      </c>
      <c r="S7" s="188" t="s">
        <v>372</v>
      </c>
      <c r="T7" s="188" t="s">
        <v>373</v>
      </c>
    </row>
    <row r="8" spans="1:20" ht="12.75" x14ac:dyDescent="0.2">
      <c r="A8" s="11">
        <v>1</v>
      </c>
      <c r="B8" s="11" t="s">
        <v>63</v>
      </c>
      <c r="C8" s="69">
        <v>0</v>
      </c>
      <c r="D8" s="69">
        <v>0</v>
      </c>
      <c r="E8" s="69">
        <v>26272941</v>
      </c>
      <c r="F8" s="69">
        <v>0</v>
      </c>
      <c r="G8" s="69">
        <v>29540377</v>
      </c>
      <c r="H8" s="69">
        <v>12788584</v>
      </c>
      <c r="I8" s="69">
        <v>0</v>
      </c>
      <c r="J8" s="69">
        <v>622837</v>
      </c>
      <c r="K8" s="69">
        <v>0</v>
      </c>
      <c r="L8" s="69">
        <v>56036</v>
      </c>
      <c r="M8" s="69">
        <f>SUM(G8:L8)</f>
        <v>43007834</v>
      </c>
      <c r="N8" s="69">
        <v>28455969</v>
      </c>
      <c r="O8" s="69">
        <v>3835792</v>
      </c>
      <c r="P8" s="69">
        <v>0</v>
      </c>
      <c r="Q8" s="69">
        <v>0</v>
      </c>
      <c r="R8" s="69">
        <f t="shared" ref="R8:R45" si="0">SUM(N8:Q8)</f>
        <v>32291761</v>
      </c>
      <c r="S8" s="69">
        <f t="shared" ref="S8:S45" si="1">(M8-R8)</f>
        <v>10716073</v>
      </c>
      <c r="T8" s="17">
        <v>1</v>
      </c>
    </row>
    <row r="9" spans="1:20" ht="12.75" x14ac:dyDescent="0.2">
      <c r="A9" s="11">
        <v>2</v>
      </c>
      <c r="B9" s="11" t="s">
        <v>64</v>
      </c>
      <c r="C9" s="69">
        <v>0</v>
      </c>
      <c r="D9" s="69">
        <v>0</v>
      </c>
      <c r="E9" s="69">
        <v>0</v>
      </c>
      <c r="F9" s="69">
        <v>0</v>
      </c>
      <c r="G9" s="69">
        <v>43384</v>
      </c>
      <c r="H9" s="69">
        <v>0</v>
      </c>
      <c r="I9" s="69">
        <v>0</v>
      </c>
      <c r="J9" s="69">
        <v>90117</v>
      </c>
      <c r="K9" s="69">
        <v>222643</v>
      </c>
      <c r="L9" s="69">
        <v>0</v>
      </c>
      <c r="M9" s="69">
        <f t="shared" ref="M9:M45" si="2">SUM(G9:L9)</f>
        <v>356144</v>
      </c>
      <c r="N9" s="69">
        <v>505113</v>
      </c>
      <c r="O9" s="69">
        <v>0</v>
      </c>
      <c r="P9" s="69">
        <v>0</v>
      </c>
      <c r="Q9" s="69">
        <v>0</v>
      </c>
      <c r="R9" s="69">
        <f t="shared" si="0"/>
        <v>505113</v>
      </c>
      <c r="S9" s="69">
        <f t="shared" si="1"/>
        <v>-148969</v>
      </c>
      <c r="T9" s="17">
        <v>2</v>
      </c>
    </row>
    <row r="10" spans="1:20" ht="12.75" x14ac:dyDescent="0.2">
      <c r="A10" s="11">
        <v>3</v>
      </c>
      <c r="B10" s="11" t="s">
        <v>65</v>
      </c>
      <c r="C10" s="69">
        <v>0</v>
      </c>
      <c r="D10" s="69">
        <v>0</v>
      </c>
      <c r="E10" s="69">
        <v>0</v>
      </c>
      <c r="F10" s="69">
        <v>0</v>
      </c>
      <c r="G10" s="69">
        <v>2024132</v>
      </c>
      <c r="H10" s="69">
        <v>0</v>
      </c>
      <c r="I10" s="69">
        <v>0</v>
      </c>
      <c r="J10" s="69">
        <v>0</v>
      </c>
      <c r="K10" s="69">
        <v>0</v>
      </c>
      <c r="L10" s="69">
        <v>15970</v>
      </c>
      <c r="M10" s="69">
        <f t="shared" si="2"/>
        <v>2040102</v>
      </c>
      <c r="N10" s="69">
        <v>1674122</v>
      </c>
      <c r="O10" s="69">
        <v>439516</v>
      </c>
      <c r="P10" s="69">
        <v>314476</v>
      </c>
      <c r="Q10" s="69">
        <v>49283</v>
      </c>
      <c r="R10" s="69">
        <f t="shared" si="0"/>
        <v>2477397</v>
      </c>
      <c r="S10" s="69">
        <f t="shared" si="1"/>
        <v>-437295</v>
      </c>
      <c r="T10" s="17">
        <v>3</v>
      </c>
    </row>
    <row r="11" spans="1:20" ht="12.75" x14ac:dyDescent="0.2">
      <c r="A11" s="11">
        <v>4</v>
      </c>
      <c r="B11" s="11" t="s">
        <v>66</v>
      </c>
      <c r="C11" s="69">
        <v>0</v>
      </c>
      <c r="D11" s="69">
        <v>0</v>
      </c>
      <c r="E11" s="69">
        <v>1377047</v>
      </c>
      <c r="F11" s="69">
        <v>0</v>
      </c>
      <c r="G11" s="69">
        <v>57088749</v>
      </c>
      <c r="H11" s="69">
        <v>-2458615</v>
      </c>
      <c r="I11" s="69">
        <v>1432382</v>
      </c>
      <c r="J11" s="69">
        <v>2053364</v>
      </c>
      <c r="K11" s="69">
        <v>2670697</v>
      </c>
      <c r="L11" s="69">
        <v>995276</v>
      </c>
      <c r="M11" s="69">
        <f t="shared" si="2"/>
        <v>61781853</v>
      </c>
      <c r="N11" s="69">
        <v>54717148</v>
      </c>
      <c r="O11" s="69">
        <v>3504303</v>
      </c>
      <c r="P11" s="69">
        <v>1184190</v>
      </c>
      <c r="Q11" s="69">
        <v>70981</v>
      </c>
      <c r="R11" s="69">
        <f t="shared" si="0"/>
        <v>59476622</v>
      </c>
      <c r="S11" s="69">
        <f t="shared" si="1"/>
        <v>2305231</v>
      </c>
      <c r="T11" s="17">
        <v>4</v>
      </c>
    </row>
    <row r="12" spans="1:20" s="104" customFormat="1" ht="12.75" x14ac:dyDescent="0.2">
      <c r="A12" s="11">
        <v>5</v>
      </c>
      <c r="B12" s="11" t="s">
        <v>67</v>
      </c>
      <c r="C12" s="69">
        <v>2712759</v>
      </c>
      <c r="D12" s="69">
        <v>0</v>
      </c>
      <c r="E12" s="69">
        <v>294050</v>
      </c>
      <c r="F12" s="69">
        <v>0</v>
      </c>
      <c r="G12" s="69">
        <v>101642469</v>
      </c>
      <c r="H12" s="69">
        <v>3100000</v>
      </c>
      <c r="I12" s="69">
        <v>470557</v>
      </c>
      <c r="J12" s="69">
        <v>446792</v>
      </c>
      <c r="K12" s="69">
        <v>0</v>
      </c>
      <c r="L12" s="69">
        <v>5123410</v>
      </c>
      <c r="M12" s="69">
        <f t="shared" si="2"/>
        <v>110783228</v>
      </c>
      <c r="N12" s="69">
        <v>53091537</v>
      </c>
      <c r="O12" s="69">
        <v>30593049</v>
      </c>
      <c r="P12" s="69">
        <v>17513122</v>
      </c>
      <c r="Q12" s="69">
        <v>1951911</v>
      </c>
      <c r="R12" s="69">
        <f t="shared" si="0"/>
        <v>103149619</v>
      </c>
      <c r="S12" s="69">
        <f t="shared" si="1"/>
        <v>7633609</v>
      </c>
      <c r="T12" s="17">
        <v>5</v>
      </c>
    </row>
    <row r="13" spans="1:20" ht="12.75" x14ac:dyDescent="0.2">
      <c r="A13" s="11">
        <v>6</v>
      </c>
      <c r="B13" s="11" t="s">
        <v>68</v>
      </c>
      <c r="C13" s="69">
        <v>0</v>
      </c>
      <c r="D13" s="69">
        <v>0</v>
      </c>
      <c r="E13" s="69">
        <v>629043</v>
      </c>
      <c r="F13" s="69">
        <v>0</v>
      </c>
      <c r="G13" s="69">
        <v>4723131</v>
      </c>
      <c r="H13" s="69">
        <v>0</v>
      </c>
      <c r="I13" s="69">
        <v>0</v>
      </c>
      <c r="J13" s="69">
        <v>0</v>
      </c>
      <c r="K13" s="69">
        <v>0</v>
      </c>
      <c r="L13" s="69">
        <v>610691</v>
      </c>
      <c r="M13" s="69">
        <f t="shared" si="2"/>
        <v>5333822</v>
      </c>
      <c r="N13" s="69">
        <v>3031498</v>
      </c>
      <c r="O13" s="69">
        <v>845212</v>
      </c>
      <c r="P13" s="69">
        <v>79481</v>
      </c>
      <c r="Q13" s="69">
        <v>539776</v>
      </c>
      <c r="R13" s="69">
        <f t="shared" si="0"/>
        <v>4495967</v>
      </c>
      <c r="S13" s="69">
        <f t="shared" si="1"/>
        <v>837855</v>
      </c>
      <c r="T13" s="17">
        <v>6</v>
      </c>
    </row>
    <row r="14" spans="1:20" ht="12.75" x14ac:dyDescent="0.2">
      <c r="A14" s="11">
        <v>7</v>
      </c>
      <c r="B14" s="11" t="s">
        <v>69</v>
      </c>
      <c r="C14" s="69">
        <v>0</v>
      </c>
      <c r="D14" s="69">
        <v>0</v>
      </c>
      <c r="E14" s="69">
        <v>0</v>
      </c>
      <c r="F14" s="69">
        <v>0</v>
      </c>
      <c r="G14" s="69">
        <v>4261438</v>
      </c>
      <c r="H14" s="69">
        <v>-428873</v>
      </c>
      <c r="I14" s="69">
        <v>0</v>
      </c>
      <c r="J14" s="69">
        <v>0</v>
      </c>
      <c r="K14" s="69">
        <v>0</v>
      </c>
      <c r="L14" s="69">
        <v>29122</v>
      </c>
      <c r="M14" s="69">
        <f t="shared" si="2"/>
        <v>3861687</v>
      </c>
      <c r="N14" s="69">
        <v>2322585</v>
      </c>
      <c r="O14" s="69">
        <v>767181</v>
      </c>
      <c r="P14" s="69">
        <v>182711</v>
      </c>
      <c r="Q14" s="69">
        <v>10736</v>
      </c>
      <c r="R14" s="69">
        <f t="shared" si="0"/>
        <v>3283213</v>
      </c>
      <c r="S14" s="69">
        <f t="shared" si="1"/>
        <v>578474</v>
      </c>
      <c r="T14" s="17">
        <v>7</v>
      </c>
    </row>
    <row r="15" spans="1:20" ht="12.75" x14ac:dyDescent="0.2">
      <c r="A15" s="11">
        <v>8</v>
      </c>
      <c r="B15" s="11" t="s">
        <v>70</v>
      </c>
      <c r="C15" s="69">
        <v>0</v>
      </c>
      <c r="D15" s="69">
        <v>0</v>
      </c>
      <c r="E15" s="69">
        <v>0</v>
      </c>
      <c r="F15" s="69">
        <v>0</v>
      </c>
      <c r="G15" s="69">
        <v>161252705</v>
      </c>
      <c r="H15" s="69">
        <v>-17484100</v>
      </c>
      <c r="I15" s="69">
        <v>0</v>
      </c>
      <c r="J15" s="69">
        <v>39686</v>
      </c>
      <c r="K15" s="69">
        <v>2287063</v>
      </c>
      <c r="L15" s="69">
        <v>3514312</v>
      </c>
      <c r="M15" s="69">
        <f t="shared" si="2"/>
        <v>149609666</v>
      </c>
      <c r="N15" s="69">
        <v>134870601</v>
      </c>
      <c r="O15" s="69">
        <v>14278417</v>
      </c>
      <c r="P15" s="69">
        <v>1862438</v>
      </c>
      <c r="Q15" s="69">
        <v>674252</v>
      </c>
      <c r="R15" s="69">
        <f t="shared" si="0"/>
        <v>151685708</v>
      </c>
      <c r="S15" s="69">
        <f t="shared" si="1"/>
        <v>-2076042</v>
      </c>
      <c r="T15" s="17">
        <v>8</v>
      </c>
    </row>
    <row r="16" spans="1:20" ht="12.75" x14ac:dyDescent="0.2">
      <c r="A16" s="11">
        <v>9</v>
      </c>
      <c r="B16" s="11" t="s">
        <v>71</v>
      </c>
      <c r="C16" s="69">
        <v>0</v>
      </c>
      <c r="D16" s="69">
        <v>0</v>
      </c>
      <c r="E16" s="69">
        <v>60000</v>
      </c>
      <c r="F16" s="69">
        <v>0</v>
      </c>
      <c r="G16" s="69">
        <v>3646035</v>
      </c>
      <c r="H16" s="69">
        <v>0</v>
      </c>
      <c r="I16" s="69">
        <v>0</v>
      </c>
      <c r="J16" s="69">
        <v>0</v>
      </c>
      <c r="K16" s="69">
        <v>0</v>
      </c>
      <c r="L16" s="69">
        <v>92894</v>
      </c>
      <c r="M16" s="69">
        <f t="shared" si="2"/>
        <v>3738929</v>
      </c>
      <c r="N16" s="69">
        <v>2178419</v>
      </c>
      <c r="O16" s="69">
        <v>663648</v>
      </c>
      <c r="P16" s="69">
        <v>763327</v>
      </c>
      <c r="Q16" s="69">
        <v>0</v>
      </c>
      <c r="R16" s="69">
        <f t="shared" si="0"/>
        <v>3605394</v>
      </c>
      <c r="S16" s="69">
        <f t="shared" si="1"/>
        <v>133535</v>
      </c>
      <c r="T16" s="17">
        <v>9</v>
      </c>
    </row>
    <row r="17" spans="1:20" ht="12.75" x14ac:dyDescent="0.2">
      <c r="A17" s="11">
        <v>10</v>
      </c>
      <c r="B17" s="11" t="s">
        <v>72</v>
      </c>
      <c r="C17" s="69">
        <v>0</v>
      </c>
      <c r="D17" s="69">
        <v>0</v>
      </c>
      <c r="E17" s="69">
        <v>0</v>
      </c>
      <c r="F17" s="69">
        <v>0</v>
      </c>
      <c r="G17" s="69">
        <v>10542273</v>
      </c>
      <c r="H17" s="69">
        <v>2483667</v>
      </c>
      <c r="I17" s="69">
        <v>628000</v>
      </c>
      <c r="J17" s="69">
        <v>0</v>
      </c>
      <c r="K17" s="69">
        <v>0</v>
      </c>
      <c r="L17" s="69">
        <v>21892353</v>
      </c>
      <c r="M17" s="69">
        <f t="shared" si="2"/>
        <v>35546293</v>
      </c>
      <c r="N17" s="69">
        <v>8155147</v>
      </c>
      <c r="O17" s="69">
        <v>1742460</v>
      </c>
      <c r="P17" s="69">
        <v>1227999</v>
      </c>
      <c r="Q17" s="69">
        <v>0</v>
      </c>
      <c r="R17" s="69">
        <f t="shared" si="0"/>
        <v>11125606</v>
      </c>
      <c r="S17" s="69">
        <f t="shared" si="1"/>
        <v>24420687</v>
      </c>
      <c r="T17" s="17">
        <v>10</v>
      </c>
    </row>
    <row r="18" spans="1:20" ht="12.75" x14ac:dyDescent="0.2">
      <c r="A18" s="11">
        <v>11</v>
      </c>
      <c r="B18" s="11" t="s">
        <v>73</v>
      </c>
      <c r="C18" s="69">
        <v>0</v>
      </c>
      <c r="D18" s="69">
        <v>254505</v>
      </c>
      <c r="E18" s="69">
        <v>1306960</v>
      </c>
      <c r="F18" s="69">
        <v>0</v>
      </c>
      <c r="G18" s="69">
        <v>4377024</v>
      </c>
      <c r="H18" s="69">
        <v>0</v>
      </c>
      <c r="I18" s="69">
        <v>0</v>
      </c>
      <c r="J18" s="69">
        <v>0</v>
      </c>
      <c r="K18" s="69">
        <v>0</v>
      </c>
      <c r="L18" s="69">
        <v>337548</v>
      </c>
      <c r="M18" s="69">
        <f t="shared" si="2"/>
        <v>4714572</v>
      </c>
      <c r="N18" s="69">
        <v>1960400</v>
      </c>
      <c r="O18" s="69">
        <v>1031196</v>
      </c>
      <c r="P18" s="69">
        <v>266507</v>
      </c>
      <c r="Q18" s="69">
        <v>0</v>
      </c>
      <c r="R18" s="69">
        <f t="shared" si="0"/>
        <v>3258103</v>
      </c>
      <c r="S18" s="69">
        <f t="shared" si="1"/>
        <v>1456469</v>
      </c>
      <c r="T18" s="17">
        <v>11</v>
      </c>
    </row>
    <row r="19" spans="1:20" ht="12.75" x14ac:dyDescent="0.2">
      <c r="A19" s="11">
        <v>12</v>
      </c>
      <c r="B19" s="11" t="s">
        <v>74</v>
      </c>
      <c r="C19" s="69">
        <v>0</v>
      </c>
      <c r="D19" s="69">
        <v>0</v>
      </c>
      <c r="E19" s="69">
        <v>0</v>
      </c>
      <c r="F19" s="69">
        <v>0</v>
      </c>
      <c r="G19" s="69">
        <v>19158573</v>
      </c>
      <c r="H19" s="69">
        <v>-1482236</v>
      </c>
      <c r="I19" s="69">
        <v>0</v>
      </c>
      <c r="J19" s="69">
        <v>17142</v>
      </c>
      <c r="K19" s="69">
        <v>312579</v>
      </c>
      <c r="L19" s="69">
        <v>45018</v>
      </c>
      <c r="M19" s="69">
        <f t="shared" si="2"/>
        <v>18051076</v>
      </c>
      <c r="N19" s="69">
        <v>14979471</v>
      </c>
      <c r="O19" s="69">
        <v>1189987</v>
      </c>
      <c r="P19" s="69">
        <v>99810</v>
      </c>
      <c r="Q19" s="69">
        <v>0</v>
      </c>
      <c r="R19" s="69">
        <f t="shared" si="0"/>
        <v>16269268</v>
      </c>
      <c r="S19" s="69">
        <f t="shared" si="1"/>
        <v>1781808</v>
      </c>
      <c r="T19" s="17">
        <v>12</v>
      </c>
    </row>
    <row r="20" spans="1:20" ht="12.75" x14ac:dyDescent="0.2">
      <c r="A20" s="11">
        <v>13</v>
      </c>
      <c r="B20" s="11" t="s">
        <v>75</v>
      </c>
      <c r="C20" s="69">
        <v>0</v>
      </c>
      <c r="D20" s="69">
        <v>0</v>
      </c>
      <c r="E20" s="69">
        <v>0</v>
      </c>
      <c r="F20" s="69">
        <v>0</v>
      </c>
      <c r="G20" s="69">
        <v>9435103</v>
      </c>
      <c r="H20" s="69">
        <v>-606172</v>
      </c>
      <c r="I20" s="69">
        <v>0</v>
      </c>
      <c r="J20" s="69">
        <v>1726086</v>
      </c>
      <c r="K20" s="69">
        <v>1752371</v>
      </c>
      <c r="L20" s="69">
        <v>3886099</v>
      </c>
      <c r="M20" s="69">
        <f t="shared" si="2"/>
        <v>16193487</v>
      </c>
      <c r="N20" s="69">
        <v>10376887</v>
      </c>
      <c r="O20" s="69">
        <v>3260934</v>
      </c>
      <c r="P20" s="69">
        <v>882160</v>
      </c>
      <c r="Q20" s="69">
        <v>0</v>
      </c>
      <c r="R20" s="69">
        <f t="shared" si="0"/>
        <v>14519981</v>
      </c>
      <c r="S20" s="69">
        <f t="shared" si="1"/>
        <v>1673506</v>
      </c>
      <c r="T20" s="17">
        <v>13</v>
      </c>
    </row>
    <row r="21" spans="1:20" ht="12.75" x14ac:dyDescent="0.2">
      <c r="A21" s="11">
        <v>14</v>
      </c>
      <c r="B21" s="11" t="s">
        <v>76</v>
      </c>
      <c r="C21" s="69">
        <v>0</v>
      </c>
      <c r="D21" s="69">
        <v>0</v>
      </c>
      <c r="E21" s="69">
        <v>33600</v>
      </c>
      <c r="F21" s="69">
        <v>0</v>
      </c>
      <c r="G21" s="69">
        <v>2883631</v>
      </c>
      <c r="H21" s="69">
        <v>0</v>
      </c>
      <c r="I21" s="69">
        <v>0</v>
      </c>
      <c r="J21" s="69">
        <v>0</v>
      </c>
      <c r="K21" s="69">
        <v>0</v>
      </c>
      <c r="L21" s="69">
        <v>1401</v>
      </c>
      <c r="M21" s="69">
        <f t="shared" si="2"/>
        <v>2885032</v>
      </c>
      <c r="N21" s="69">
        <v>2270596</v>
      </c>
      <c r="O21" s="69">
        <v>290267</v>
      </c>
      <c r="P21" s="69">
        <v>0</v>
      </c>
      <c r="Q21" s="69">
        <v>0</v>
      </c>
      <c r="R21" s="69">
        <f t="shared" si="0"/>
        <v>2560863</v>
      </c>
      <c r="S21" s="69">
        <f t="shared" si="1"/>
        <v>324169</v>
      </c>
      <c r="T21" s="17">
        <v>14</v>
      </c>
    </row>
    <row r="22" spans="1:20" ht="12.75" x14ac:dyDescent="0.2">
      <c r="A22" s="11">
        <v>15</v>
      </c>
      <c r="B22" s="11" t="s">
        <v>77</v>
      </c>
      <c r="C22" s="69">
        <v>0</v>
      </c>
      <c r="D22" s="69">
        <v>0</v>
      </c>
      <c r="E22" s="69">
        <v>4763183</v>
      </c>
      <c r="F22" s="69">
        <v>0</v>
      </c>
      <c r="G22" s="69">
        <v>32525554</v>
      </c>
      <c r="H22" s="69">
        <v>0</v>
      </c>
      <c r="I22" s="69">
        <v>0</v>
      </c>
      <c r="J22" s="69">
        <v>0</v>
      </c>
      <c r="K22" s="69">
        <v>0</v>
      </c>
      <c r="L22" s="69">
        <v>1159734</v>
      </c>
      <c r="M22" s="69">
        <f t="shared" si="2"/>
        <v>33685288</v>
      </c>
      <c r="N22" s="69">
        <v>28427490</v>
      </c>
      <c r="O22" s="69">
        <v>5813685</v>
      </c>
      <c r="P22" s="69">
        <v>3743943</v>
      </c>
      <c r="Q22" s="69">
        <v>2989</v>
      </c>
      <c r="R22" s="69">
        <f t="shared" si="0"/>
        <v>37988107</v>
      </c>
      <c r="S22" s="69">
        <f t="shared" si="1"/>
        <v>-4302819</v>
      </c>
      <c r="T22" s="17">
        <v>15</v>
      </c>
    </row>
    <row r="23" spans="1:20" ht="12.75" x14ac:dyDescent="0.2">
      <c r="A23" s="11">
        <v>16</v>
      </c>
      <c r="B23" s="11" t="s">
        <v>78</v>
      </c>
      <c r="C23" s="69">
        <v>0</v>
      </c>
      <c r="D23" s="69">
        <v>0</v>
      </c>
      <c r="E23" s="69">
        <v>67923</v>
      </c>
      <c r="F23" s="69">
        <v>0</v>
      </c>
      <c r="G23" s="69">
        <v>88644902</v>
      </c>
      <c r="H23" s="69">
        <v>-2931316</v>
      </c>
      <c r="I23" s="69">
        <v>0</v>
      </c>
      <c r="J23" s="69">
        <v>1434450</v>
      </c>
      <c r="K23" s="69">
        <v>1720597</v>
      </c>
      <c r="L23" s="69">
        <v>2298602</v>
      </c>
      <c r="M23" s="69">
        <f t="shared" si="2"/>
        <v>91167235</v>
      </c>
      <c r="N23" s="69">
        <v>70010734</v>
      </c>
      <c r="O23" s="69">
        <v>9318735</v>
      </c>
      <c r="P23" s="69">
        <v>919335</v>
      </c>
      <c r="Q23" s="69">
        <v>0</v>
      </c>
      <c r="R23" s="69">
        <f t="shared" si="0"/>
        <v>80248804</v>
      </c>
      <c r="S23" s="69">
        <f t="shared" si="1"/>
        <v>10918431</v>
      </c>
      <c r="T23" s="17">
        <v>16</v>
      </c>
    </row>
    <row r="24" spans="1:20" ht="12.75" x14ac:dyDescent="0.2">
      <c r="A24" s="11">
        <v>17</v>
      </c>
      <c r="B24" s="11" t="s">
        <v>80</v>
      </c>
      <c r="C24" s="69">
        <v>0</v>
      </c>
      <c r="D24" s="69">
        <v>0</v>
      </c>
      <c r="E24" s="69">
        <v>0</v>
      </c>
      <c r="F24" s="69">
        <v>0</v>
      </c>
      <c r="G24" s="69">
        <v>0</v>
      </c>
      <c r="H24" s="69">
        <v>0</v>
      </c>
      <c r="I24" s="69">
        <v>0</v>
      </c>
      <c r="J24" s="69">
        <v>0</v>
      </c>
      <c r="K24" s="69">
        <v>0</v>
      </c>
      <c r="L24" s="69">
        <v>0</v>
      </c>
      <c r="M24" s="69">
        <f t="shared" si="2"/>
        <v>0</v>
      </c>
      <c r="N24" s="69">
        <v>0</v>
      </c>
      <c r="O24" s="69">
        <v>0</v>
      </c>
      <c r="P24" s="69">
        <v>0</v>
      </c>
      <c r="Q24" s="69">
        <v>0</v>
      </c>
      <c r="R24" s="69">
        <f t="shared" si="0"/>
        <v>0</v>
      </c>
      <c r="S24" s="69">
        <f t="shared" si="1"/>
        <v>0</v>
      </c>
      <c r="T24" s="17">
        <v>17</v>
      </c>
    </row>
    <row r="25" spans="1:20" ht="12.75" x14ac:dyDescent="0.2">
      <c r="A25" s="11">
        <v>18</v>
      </c>
      <c r="B25" s="11" t="s">
        <v>81</v>
      </c>
      <c r="C25" s="69">
        <v>0</v>
      </c>
      <c r="D25" s="69">
        <v>0</v>
      </c>
      <c r="E25" s="69">
        <v>0</v>
      </c>
      <c r="F25" s="69">
        <v>0</v>
      </c>
      <c r="G25" s="69">
        <v>4638699</v>
      </c>
      <c r="H25" s="69">
        <v>-68678</v>
      </c>
      <c r="I25" s="69">
        <v>146225</v>
      </c>
      <c r="J25" s="69">
        <v>0</v>
      </c>
      <c r="K25" s="69">
        <v>0</v>
      </c>
      <c r="L25" s="69">
        <v>27543</v>
      </c>
      <c r="M25" s="69">
        <f t="shared" si="2"/>
        <v>4743789</v>
      </c>
      <c r="N25" s="69">
        <v>3358555</v>
      </c>
      <c r="O25" s="69">
        <v>284266</v>
      </c>
      <c r="P25" s="69">
        <v>241169</v>
      </c>
      <c r="Q25" s="69">
        <v>0</v>
      </c>
      <c r="R25" s="69">
        <f t="shared" si="0"/>
        <v>3883990</v>
      </c>
      <c r="S25" s="69">
        <f t="shared" si="1"/>
        <v>859799</v>
      </c>
      <c r="T25" s="17">
        <v>18</v>
      </c>
    </row>
    <row r="26" spans="1:20" ht="12.75" x14ac:dyDescent="0.2">
      <c r="A26" s="11">
        <v>19</v>
      </c>
      <c r="B26" s="11" t="s">
        <v>82</v>
      </c>
      <c r="C26" s="69">
        <v>0</v>
      </c>
      <c r="D26" s="69">
        <v>0</v>
      </c>
      <c r="E26" s="69">
        <v>0</v>
      </c>
      <c r="F26" s="69">
        <v>0</v>
      </c>
      <c r="G26" s="69">
        <v>42502986</v>
      </c>
      <c r="H26" s="69">
        <v>1764825</v>
      </c>
      <c r="I26" s="69">
        <v>74780</v>
      </c>
      <c r="J26" s="69">
        <v>2039931</v>
      </c>
      <c r="K26" s="69">
        <v>2319354</v>
      </c>
      <c r="L26" s="69">
        <v>2922788</v>
      </c>
      <c r="M26" s="69">
        <f t="shared" si="2"/>
        <v>51624664</v>
      </c>
      <c r="N26" s="69">
        <v>31464786</v>
      </c>
      <c r="O26" s="69">
        <v>16875102</v>
      </c>
      <c r="P26" s="69">
        <v>3324323</v>
      </c>
      <c r="Q26" s="69">
        <v>0</v>
      </c>
      <c r="R26" s="69">
        <f t="shared" si="0"/>
        <v>51664211</v>
      </c>
      <c r="S26" s="69">
        <f t="shared" si="1"/>
        <v>-39547</v>
      </c>
      <c r="T26" s="17">
        <v>19</v>
      </c>
    </row>
    <row r="27" spans="1:20" ht="12.75" x14ac:dyDescent="0.2">
      <c r="A27" s="11">
        <v>20</v>
      </c>
      <c r="B27" s="11" t="s">
        <v>83</v>
      </c>
      <c r="C27" s="69">
        <v>0</v>
      </c>
      <c r="D27" s="69">
        <v>0</v>
      </c>
      <c r="E27" s="69">
        <v>0</v>
      </c>
      <c r="F27" s="69">
        <v>0</v>
      </c>
      <c r="G27" s="69">
        <v>72364525</v>
      </c>
      <c r="H27" s="69">
        <v>-1745276</v>
      </c>
      <c r="I27" s="69">
        <v>0</v>
      </c>
      <c r="J27" s="69">
        <v>33135</v>
      </c>
      <c r="K27" s="69">
        <v>50247</v>
      </c>
      <c r="L27" s="69">
        <v>961304</v>
      </c>
      <c r="M27" s="69">
        <f t="shared" si="2"/>
        <v>71663935</v>
      </c>
      <c r="N27" s="69">
        <v>54763436</v>
      </c>
      <c r="O27" s="69">
        <v>7285713</v>
      </c>
      <c r="P27" s="69">
        <v>1107719</v>
      </c>
      <c r="Q27" s="69">
        <v>2115096</v>
      </c>
      <c r="R27" s="69">
        <f t="shared" si="0"/>
        <v>65271964</v>
      </c>
      <c r="S27" s="69">
        <f t="shared" si="1"/>
        <v>6391971</v>
      </c>
      <c r="T27" s="17">
        <v>20</v>
      </c>
    </row>
    <row r="28" spans="1:20" ht="12.75" x14ac:dyDescent="0.2">
      <c r="A28" s="11">
        <v>21</v>
      </c>
      <c r="B28" s="11" t="s">
        <v>84</v>
      </c>
      <c r="C28" s="69">
        <v>0</v>
      </c>
      <c r="D28" s="69">
        <v>0</v>
      </c>
      <c r="E28" s="69">
        <v>0</v>
      </c>
      <c r="F28" s="69">
        <v>0</v>
      </c>
      <c r="G28" s="69">
        <v>7982397</v>
      </c>
      <c r="H28" s="69">
        <v>-983618</v>
      </c>
      <c r="I28" s="69">
        <v>0</v>
      </c>
      <c r="J28" s="69">
        <v>0</v>
      </c>
      <c r="K28" s="69">
        <v>0</v>
      </c>
      <c r="L28" s="69">
        <v>100292</v>
      </c>
      <c r="M28" s="69">
        <f t="shared" si="2"/>
        <v>7099071</v>
      </c>
      <c r="N28" s="69">
        <v>4105633</v>
      </c>
      <c r="O28" s="69">
        <v>739540</v>
      </c>
      <c r="P28" s="69">
        <v>451007</v>
      </c>
      <c r="Q28" s="69">
        <v>1734429</v>
      </c>
      <c r="R28" s="69">
        <f t="shared" si="0"/>
        <v>7030609</v>
      </c>
      <c r="S28" s="69">
        <f t="shared" si="1"/>
        <v>68462</v>
      </c>
      <c r="T28" s="17">
        <v>21</v>
      </c>
    </row>
    <row r="29" spans="1:20" ht="12.75" x14ac:dyDescent="0.2">
      <c r="A29" s="11">
        <v>22</v>
      </c>
      <c r="B29" s="11" t="s">
        <v>85</v>
      </c>
      <c r="C29" s="69">
        <v>0</v>
      </c>
      <c r="D29" s="69">
        <v>0</v>
      </c>
      <c r="E29" s="69">
        <v>0</v>
      </c>
      <c r="F29" s="69">
        <v>0</v>
      </c>
      <c r="G29" s="69">
        <v>27096873</v>
      </c>
      <c r="H29" s="69">
        <v>0</v>
      </c>
      <c r="I29" s="69">
        <v>0</v>
      </c>
      <c r="J29" s="69">
        <v>0</v>
      </c>
      <c r="K29" s="69">
        <v>0</v>
      </c>
      <c r="L29" s="69">
        <v>23386</v>
      </c>
      <c r="M29" s="69">
        <f t="shared" si="2"/>
        <v>27120259</v>
      </c>
      <c r="N29" s="69">
        <v>22934958</v>
      </c>
      <c r="O29" s="69">
        <v>1382261</v>
      </c>
      <c r="P29" s="69">
        <v>171490</v>
      </c>
      <c r="Q29" s="69">
        <v>0</v>
      </c>
      <c r="R29" s="69">
        <f t="shared" si="0"/>
        <v>24488709</v>
      </c>
      <c r="S29" s="69">
        <f t="shared" si="1"/>
        <v>2631550</v>
      </c>
      <c r="T29" s="17">
        <v>22</v>
      </c>
    </row>
    <row r="30" spans="1:20" ht="12.75" x14ac:dyDescent="0.2">
      <c r="A30" s="11">
        <v>23</v>
      </c>
      <c r="B30" s="11" t="s">
        <v>86</v>
      </c>
      <c r="C30" s="69">
        <v>0</v>
      </c>
      <c r="D30" s="69">
        <v>0</v>
      </c>
      <c r="E30" s="69">
        <v>7673868</v>
      </c>
      <c r="F30" s="69">
        <v>0</v>
      </c>
      <c r="G30" s="69">
        <v>126740517</v>
      </c>
      <c r="H30" s="69">
        <v>-9500000</v>
      </c>
      <c r="I30" s="69">
        <v>0</v>
      </c>
      <c r="J30" s="69">
        <v>0</v>
      </c>
      <c r="K30" s="69">
        <v>0</v>
      </c>
      <c r="L30" s="69">
        <v>3267243</v>
      </c>
      <c r="M30" s="69">
        <f t="shared" si="2"/>
        <v>120507760</v>
      </c>
      <c r="N30" s="69">
        <v>72861828</v>
      </c>
      <c r="O30" s="69">
        <v>21875520</v>
      </c>
      <c r="P30" s="69">
        <v>6696084</v>
      </c>
      <c r="Q30" s="69">
        <v>888432</v>
      </c>
      <c r="R30" s="69">
        <f t="shared" si="0"/>
        <v>102321864</v>
      </c>
      <c r="S30" s="69">
        <f t="shared" si="1"/>
        <v>18185896</v>
      </c>
      <c r="T30" s="17">
        <v>23</v>
      </c>
    </row>
    <row r="31" spans="1:20" ht="12.75" x14ac:dyDescent="0.2">
      <c r="A31" s="11">
        <v>24</v>
      </c>
      <c r="B31" s="11" t="s">
        <v>87</v>
      </c>
      <c r="C31" s="69">
        <v>0</v>
      </c>
      <c r="D31" s="69">
        <v>0</v>
      </c>
      <c r="E31" s="69">
        <v>20435361</v>
      </c>
      <c r="F31" s="69">
        <v>0</v>
      </c>
      <c r="G31" s="69">
        <v>168985857</v>
      </c>
      <c r="H31" s="69">
        <v>-30308671</v>
      </c>
      <c r="I31" s="69">
        <v>0</v>
      </c>
      <c r="J31" s="69">
        <v>0</v>
      </c>
      <c r="K31" s="69">
        <v>0</v>
      </c>
      <c r="L31" s="69">
        <v>2640979</v>
      </c>
      <c r="M31" s="69">
        <f t="shared" si="2"/>
        <v>141318165</v>
      </c>
      <c r="N31" s="69">
        <v>69372531</v>
      </c>
      <c r="O31" s="69">
        <v>28451011</v>
      </c>
      <c r="P31" s="69">
        <v>16816207</v>
      </c>
      <c r="Q31" s="69">
        <v>927718</v>
      </c>
      <c r="R31" s="69">
        <f t="shared" si="0"/>
        <v>115567467</v>
      </c>
      <c r="S31" s="69">
        <f t="shared" si="1"/>
        <v>25750698</v>
      </c>
      <c r="T31" s="17">
        <v>24</v>
      </c>
    </row>
    <row r="32" spans="1:20" ht="12.75" x14ac:dyDescent="0.2">
      <c r="A32" s="11">
        <v>25</v>
      </c>
      <c r="B32" s="11" t="s">
        <v>88</v>
      </c>
      <c r="C32" s="69">
        <v>0</v>
      </c>
      <c r="D32" s="69">
        <v>0</v>
      </c>
      <c r="E32" s="69">
        <v>0</v>
      </c>
      <c r="F32" s="69">
        <v>0</v>
      </c>
      <c r="G32" s="69">
        <v>0</v>
      </c>
      <c r="H32" s="69">
        <v>0</v>
      </c>
      <c r="I32" s="69">
        <v>0</v>
      </c>
      <c r="J32" s="69">
        <v>0</v>
      </c>
      <c r="K32" s="69">
        <v>0</v>
      </c>
      <c r="L32" s="69">
        <v>0</v>
      </c>
      <c r="M32" s="69">
        <f t="shared" si="2"/>
        <v>0</v>
      </c>
      <c r="N32" s="69">
        <v>0</v>
      </c>
      <c r="O32" s="69">
        <v>0</v>
      </c>
      <c r="P32" s="69">
        <v>0</v>
      </c>
      <c r="Q32" s="69">
        <v>0</v>
      </c>
      <c r="R32" s="69">
        <f t="shared" si="0"/>
        <v>0</v>
      </c>
      <c r="S32" s="69">
        <f t="shared" si="1"/>
        <v>0</v>
      </c>
      <c r="T32" s="17">
        <v>25</v>
      </c>
    </row>
    <row r="33" spans="1:20" ht="12.75" x14ac:dyDescent="0.2">
      <c r="A33" s="11">
        <v>26</v>
      </c>
      <c r="B33" s="11" t="s">
        <v>89</v>
      </c>
      <c r="C33" s="69">
        <v>0</v>
      </c>
      <c r="D33" s="69">
        <v>0</v>
      </c>
      <c r="E33" s="69">
        <v>0</v>
      </c>
      <c r="F33" s="69">
        <v>0</v>
      </c>
      <c r="G33" s="69">
        <v>0</v>
      </c>
      <c r="H33" s="69">
        <v>0</v>
      </c>
      <c r="I33" s="69">
        <v>0</v>
      </c>
      <c r="J33" s="69">
        <v>0</v>
      </c>
      <c r="K33" s="69">
        <v>0</v>
      </c>
      <c r="L33" s="69">
        <v>0</v>
      </c>
      <c r="M33" s="69">
        <f t="shared" si="2"/>
        <v>0</v>
      </c>
      <c r="N33" s="69">
        <v>0</v>
      </c>
      <c r="O33" s="69">
        <v>0</v>
      </c>
      <c r="P33" s="69">
        <v>0</v>
      </c>
      <c r="Q33" s="69">
        <v>0</v>
      </c>
      <c r="R33" s="69">
        <f t="shared" si="0"/>
        <v>0</v>
      </c>
      <c r="S33" s="69">
        <f t="shared" si="1"/>
        <v>0</v>
      </c>
      <c r="T33" s="17">
        <v>26</v>
      </c>
    </row>
    <row r="34" spans="1:20" ht="12.75" x14ac:dyDescent="0.2">
      <c r="A34" s="11">
        <v>27</v>
      </c>
      <c r="B34" s="11" t="s">
        <v>90</v>
      </c>
      <c r="C34" s="69">
        <v>0</v>
      </c>
      <c r="D34" s="69">
        <v>0</v>
      </c>
      <c r="E34" s="69">
        <v>0</v>
      </c>
      <c r="F34" s="69">
        <v>0</v>
      </c>
      <c r="G34" s="69">
        <v>1867248</v>
      </c>
      <c r="H34" s="69">
        <v>-150000</v>
      </c>
      <c r="I34" s="69">
        <v>0</v>
      </c>
      <c r="J34" s="69">
        <v>0</v>
      </c>
      <c r="K34" s="69">
        <v>151952</v>
      </c>
      <c r="L34" s="69">
        <v>178547</v>
      </c>
      <c r="M34" s="69">
        <f t="shared" si="2"/>
        <v>2047747</v>
      </c>
      <c r="N34" s="69">
        <v>628963</v>
      </c>
      <c r="O34" s="69">
        <v>637728</v>
      </c>
      <c r="P34" s="69">
        <v>196250</v>
      </c>
      <c r="Q34" s="69">
        <v>0</v>
      </c>
      <c r="R34" s="69">
        <f t="shared" si="0"/>
        <v>1462941</v>
      </c>
      <c r="S34" s="69">
        <f t="shared" si="1"/>
        <v>584806</v>
      </c>
      <c r="T34" s="17">
        <v>27</v>
      </c>
    </row>
    <row r="35" spans="1:20" ht="12.75" x14ac:dyDescent="0.2">
      <c r="A35" s="11">
        <v>28</v>
      </c>
      <c r="B35" s="11" t="s">
        <v>91</v>
      </c>
      <c r="C35" s="69">
        <v>0</v>
      </c>
      <c r="D35" s="69">
        <v>0</v>
      </c>
      <c r="E35" s="69">
        <v>2755485</v>
      </c>
      <c r="F35" s="69">
        <v>0</v>
      </c>
      <c r="G35" s="69">
        <v>42973988</v>
      </c>
      <c r="H35" s="69">
        <v>-10540730</v>
      </c>
      <c r="I35" s="69">
        <v>0</v>
      </c>
      <c r="J35" s="69">
        <v>0</v>
      </c>
      <c r="K35" s="69">
        <v>21821</v>
      </c>
      <c r="L35" s="69">
        <v>1075074</v>
      </c>
      <c r="M35" s="69">
        <f t="shared" si="2"/>
        <v>33530153</v>
      </c>
      <c r="N35" s="69">
        <v>14593453</v>
      </c>
      <c r="O35" s="69">
        <v>9706973</v>
      </c>
      <c r="P35" s="69">
        <v>4981193</v>
      </c>
      <c r="Q35" s="69">
        <v>3200</v>
      </c>
      <c r="R35" s="69">
        <f t="shared" si="0"/>
        <v>29284819</v>
      </c>
      <c r="S35" s="69">
        <f t="shared" si="1"/>
        <v>4245334</v>
      </c>
      <c r="T35" s="17">
        <v>28</v>
      </c>
    </row>
    <row r="36" spans="1:20" ht="12.75" x14ac:dyDescent="0.2">
      <c r="A36" s="11">
        <v>29</v>
      </c>
      <c r="B36" s="11" t="s">
        <v>92</v>
      </c>
      <c r="C36" s="69">
        <v>0</v>
      </c>
      <c r="D36" s="69">
        <v>0</v>
      </c>
      <c r="E36" s="69">
        <v>1768541</v>
      </c>
      <c r="F36" s="69">
        <v>0</v>
      </c>
      <c r="G36" s="69">
        <v>25132071</v>
      </c>
      <c r="H36" s="69">
        <v>-4079599</v>
      </c>
      <c r="I36" s="69">
        <v>576573</v>
      </c>
      <c r="J36" s="69">
        <v>553608</v>
      </c>
      <c r="K36" s="69">
        <v>1494068</v>
      </c>
      <c r="L36" s="69">
        <v>105945</v>
      </c>
      <c r="M36" s="69">
        <f t="shared" si="2"/>
        <v>23782666</v>
      </c>
      <c r="N36" s="69">
        <v>21058163</v>
      </c>
      <c r="O36" s="69">
        <v>1408153</v>
      </c>
      <c r="P36" s="69">
        <v>51999</v>
      </c>
      <c r="Q36" s="69">
        <v>0</v>
      </c>
      <c r="R36" s="69">
        <f t="shared" si="0"/>
        <v>22518315</v>
      </c>
      <c r="S36" s="69">
        <f t="shared" si="1"/>
        <v>1264351</v>
      </c>
      <c r="T36" s="17">
        <v>29</v>
      </c>
    </row>
    <row r="37" spans="1:20" ht="12.75" x14ac:dyDescent="0.2">
      <c r="A37" s="11">
        <v>30</v>
      </c>
      <c r="B37" s="11" t="s">
        <v>93</v>
      </c>
      <c r="C37" s="69">
        <v>0</v>
      </c>
      <c r="D37" s="69">
        <v>0</v>
      </c>
      <c r="E37" s="69">
        <v>24463318</v>
      </c>
      <c r="F37" s="69">
        <v>0</v>
      </c>
      <c r="G37" s="69">
        <v>347219441</v>
      </c>
      <c r="H37" s="69">
        <v>-4609164</v>
      </c>
      <c r="I37" s="69">
        <v>0</v>
      </c>
      <c r="J37" s="69">
        <v>0</v>
      </c>
      <c r="K37" s="69">
        <v>259</v>
      </c>
      <c r="L37" s="69">
        <v>9599400</v>
      </c>
      <c r="M37" s="69">
        <f t="shared" si="2"/>
        <v>352209936</v>
      </c>
      <c r="N37" s="69">
        <v>224265372</v>
      </c>
      <c r="O37" s="69">
        <v>67955135</v>
      </c>
      <c r="P37" s="69">
        <v>28764513</v>
      </c>
      <c r="Q37" s="69">
        <v>2116892</v>
      </c>
      <c r="R37" s="69">
        <f t="shared" si="0"/>
        <v>323101912</v>
      </c>
      <c r="S37" s="69">
        <f t="shared" si="1"/>
        <v>29108024</v>
      </c>
      <c r="T37" s="17">
        <v>30</v>
      </c>
    </row>
    <row r="38" spans="1:20" ht="12.75" x14ac:dyDescent="0.2">
      <c r="A38" s="11">
        <v>31</v>
      </c>
      <c r="B38" s="11" t="s">
        <v>94</v>
      </c>
      <c r="C38" s="69">
        <v>0</v>
      </c>
      <c r="D38" s="69">
        <v>0</v>
      </c>
      <c r="E38" s="69">
        <v>0</v>
      </c>
      <c r="F38" s="69">
        <v>0</v>
      </c>
      <c r="G38" s="69">
        <v>15222781</v>
      </c>
      <c r="H38" s="69">
        <v>2807743</v>
      </c>
      <c r="I38" s="69">
        <v>320605</v>
      </c>
      <c r="J38" s="69">
        <v>2128404</v>
      </c>
      <c r="K38" s="69">
        <v>3301998</v>
      </c>
      <c r="L38" s="69">
        <v>1816582</v>
      </c>
      <c r="M38" s="69">
        <f t="shared" si="2"/>
        <v>25598113</v>
      </c>
      <c r="N38" s="69">
        <v>21851541</v>
      </c>
      <c r="O38" s="69">
        <v>4008491</v>
      </c>
      <c r="P38" s="69">
        <v>1015132</v>
      </c>
      <c r="Q38" s="69">
        <v>0</v>
      </c>
      <c r="R38" s="69">
        <f t="shared" si="0"/>
        <v>26875164</v>
      </c>
      <c r="S38" s="69">
        <f t="shared" si="1"/>
        <v>-1277051</v>
      </c>
      <c r="T38" s="17">
        <v>31</v>
      </c>
    </row>
    <row r="39" spans="1:20" ht="12.75" x14ac:dyDescent="0.2">
      <c r="A39" s="11">
        <v>32</v>
      </c>
      <c r="B39" s="11" t="s">
        <v>95</v>
      </c>
      <c r="C39" s="69">
        <v>0</v>
      </c>
      <c r="D39" s="69">
        <v>0</v>
      </c>
      <c r="E39" s="69">
        <v>198854</v>
      </c>
      <c r="F39" s="69">
        <v>0</v>
      </c>
      <c r="G39" s="69">
        <v>57084067</v>
      </c>
      <c r="H39" s="69">
        <v>-1332706</v>
      </c>
      <c r="I39" s="69">
        <v>0</v>
      </c>
      <c r="J39" s="69">
        <v>0</v>
      </c>
      <c r="K39" s="69">
        <v>0</v>
      </c>
      <c r="L39" s="69">
        <v>549448</v>
      </c>
      <c r="M39" s="69">
        <f t="shared" si="2"/>
        <v>56300809</v>
      </c>
      <c r="N39" s="69">
        <v>42930295</v>
      </c>
      <c r="O39" s="69">
        <v>3897527</v>
      </c>
      <c r="P39" s="69">
        <v>991333</v>
      </c>
      <c r="Q39" s="69">
        <v>5726</v>
      </c>
      <c r="R39" s="69">
        <f t="shared" si="0"/>
        <v>47824881</v>
      </c>
      <c r="S39" s="69">
        <f t="shared" si="1"/>
        <v>8475928</v>
      </c>
      <c r="T39" s="17">
        <v>32</v>
      </c>
    </row>
    <row r="40" spans="1:20" ht="12.75" x14ac:dyDescent="0.2">
      <c r="A40" s="11">
        <v>33</v>
      </c>
      <c r="B40" s="11" t="s">
        <v>96</v>
      </c>
      <c r="C40" s="69">
        <v>0</v>
      </c>
      <c r="D40" s="69">
        <v>0</v>
      </c>
      <c r="E40" s="69">
        <v>48159</v>
      </c>
      <c r="F40" s="69">
        <v>0</v>
      </c>
      <c r="G40" s="69">
        <v>8906765</v>
      </c>
      <c r="H40" s="69">
        <v>0</v>
      </c>
      <c r="I40" s="69">
        <v>0</v>
      </c>
      <c r="J40" s="69">
        <v>0</v>
      </c>
      <c r="K40" s="69">
        <v>0</v>
      </c>
      <c r="L40" s="69">
        <v>289712</v>
      </c>
      <c r="M40" s="69">
        <f t="shared" si="2"/>
        <v>9196477</v>
      </c>
      <c r="N40" s="69">
        <v>4775486</v>
      </c>
      <c r="O40" s="69">
        <v>2423001</v>
      </c>
      <c r="P40" s="69">
        <v>446950</v>
      </c>
      <c r="Q40" s="69">
        <v>0</v>
      </c>
      <c r="R40" s="69">
        <f t="shared" si="0"/>
        <v>7645437</v>
      </c>
      <c r="S40" s="69">
        <f t="shared" si="1"/>
        <v>1551040</v>
      </c>
      <c r="T40" s="17">
        <v>33</v>
      </c>
    </row>
    <row r="41" spans="1:20" ht="12.75" x14ac:dyDescent="0.2">
      <c r="A41" s="11">
        <v>34</v>
      </c>
      <c r="B41" s="11" t="s">
        <v>97</v>
      </c>
      <c r="C41" s="69">
        <v>0</v>
      </c>
      <c r="D41" s="69">
        <v>0</v>
      </c>
      <c r="E41" s="69">
        <v>30069</v>
      </c>
      <c r="F41" s="69">
        <v>0</v>
      </c>
      <c r="G41" s="69">
        <v>52710306</v>
      </c>
      <c r="H41" s="69">
        <v>196039</v>
      </c>
      <c r="I41" s="69">
        <v>0</v>
      </c>
      <c r="J41" s="69">
        <v>213637</v>
      </c>
      <c r="K41" s="69">
        <v>783530</v>
      </c>
      <c r="L41" s="69">
        <v>1881483</v>
      </c>
      <c r="M41" s="69">
        <f t="shared" si="2"/>
        <v>55784995</v>
      </c>
      <c r="N41" s="69">
        <v>25586958</v>
      </c>
      <c r="O41" s="69">
        <v>16349114</v>
      </c>
      <c r="P41" s="69">
        <v>14227579</v>
      </c>
      <c r="Q41" s="69">
        <v>882361</v>
      </c>
      <c r="R41" s="69">
        <f t="shared" si="0"/>
        <v>57046012</v>
      </c>
      <c r="S41" s="69">
        <f t="shared" si="1"/>
        <v>-1261017</v>
      </c>
      <c r="T41" s="17">
        <v>34</v>
      </c>
    </row>
    <row r="42" spans="1:20" ht="12.75" x14ac:dyDescent="0.2">
      <c r="A42" s="11">
        <v>35</v>
      </c>
      <c r="B42" s="11" t="s">
        <v>98</v>
      </c>
      <c r="C42" s="69">
        <v>7491693</v>
      </c>
      <c r="D42" s="69">
        <v>0</v>
      </c>
      <c r="E42" s="69">
        <v>450528</v>
      </c>
      <c r="F42" s="69">
        <v>0</v>
      </c>
      <c r="G42" s="69">
        <v>129436713</v>
      </c>
      <c r="H42" s="69">
        <v>-371500</v>
      </c>
      <c r="I42" s="69">
        <v>0</v>
      </c>
      <c r="J42" s="69">
        <v>0</v>
      </c>
      <c r="K42" s="69">
        <v>0</v>
      </c>
      <c r="L42" s="69">
        <v>7308697</v>
      </c>
      <c r="M42" s="69">
        <f t="shared" si="2"/>
        <v>136373910</v>
      </c>
      <c r="N42" s="69">
        <v>89065170</v>
      </c>
      <c r="O42" s="69">
        <v>27847371</v>
      </c>
      <c r="P42" s="69">
        <v>8027464</v>
      </c>
      <c r="Q42" s="69">
        <v>0</v>
      </c>
      <c r="R42" s="69">
        <f t="shared" si="0"/>
        <v>124940005</v>
      </c>
      <c r="S42" s="69">
        <f t="shared" si="1"/>
        <v>11433905</v>
      </c>
      <c r="T42" s="17">
        <v>35</v>
      </c>
    </row>
    <row r="43" spans="1:20" ht="12.75" x14ac:dyDescent="0.2">
      <c r="A43" s="11">
        <v>36</v>
      </c>
      <c r="B43" s="11" t="s">
        <v>99</v>
      </c>
      <c r="C43" s="69">
        <v>0</v>
      </c>
      <c r="D43" s="69">
        <v>0</v>
      </c>
      <c r="E43" s="69">
        <v>44052</v>
      </c>
      <c r="F43" s="69">
        <v>0</v>
      </c>
      <c r="G43" s="69">
        <v>9754775</v>
      </c>
      <c r="H43" s="69">
        <v>-967354</v>
      </c>
      <c r="I43" s="69">
        <v>0</v>
      </c>
      <c r="J43" s="69">
        <v>0</v>
      </c>
      <c r="K43" s="69">
        <v>0</v>
      </c>
      <c r="L43" s="69">
        <v>123214</v>
      </c>
      <c r="M43" s="69">
        <f t="shared" si="2"/>
        <v>8910635</v>
      </c>
      <c r="N43" s="69">
        <v>5205667</v>
      </c>
      <c r="O43" s="69">
        <v>3019822</v>
      </c>
      <c r="P43" s="69">
        <v>1262910</v>
      </c>
      <c r="Q43" s="69">
        <v>0</v>
      </c>
      <c r="R43" s="69">
        <f t="shared" si="0"/>
        <v>9488399</v>
      </c>
      <c r="S43" s="69">
        <f t="shared" si="1"/>
        <v>-577764</v>
      </c>
      <c r="T43" s="17">
        <v>36</v>
      </c>
    </row>
    <row r="44" spans="1:20" ht="12.75" x14ac:dyDescent="0.2">
      <c r="A44" s="11">
        <v>37</v>
      </c>
      <c r="B44" s="11" t="s">
        <v>100</v>
      </c>
      <c r="C44" s="69">
        <v>0</v>
      </c>
      <c r="D44" s="69">
        <v>0</v>
      </c>
      <c r="E44" s="69">
        <v>0</v>
      </c>
      <c r="F44" s="69">
        <v>0</v>
      </c>
      <c r="G44" s="69">
        <v>7023408</v>
      </c>
      <c r="H44" s="69">
        <v>0</v>
      </c>
      <c r="I44" s="69">
        <v>0</v>
      </c>
      <c r="J44" s="69">
        <v>0</v>
      </c>
      <c r="K44" s="69">
        <v>0</v>
      </c>
      <c r="L44" s="69">
        <v>979641</v>
      </c>
      <c r="M44" s="69">
        <f t="shared" si="2"/>
        <v>8003049</v>
      </c>
      <c r="N44" s="69">
        <v>5543076</v>
      </c>
      <c r="O44" s="69">
        <v>837623</v>
      </c>
      <c r="P44" s="69">
        <v>130349</v>
      </c>
      <c r="Q44" s="69">
        <v>0</v>
      </c>
      <c r="R44" s="69">
        <f t="shared" si="0"/>
        <v>6511048</v>
      </c>
      <c r="S44" s="69">
        <f t="shared" si="1"/>
        <v>1492001</v>
      </c>
      <c r="T44" s="17">
        <v>37</v>
      </c>
    </row>
    <row r="45" spans="1:20" ht="12.75" x14ac:dyDescent="0.2">
      <c r="A45" s="24">
        <v>38</v>
      </c>
      <c r="B45" s="11" t="s">
        <v>101</v>
      </c>
      <c r="C45" s="123">
        <v>0</v>
      </c>
      <c r="D45" s="123">
        <v>0</v>
      </c>
      <c r="E45" s="123">
        <v>121207</v>
      </c>
      <c r="F45" s="123">
        <v>0</v>
      </c>
      <c r="G45" s="123">
        <v>32612323</v>
      </c>
      <c r="H45" s="123">
        <v>-1400000</v>
      </c>
      <c r="I45" s="123">
        <v>0</v>
      </c>
      <c r="J45" s="123">
        <v>0</v>
      </c>
      <c r="K45" s="123">
        <v>270721</v>
      </c>
      <c r="L45" s="123">
        <v>1006530</v>
      </c>
      <c r="M45" s="123">
        <f t="shared" si="2"/>
        <v>32489574</v>
      </c>
      <c r="N45" s="123">
        <v>17167949</v>
      </c>
      <c r="O45" s="123">
        <v>5619319</v>
      </c>
      <c r="P45" s="123">
        <v>5981575</v>
      </c>
      <c r="Q45" s="123">
        <v>4853</v>
      </c>
      <c r="R45" s="123">
        <f t="shared" si="0"/>
        <v>28773696</v>
      </c>
      <c r="S45" s="123">
        <f t="shared" si="1"/>
        <v>3715878</v>
      </c>
      <c r="T45" s="103">
        <v>38</v>
      </c>
    </row>
    <row r="46" spans="1:20" ht="12.75" x14ac:dyDescent="0.2">
      <c r="A46" s="24">
        <f>A45</f>
        <v>38</v>
      </c>
      <c r="B46" s="17" t="s">
        <v>102</v>
      </c>
      <c r="C46" s="124">
        <f t="shared" ref="C46:S46" si="3">SUM(C8:C45)</f>
        <v>10204452</v>
      </c>
      <c r="D46" s="124">
        <f t="shared" si="3"/>
        <v>254505</v>
      </c>
      <c r="E46" s="124">
        <f t="shared" si="3"/>
        <v>92794189</v>
      </c>
      <c r="F46" s="124">
        <f t="shared" si="3"/>
        <v>0</v>
      </c>
      <c r="G46" s="124">
        <f t="shared" si="3"/>
        <v>1712045220</v>
      </c>
      <c r="H46" s="124">
        <f t="shared" si="3"/>
        <v>-68307750</v>
      </c>
      <c r="I46" s="124">
        <f t="shared" si="3"/>
        <v>3649122</v>
      </c>
      <c r="J46" s="124">
        <f t="shared" si="3"/>
        <v>11399189</v>
      </c>
      <c r="K46" s="124">
        <f t="shared" si="3"/>
        <v>17359900</v>
      </c>
      <c r="L46" s="124">
        <f t="shared" si="3"/>
        <v>74916274</v>
      </c>
      <c r="M46" s="124">
        <f>SUM(M8:M45)</f>
        <v>1751061955</v>
      </c>
      <c r="N46" s="124">
        <f t="shared" si="3"/>
        <v>1148561537</v>
      </c>
      <c r="O46" s="124">
        <f t="shared" si="3"/>
        <v>298178052</v>
      </c>
      <c r="P46" s="124">
        <f t="shared" si="3"/>
        <v>123924745</v>
      </c>
      <c r="Q46" s="124">
        <f t="shared" si="3"/>
        <v>11978635</v>
      </c>
      <c r="R46" s="124">
        <f t="shared" si="3"/>
        <v>1582642969</v>
      </c>
      <c r="S46" s="124">
        <f t="shared" si="3"/>
        <v>168418986</v>
      </c>
      <c r="T46" s="103">
        <f>T45</f>
        <v>38</v>
      </c>
    </row>
    <row r="47" spans="1:20" ht="12.75" x14ac:dyDescent="0.2">
      <c r="A47" s="11"/>
      <c r="B47" s="11"/>
      <c r="C47" s="11"/>
      <c r="D47" s="11"/>
      <c r="E47" s="11"/>
      <c r="F47" s="11"/>
      <c r="G47" s="11"/>
      <c r="H47" s="11"/>
      <c r="I47" s="11"/>
      <c r="J47" s="11"/>
      <c r="K47" s="11"/>
      <c r="L47" s="11"/>
      <c r="M47" s="11"/>
      <c r="N47" s="11"/>
      <c r="O47" s="11"/>
      <c r="P47" s="11"/>
      <c r="Q47" s="11"/>
      <c r="R47" s="11"/>
      <c r="S47" s="11"/>
      <c r="T47" s="17"/>
    </row>
    <row r="48" spans="1:20" ht="12.2" customHeight="1" x14ac:dyDescent="0.2">
      <c r="A48" s="11"/>
      <c r="B48" s="11"/>
      <c r="C48" s="11"/>
      <c r="D48" s="11"/>
      <c r="E48" s="11"/>
      <c r="F48" s="11"/>
      <c r="G48" s="11"/>
      <c r="H48" s="11"/>
      <c r="I48" s="11"/>
      <c r="J48" s="11"/>
      <c r="K48" s="11"/>
      <c r="L48" s="11"/>
      <c r="M48" s="11"/>
      <c r="N48" s="11"/>
      <c r="O48" s="11"/>
      <c r="P48" s="11"/>
      <c r="Q48" s="11"/>
      <c r="R48" s="11"/>
      <c r="S48" s="11"/>
      <c r="T48" s="17"/>
    </row>
    <row r="49" spans="20:20" ht="12.2" customHeight="1" x14ac:dyDescent="0.2">
      <c r="T49" s="10"/>
    </row>
  </sheetData>
  <mergeCells count="1">
    <mergeCell ref="E6:F6"/>
  </mergeCells>
  <printOptions gridLines="1" gridLinesSet="0"/>
  <pageMargins left="0.25" right="0.25" top="0.5" bottom="0.3" header="0.5" footer="0.5"/>
  <pageSetup paperSize="5" scale="68" fitToHeight="0" pageOrder="overThenDown"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
  <sheetViews>
    <sheetView zoomScaleNormal="100" workbookViewId="0"/>
  </sheetViews>
  <sheetFormatPr defaultRowHeight="12.75" x14ac:dyDescent="0.2"/>
  <cols>
    <col min="1" max="1" width="4.28515625" style="10" customWidth="1"/>
    <col min="2" max="2" width="16.140625" style="10" customWidth="1"/>
    <col min="3" max="3" width="9.85546875" style="10" customWidth="1"/>
    <col min="4" max="4" width="11" style="10" customWidth="1"/>
    <col min="5" max="5" width="14" style="10" bestFit="1" customWidth="1"/>
    <col min="6" max="6" width="12.140625" style="10" bestFit="1" customWidth="1"/>
    <col min="7" max="7" width="14.7109375" style="10" customWidth="1"/>
    <col min="8" max="8" width="14" style="10" customWidth="1"/>
    <col min="9" max="9" width="13.42578125" style="10" bestFit="1" customWidth="1"/>
    <col min="10" max="10" width="13.7109375" style="10" customWidth="1"/>
    <col min="11" max="11" width="15" style="10" bestFit="1" customWidth="1"/>
    <col min="12" max="12" width="12.28515625" style="10" customWidth="1"/>
    <col min="13" max="13" width="15" style="10" customWidth="1"/>
    <col min="14" max="14" width="16.140625" style="10" customWidth="1"/>
    <col min="15" max="15" width="15.28515625" style="10" customWidth="1"/>
    <col min="16" max="16" width="14.140625" style="10" customWidth="1"/>
    <col min="17" max="17" width="12.7109375" style="10" bestFit="1" customWidth="1"/>
    <col min="18" max="18" width="16.140625" style="10" customWidth="1"/>
    <col min="19" max="19" width="13.140625" style="10" bestFit="1" customWidth="1"/>
    <col min="20" max="20" width="4.42578125" style="10" bestFit="1" customWidth="1"/>
    <col min="21" max="16384" width="9.140625" style="10"/>
  </cols>
  <sheetData>
    <row r="1" spans="1:20" ht="14.1" customHeight="1" x14ac:dyDescent="0.2">
      <c r="A1" s="11" t="s">
        <v>42</v>
      </c>
      <c r="B1" s="11"/>
      <c r="C1" s="11"/>
      <c r="D1" s="11"/>
      <c r="E1" s="11"/>
      <c r="F1" s="11"/>
      <c r="G1" s="11"/>
      <c r="H1" s="11"/>
      <c r="I1" s="11"/>
      <c r="J1" s="11"/>
      <c r="K1" s="11"/>
      <c r="L1" s="11"/>
      <c r="M1" s="11"/>
      <c r="N1" s="11"/>
      <c r="O1" s="11"/>
      <c r="P1" s="11"/>
      <c r="Q1" s="11"/>
      <c r="R1" s="11"/>
      <c r="S1" s="11"/>
      <c r="T1" s="17"/>
    </row>
    <row r="2" spans="1:20" x14ac:dyDescent="0.2">
      <c r="A2" s="11" t="s">
        <v>512</v>
      </c>
      <c r="B2" s="11"/>
      <c r="C2" s="11"/>
      <c r="D2" s="11"/>
      <c r="E2" s="11"/>
      <c r="F2" s="11"/>
      <c r="G2" s="11"/>
      <c r="H2" s="11"/>
      <c r="I2" s="11"/>
      <c r="J2" s="11"/>
      <c r="K2" s="11"/>
      <c r="L2" s="11"/>
      <c r="M2" s="11"/>
      <c r="N2" s="11"/>
      <c r="O2" s="11"/>
      <c r="P2" s="11"/>
      <c r="Q2" s="11"/>
      <c r="R2" s="11"/>
      <c r="S2" s="11"/>
      <c r="T2" s="126"/>
    </row>
    <row r="3" spans="1:20" x14ac:dyDescent="0.2">
      <c r="A3" s="14" t="s">
        <v>496</v>
      </c>
      <c r="B3" s="11"/>
      <c r="C3" s="11"/>
      <c r="D3" s="11"/>
      <c r="E3" s="11"/>
      <c r="F3" s="11"/>
      <c r="G3" s="11"/>
      <c r="H3" s="11"/>
      <c r="I3" s="11"/>
      <c r="J3" s="11"/>
      <c r="K3" s="11"/>
      <c r="L3" s="11"/>
      <c r="M3" s="12"/>
      <c r="N3" s="112"/>
      <c r="O3" s="11"/>
      <c r="P3" s="11"/>
      <c r="Q3" s="11"/>
      <c r="R3" s="11"/>
      <c r="S3" s="11"/>
      <c r="T3" s="12"/>
    </row>
    <row r="4" spans="1:20" x14ac:dyDescent="0.2">
      <c r="A4" s="11"/>
      <c r="B4" s="11"/>
      <c r="C4" s="11"/>
      <c r="D4" s="11"/>
      <c r="E4" s="117"/>
      <c r="F4" s="11"/>
      <c r="G4" s="11"/>
      <c r="H4" s="11"/>
      <c r="I4" s="11"/>
      <c r="J4" s="11"/>
      <c r="K4" s="11"/>
      <c r="L4" s="11"/>
      <c r="M4" s="11"/>
      <c r="N4" s="11"/>
      <c r="O4" s="11"/>
      <c r="P4" s="11"/>
      <c r="Q4" s="11"/>
      <c r="R4" s="11"/>
      <c r="S4" s="11"/>
      <c r="T4" s="17"/>
    </row>
    <row r="5" spans="1:20" x14ac:dyDescent="0.2">
      <c r="A5" s="11"/>
      <c r="B5" s="11"/>
      <c r="C5" s="128"/>
      <c r="D5" s="129"/>
      <c r="E5" s="129"/>
      <c r="F5" s="129"/>
      <c r="G5" s="15"/>
      <c r="H5" s="15"/>
      <c r="I5" s="15"/>
      <c r="J5" s="15"/>
      <c r="K5" s="15"/>
      <c r="L5" s="15"/>
      <c r="M5" s="11"/>
      <c r="N5" s="11"/>
      <c r="O5" s="11"/>
      <c r="P5" s="11"/>
      <c r="Q5" s="11"/>
      <c r="R5" s="11"/>
      <c r="S5" s="11"/>
      <c r="T5" s="17"/>
    </row>
    <row r="6" spans="1:20" ht="38.450000000000003" customHeight="1" x14ac:dyDescent="0.2">
      <c r="A6" s="11"/>
      <c r="B6" s="11"/>
      <c r="C6" s="20" t="s">
        <v>356</v>
      </c>
      <c r="D6" s="16"/>
      <c r="E6" s="226" t="s">
        <v>357</v>
      </c>
      <c r="F6" s="226"/>
      <c r="G6" s="11"/>
      <c r="H6" s="20" t="s">
        <v>513</v>
      </c>
      <c r="I6" s="16"/>
      <c r="J6" s="16"/>
      <c r="K6" s="16"/>
      <c r="L6" s="11"/>
      <c r="M6" s="11"/>
      <c r="N6" s="16" t="s">
        <v>358</v>
      </c>
      <c r="O6" s="16"/>
      <c r="P6" s="16"/>
      <c r="Q6" s="16"/>
      <c r="R6" s="16"/>
      <c r="S6" s="11"/>
      <c r="T6" s="17"/>
    </row>
    <row r="7" spans="1:20" s="89" customFormat="1" ht="66.95" customHeight="1" x14ac:dyDescent="0.2">
      <c r="A7" s="131" t="s">
        <v>49</v>
      </c>
      <c r="B7" s="131" t="s">
        <v>51</v>
      </c>
      <c r="C7" s="131" t="s">
        <v>359</v>
      </c>
      <c r="D7" s="131" t="s">
        <v>360</v>
      </c>
      <c r="E7" s="131" t="s">
        <v>359</v>
      </c>
      <c r="F7" s="131" t="s">
        <v>360</v>
      </c>
      <c r="G7" s="131" t="s">
        <v>361</v>
      </c>
      <c r="H7" s="131" t="s">
        <v>362</v>
      </c>
      <c r="I7" s="131" t="s">
        <v>363</v>
      </c>
      <c r="J7" s="131" t="s">
        <v>364</v>
      </c>
      <c r="K7" s="131" t="s">
        <v>246</v>
      </c>
      <c r="L7" s="131" t="s">
        <v>365</v>
      </c>
      <c r="M7" s="131" t="s">
        <v>366</v>
      </c>
      <c r="N7" s="131" t="s">
        <v>367</v>
      </c>
      <c r="O7" s="131" t="s">
        <v>368</v>
      </c>
      <c r="P7" s="131" t="s">
        <v>369</v>
      </c>
      <c r="Q7" s="131" t="s">
        <v>370</v>
      </c>
      <c r="R7" s="131" t="s">
        <v>371</v>
      </c>
      <c r="S7" s="131" t="s">
        <v>372</v>
      </c>
      <c r="T7" s="131" t="s">
        <v>373</v>
      </c>
    </row>
    <row r="8" spans="1:20" x14ac:dyDescent="0.2">
      <c r="A8" s="11">
        <v>1</v>
      </c>
      <c r="B8" s="11" t="s">
        <v>103</v>
      </c>
      <c r="C8" s="69">
        <v>0</v>
      </c>
      <c r="D8" s="69">
        <v>0</v>
      </c>
      <c r="E8" s="69">
        <v>0</v>
      </c>
      <c r="F8" s="69">
        <v>0</v>
      </c>
      <c r="G8" s="69">
        <v>626077</v>
      </c>
      <c r="H8" s="69">
        <v>360064</v>
      </c>
      <c r="I8" s="69">
        <v>0</v>
      </c>
      <c r="J8" s="69">
        <v>0</v>
      </c>
      <c r="K8" s="69">
        <v>0</v>
      </c>
      <c r="L8" s="69">
        <v>91</v>
      </c>
      <c r="M8" s="69">
        <f t="shared" ref="M8:M39" si="0">SUM(G8:L8)</f>
        <v>986232</v>
      </c>
      <c r="N8" s="69">
        <v>853131</v>
      </c>
      <c r="O8" s="69">
        <v>219681</v>
      </c>
      <c r="P8" s="69">
        <v>0</v>
      </c>
      <c r="Q8" s="69">
        <v>104170</v>
      </c>
      <c r="R8" s="69">
        <f t="shared" ref="R8:R39" si="1">SUM(N8:Q8)</f>
        <v>1176982</v>
      </c>
      <c r="S8" s="69">
        <f t="shared" ref="S8:S39" si="2">(M8-R8)</f>
        <v>-190750</v>
      </c>
      <c r="T8" s="17">
        <v>1</v>
      </c>
    </row>
    <row r="9" spans="1:20" x14ac:dyDescent="0.2">
      <c r="A9" s="11">
        <v>2</v>
      </c>
      <c r="B9" s="11" t="s">
        <v>104</v>
      </c>
      <c r="C9" s="69">
        <v>0</v>
      </c>
      <c r="D9" s="69">
        <v>0</v>
      </c>
      <c r="E9" s="69">
        <v>0</v>
      </c>
      <c r="F9" s="69">
        <v>0</v>
      </c>
      <c r="G9" s="69">
        <v>0</v>
      </c>
      <c r="H9" s="69">
        <v>0</v>
      </c>
      <c r="I9" s="69">
        <v>0</v>
      </c>
      <c r="J9" s="69">
        <v>0</v>
      </c>
      <c r="K9" s="69">
        <v>0</v>
      </c>
      <c r="L9" s="69">
        <v>0</v>
      </c>
      <c r="M9" s="69">
        <f t="shared" si="0"/>
        <v>0</v>
      </c>
      <c r="N9" s="69">
        <v>0</v>
      </c>
      <c r="O9" s="69">
        <v>0</v>
      </c>
      <c r="P9" s="69">
        <v>0</v>
      </c>
      <c r="Q9" s="69">
        <v>0</v>
      </c>
      <c r="R9" s="69">
        <f t="shared" si="1"/>
        <v>0</v>
      </c>
      <c r="S9" s="69">
        <f t="shared" si="2"/>
        <v>0</v>
      </c>
      <c r="T9" s="17">
        <v>2</v>
      </c>
    </row>
    <row r="10" spans="1:20" x14ac:dyDescent="0.2">
      <c r="A10" s="11">
        <v>3</v>
      </c>
      <c r="B10" s="11" t="s">
        <v>105</v>
      </c>
      <c r="C10" s="69">
        <v>0</v>
      </c>
      <c r="D10" s="69">
        <v>0</v>
      </c>
      <c r="E10" s="69">
        <v>0</v>
      </c>
      <c r="F10" s="69">
        <v>0</v>
      </c>
      <c r="G10" s="69">
        <v>5314603</v>
      </c>
      <c r="H10" s="69">
        <v>0</v>
      </c>
      <c r="I10" s="69">
        <v>0</v>
      </c>
      <c r="J10" s="69">
        <v>0</v>
      </c>
      <c r="K10" s="69">
        <v>0</v>
      </c>
      <c r="L10" s="69">
        <v>83992</v>
      </c>
      <c r="M10" s="69">
        <f t="shared" si="0"/>
        <v>5398595</v>
      </c>
      <c r="N10" s="69">
        <v>4122658</v>
      </c>
      <c r="O10" s="69">
        <v>1307414</v>
      </c>
      <c r="P10" s="69">
        <v>131687</v>
      </c>
      <c r="Q10" s="69">
        <v>23029</v>
      </c>
      <c r="R10" s="69">
        <f t="shared" si="1"/>
        <v>5584788</v>
      </c>
      <c r="S10" s="69">
        <f t="shared" si="2"/>
        <v>-186193</v>
      </c>
      <c r="T10" s="17">
        <v>3</v>
      </c>
    </row>
    <row r="11" spans="1:20" x14ac:dyDescent="0.2">
      <c r="A11" s="11">
        <v>4</v>
      </c>
      <c r="B11" s="11" t="s">
        <v>106</v>
      </c>
      <c r="C11" s="69">
        <v>0</v>
      </c>
      <c r="D11" s="69">
        <v>0</v>
      </c>
      <c r="E11" s="69">
        <v>0</v>
      </c>
      <c r="F11" s="69">
        <v>0</v>
      </c>
      <c r="G11" s="69">
        <v>353595</v>
      </c>
      <c r="H11" s="69">
        <v>257602</v>
      </c>
      <c r="I11" s="69">
        <v>0</v>
      </c>
      <c r="J11" s="69">
        <v>0</v>
      </c>
      <c r="K11" s="69">
        <v>0</v>
      </c>
      <c r="L11" s="69">
        <v>0</v>
      </c>
      <c r="M11" s="69">
        <f t="shared" si="0"/>
        <v>611197</v>
      </c>
      <c r="N11" s="69">
        <v>407927</v>
      </c>
      <c r="O11" s="69">
        <v>196438</v>
      </c>
      <c r="P11" s="69">
        <v>53531</v>
      </c>
      <c r="Q11" s="69">
        <v>0</v>
      </c>
      <c r="R11" s="69">
        <f t="shared" si="1"/>
        <v>657896</v>
      </c>
      <c r="S11" s="69">
        <f t="shared" si="2"/>
        <v>-46699</v>
      </c>
      <c r="T11" s="17">
        <v>4</v>
      </c>
    </row>
    <row r="12" spans="1:20" x14ac:dyDescent="0.2">
      <c r="A12" s="11">
        <v>5</v>
      </c>
      <c r="B12" s="11" t="s">
        <v>107</v>
      </c>
      <c r="C12" s="69">
        <v>0</v>
      </c>
      <c r="D12" s="69">
        <v>0</v>
      </c>
      <c r="E12" s="69">
        <v>0</v>
      </c>
      <c r="F12" s="69">
        <v>0</v>
      </c>
      <c r="G12" s="69">
        <v>4032290</v>
      </c>
      <c r="H12" s="69">
        <v>0</v>
      </c>
      <c r="I12" s="69">
        <v>0</v>
      </c>
      <c r="J12" s="69">
        <v>0</v>
      </c>
      <c r="K12" s="69">
        <v>0</v>
      </c>
      <c r="L12" s="69">
        <v>321906</v>
      </c>
      <c r="M12" s="69">
        <f t="shared" si="0"/>
        <v>4354196</v>
      </c>
      <c r="N12" s="69">
        <v>2455346</v>
      </c>
      <c r="O12" s="69">
        <v>1070669</v>
      </c>
      <c r="P12" s="69">
        <v>341265</v>
      </c>
      <c r="Q12" s="69">
        <v>571196</v>
      </c>
      <c r="R12" s="69">
        <f t="shared" si="1"/>
        <v>4438476</v>
      </c>
      <c r="S12" s="69">
        <f t="shared" si="2"/>
        <v>-84280</v>
      </c>
      <c r="T12" s="17">
        <v>5</v>
      </c>
    </row>
    <row r="13" spans="1:20" x14ac:dyDescent="0.2">
      <c r="A13" s="11">
        <v>6</v>
      </c>
      <c r="B13" s="11" t="s">
        <v>108</v>
      </c>
      <c r="C13" s="69">
        <v>0</v>
      </c>
      <c r="D13" s="69">
        <v>0</v>
      </c>
      <c r="E13" s="69">
        <v>0</v>
      </c>
      <c r="F13" s="69">
        <v>0</v>
      </c>
      <c r="G13" s="69">
        <v>154650</v>
      </c>
      <c r="H13" s="69">
        <v>205033</v>
      </c>
      <c r="I13" s="69">
        <v>0</v>
      </c>
      <c r="J13" s="69">
        <v>0</v>
      </c>
      <c r="K13" s="69">
        <v>0</v>
      </c>
      <c r="L13" s="69">
        <v>0</v>
      </c>
      <c r="M13" s="69">
        <f t="shared" si="0"/>
        <v>359683</v>
      </c>
      <c r="N13" s="69">
        <v>198767</v>
      </c>
      <c r="O13" s="69">
        <v>114246</v>
      </c>
      <c r="P13" s="69">
        <v>58011</v>
      </c>
      <c r="Q13" s="69">
        <v>0</v>
      </c>
      <c r="R13" s="69">
        <f t="shared" si="1"/>
        <v>371024</v>
      </c>
      <c r="S13" s="69">
        <f t="shared" si="2"/>
        <v>-11341</v>
      </c>
      <c r="T13" s="17">
        <v>6</v>
      </c>
    </row>
    <row r="14" spans="1:20" x14ac:dyDescent="0.2">
      <c r="A14" s="11">
        <v>7</v>
      </c>
      <c r="B14" s="11" t="s">
        <v>109</v>
      </c>
      <c r="C14" s="69">
        <v>0</v>
      </c>
      <c r="D14" s="69">
        <v>0</v>
      </c>
      <c r="E14" s="69">
        <v>42601029</v>
      </c>
      <c r="F14" s="69">
        <v>0</v>
      </c>
      <c r="G14" s="69">
        <v>114189560</v>
      </c>
      <c r="H14" s="69">
        <v>0</v>
      </c>
      <c r="I14" s="69">
        <v>0</v>
      </c>
      <c r="J14" s="69">
        <v>0</v>
      </c>
      <c r="K14" s="69">
        <v>0</v>
      </c>
      <c r="L14" s="69">
        <v>1642367</v>
      </c>
      <c r="M14" s="69">
        <f t="shared" si="0"/>
        <v>115831927</v>
      </c>
      <c r="N14" s="69">
        <v>61490417</v>
      </c>
      <c r="O14" s="69">
        <v>17506461</v>
      </c>
      <c r="P14" s="69">
        <v>11906504</v>
      </c>
      <c r="Q14" s="69">
        <v>7204933</v>
      </c>
      <c r="R14" s="69">
        <f t="shared" si="1"/>
        <v>98108315</v>
      </c>
      <c r="S14" s="69">
        <f t="shared" si="2"/>
        <v>17723612</v>
      </c>
      <c r="T14" s="17">
        <v>7</v>
      </c>
    </row>
    <row r="15" spans="1:20" x14ac:dyDescent="0.2">
      <c r="A15" s="11">
        <v>8</v>
      </c>
      <c r="B15" s="11" t="s">
        <v>110</v>
      </c>
      <c r="C15" s="69">
        <v>0</v>
      </c>
      <c r="D15" s="69">
        <v>0</v>
      </c>
      <c r="E15" s="69">
        <v>134080</v>
      </c>
      <c r="F15" s="69">
        <v>0</v>
      </c>
      <c r="G15" s="69">
        <v>0</v>
      </c>
      <c r="H15" s="69">
        <v>0</v>
      </c>
      <c r="I15" s="69">
        <v>0</v>
      </c>
      <c r="J15" s="69">
        <v>0</v>
      </c>
      <c r="K15" s="69">
        <v>0</v>
      </c>
      <c r="L15" s="69">
        <v>0</v>
      </c>
      <c r="M15" s="69">
        <f t="shared" si="0"/>
        <v>0</v>
      </c>
      <c r="N15" s="69">
        <v>0</v>
      </c>
      <c r="O15" s="69">
        <v>0</v>
      </c>
      <c r="P15" s="69">
        <v>0</v>
      </c>
      <c r="Q15" s="69">
        <v>0</v>
      </c>
      <c r="R15" s="69">
        <f t="shared" si="1"/>
        <v>0</v>
      </c>
      <c r="S15" s="69">
        <f t="shared" si="2"/>
        <v>0</v>
      </c>
      <c r="T15" s="17">
        <v>8</v>
      </c>
    </row>
    <row r="16" spans="1:20" x14ac:dyDescent="0.2">
      <c r="A16" s="11">
        <v>9</v>
      </c>
      <c r="B16" s="11" t="s">
        <v>111</v>
      </c>
      <c r="C16" s="69">
        <v>0</v>
      </c>
      <c r="D16" s="69">
        <v>0</v>
      </c>
      <c r="E16" s="69">
        <v>0</v>
      </c>
      <c r="F16" s="69">
        <v>0</v>
      </c>
      <c r="G16" s="69">
        <v>1102792</v>
      </c>
      <c r="H16" s="69">
        <v>0</v>
      </c>
      <c r="I16" s="69">
        <v>0</v>
      </c>
      <c r="J16" s="69">
        <v>0</v>
      </c>
      <c r="K16" s="69">
        <v>0</v>
      </c>
      <c r="L16" s="69">
        <v>107006</v>
      </c>
      <c r="M16" s="69">
        <f t="shared" si="0"/>
        <v>1209798</v>
      </c>
      <c r="N16" s="69">
        <v>1098783</v>
      </c>
      <c r="O16" s="69">
        <v>448438</v>
      </c>
      <c r="P16" s="69">
        <v>0</v>
      </c>
      <c r="Q16" s="69">
        <v>0</v>
      </c>
      <c r="R16" s="69">
        <f t="shared" si="1"/>
        <v>1547221</v>
      </c>
      <c r="S16" s="69">
        <f t="shared" si="2"/>
        <v>-337423</v>
      </c>
      <c r="T16" s="17">
        <v>9</v>
      </c>
    </row>
    <row r="17" spans="1:20" x14ac:dyDescent="0.2">
      <c r="A17" s="11">
        <v>10</v>
      </c>
      <c r="B17" s="11" t="s">
        <v>112</v>
      </c>
      <c r="C17" s="69">
        <v>0</v>
      </c>
      <c r="D17" s="69">
        <v>0</v>
      </c>
      <c r="E17" s="69">
        <v>0</v>
      </c>
      <c r="F17" s="69">
        <v>0</v>
      </c>
      <c r="G17" s="69">
        <v>7742767</v>
      </c>
      <c r="H17" s="69">
        <v>0</v>
      </c>
      <c r="I17" s="69">
        <v>0</v>
      </c>
      <c r="J17" s="69">
        <v>0</v>
      </c>
      <c r="K17" s="69">
        <v>0</v>
      </c>
      <c r="L17" s="69">
        <v>85521</v>
      </c>
      <c r="M17" s="69">
        <f t="shared" si="0"/>
        <v>7828288</v>
      </c>
      <c r="N17" s="69">
        <v>6869545</v>
      </c>
      <c r="O17" s="69">
        <v>288775</v>
      </c>
      <c r="P17" s="69">
        <v>0</v>
      </c>
      <c r="Q17" s="69">
        <v>0</v>
      </c>
      <c r="R17" s="69">
        <f t="shared" si="1"/>
        <v>7158320</v>
      </c>
      <c r="S17" s="69">
        <f t="shared" si="2"/>
        <v>669968</v>
      </c>
      <c r="T17" s="17">
        <v>10</v>
      </c>
    </row>
    <row r="18" spans="1:20" x14ac:dyDescent="0.2">
      <c r="A18" s="11">
        <v>11</v>
      </c>
      <c r="B18" s="11" t="s">
        <v>113</v>
      </c>
      <c r="C18" s="69">
        <v>0</v>
      </c>
      <c r="D18" s="69">
        <v>0</v>
      </c>
      <c r="E18" s="69">
        <v>0</v>
      </c>
      <c r="F18" s="69">
        <v>0</v>
      </c>
      <c r="G18" s="69">
        <v>665085</v>
      </c>
      <c r="H18" s="69">
        <v>500344</v>
      </c>
      <c r="I18" s="69">
        <v>0</v>
      </c>
      <c r="J18" s="69">
        <v>0</v>
      </c>
      <c r="K18" s="69">
        <v>0</v>
      </c>
      <c r="L18" s="69">
        <v>1632</v>
      </c>
      <c r="M18" s="69">
        <f t="shared" si="0"/>
        <v>1167061</v>
      </c>
      <c r="N18" s="69">
        <v>451917</v>
      </c>
      <c r="O18" s="69">
        <v>724432</v>
      </c>
      <c r="P18" s="69">
        <v>249589</v>
      </c>
      <c r="Q18" s="69">
        <v>0</v>
      </c>
      <c r="R18" s="69">
        <f t="shared" si="1"/>
        <v>1425938</v>
      </c>
      <c r="S18" s="69">
        <f t="shared" si="2"/>
        <v>-258877</v>
      </c>
      <c r="T18" s="17">
        <v>11</v>
      </c>
    </row>
    <row r="19" spans="1:20" x14ac:dyDescent="0.2">
      <c r="A19" s="11">
        <v>12</v>
      </c>
      <c r="B19" s="11" t="s">
        <v>114</v>
      </c>
      <c r="C19" s="69">
        <v>0</v>
      </c>
      <c r="D19" s="69">
        <v>0</v>
      </c>
      <c r="E19" s="69">
        <v>0</v>
      </c>
      <c r="F19" s="69">
        <v>0</v>
      </c>
      <c r="G19" s="69">
        <v>0</v>
      </c>
      <c r="H19" s="69">
        <v>0</v>
      </c>
      <c r="I19" s="69">
        <v>0</v>
      </c>
      <c r="J19" s="69">
        <v>0</v>
      </c>
      <c r="K19" s="69">
        <v>0</v>
      </c>
      <c r="L19" s="69">
        <v>0</v>
      </c>
      <c r="M19" s="69">
        <f t="shared" si="0"/>
        <v>0</v>
      </c>
      <c r="N19" s="69">
        <v>0</v>
      </c>
      <c r="O19" s="69">
        <v>0</v>
      </c>
      <c r="P19" s="69">
        <v>0</v>
      </c>
      <c r="Q19" s="69">
        <v>0</v>
      </c>
      <c r="R19" s="69">
        <f t="shared" si="1"/>
        <v>0</v>
      </c>
      <c r="S19" s="69">
        <f t="shared" si="2"/>
        <v>0</v>
      </c>
      <c r="T19" s="17">
        <v>12</v>
      </c>
    </row>
    <row r="20" spans="1:20" x14ac:dyDescent="0.2">
      <c r="A20" s="11">
        <v>13</v>
      </c>
      <c r="B20" s="11" t="s">
        <v>115</v>
      </c>
      <c r="C20" s="69">
        <v>0</v>
      </c>
      <c r="D20" s="69">
        <v>0</v>
      </c>
      <c r="E20" s="69">
        <v>0</v>
      </c>
      <c r="F20" s="69">
        <v>0</v>
      </c>
      <c r="G20" s="69">
        <v>0</v>
      </c>
      <c r="H20" s="69">
        <v>0</v>
      </c>
      <c r="I20" s="69">
        <v>4848</v>
      </c>
      <c r="J20" s="69">
        <v>9045</v>
      </c>
      <c r="K20" s="69">
        <v>0</v>
      </c>
      <c r="L20" s="69">
        <v>75987</v>
      </c>
      <c r="M20" s="69">
        <f t="shared" si="0"/>
        <v>89880</v>
      </c>
      <c r="N20" s="69">
        <v>34991</v>
      </c>
      <c r="O20" s="69">
        <v>0</v>
      </c>
      <c r="P20" s="69">
        <v>0</v>
      </c>
      <c r="Q20" s="69">
        <v>0</v>
      </c>
      <c r="R20" s="69">
        <f t="shared" si="1"/>
        <v>34991</v>
      </c>
      <c r="S20" s="69">
        <f t="shared" si="2"/>
        <v>54889</v>
      </c>
      <c r="T20" s="17">
        <v>13</v>
      </c>
    </row>
    <row r="21" spans="1:20" x14ac:dyDescent="0.2">
      <c r="A21" s="11">
        <v>14</v>
      </c>
      <c r="B21" s="11" t="s">
        <v>116</v>
      </c>
      <c r="C21" s="69">
        <v>0</v>
      </c>
      <c r="D21" s="69">
        <v>0</v>
      </c>
      <c r="E21" s="69">
        <v>0</v>
      </c>
      <c r="F21" s="69">
        <v>0</v>
      </c>
      <c r="G21" s="69">
        <v>6514915</v>
      </c>
      <c r="H21" s="69">
        <v>1405000</v>
      </c>
      <c r="I21" s="69">
        <v>0</v>
      </c>
      <c r="J21" s="69">
        <v>0</v>
      </c>
      <c r="K21" s="69">
        <v>0</v>
      </c>
      <c r="L21" s="69">
        <v>65482</v>
      </c>
      <c r="M21" s="69">
        <f t="shared" si="0"/>
        <v>7985397</v>
      </c>
      <c r="N21" s="69">
        <v>6418847</v>
      </c>
      <c r="O21" s="69">
        <v>3488897</v>
      </c>
      <c r="P21" s="69">
        <v>203491</v>
      </c>
      <c r="Q21" s="69">
        <v>0</v>
      </c>
      <c r="R21" s="69">
        <f t="shared" si="1"/>
        <v>10111235</v>
      </c>
      <c r="S21" s="69">
        <f t="shared" si="2"/>
        <v>-2125838</v>
      </c>
      <c r="T21" s="17">
        <v>14</v>
      </c>
    </row>
    <row r="22" spans="1:20" x14ac:dyDescent="0.2">
      <c r="A22" s="11">
        <v>15</v>
      </c>
      <c r="B22" s="11" t="s">
        <v>117</v>
      </c>
      <c r="C22" s="69">
        <v>0</v>
      </c>
      <c r="D22" s="69">
        <v>0</v>
      </c>
      <c r="E22" s="69">
        <v>0</v>
      </c>
      <c r="F22" s="69">
        <v>0</v>
      </c>
      <c r="G22" s="69">
        <v>1755511</v>
      </c>
      <c r="H22" s="69">
        <v>6176</v>
      </c>
      <c r="I22" s="69">
        <v>0</v>
      </c>
      <c r="J22" s="69">
        <v>0</v>
      </c>
      <c r="K22" s="69">
        <v>0</v>
      </c>
      <c r="L22" s="69">
        <v>1041</v>
      </c>
      <c r="M22" s="69">
        <f t="shared" si="0"/>
        <v>1762728</v>
      </c>
      <c r="N22" s="69">
        <v>851053</v>
      </c>
      <c r="O22" s="69">
        <v>874492</v>
      </c>
      <c r="P22" s="69">
        <v>289829</v>
      </c>
      <c r="Q22" s="69">
        <v>0</v>
      </c>
      <c r="R22" s="69">
        <f t="shared" si="1"/>
        <v>2015374</v>
      </c>
      <c r="S22" s="69">
        <f t="shared" si="2"/>
        <v>-252646</v>
      </c>
      <c r="T22" s="17">
        <v>15</v>
      </c>
    </row>
    <row r="23" spans="1:20" x14ac:dyDescent="0.2">
      <c r="A23" s="11">
        <v>16</v>
      </c>
      <c r="B23" s="11" t="s">
        <v>118</v>
      </c>
      <c r="C23" s="69">
        <v>0</v>
      </c>
      <c r="D23" s="69">
        <v>0</v>
      </c>
      <c r="E23" s="69">
        <v>114115</v>
      </c>
      <c r="F23" s="69">
        <v>0</v>
      </c>
      <c r="G23" s="69">
        <v>0</v>
      </c>
      <c r="H23" s="69">
        <v>0</v>
      </c>
      <c r="I23" s="69">
        <v>0</v>
      </c>
      <c r="J23" s="69">
        <v>0</v>
      </c>
      <c r="K23" s="69">
        <v>0</v>
      </c>
      <c r="L23" s="69">
        <v>0</v>
      </c>
      <c r="M23" s="69">
        <f t="shared" si="0"/>
        <v>0</v>
      </c>
      <c r="N23" s="69">
        <v>0</v>
      </c>
      <c r="O23" s="69">
        <v>0</v>
      </c>
      <c r="P23" s="69">
        <v>0</v>
      </c>
      <c r="Q23" s="69">
        <v>0</v>
      </c>
      <c r="R23" s="69">
        <f t="shared" si="1"/>
        <v>0</v>
      </c>
      <c r="S23" s="69">
        <f t="shared" si="2"/>
        <v>0</v>
      </c>
      <c r="T23" s="17">
        <v>16</v>
      </c>
    </row>
    <row r="24" spans="1:20" x14ac:dyDescent="0.2">
      <c r="A24" s="11">
        <v>17</v>
      </c>
      <c r="B24" s="11" t="s">
        <v>119</v>
      </c>
      <c r="C24" s="69">
        <v>0</v>
      </c>
      <c r="D24" s="69">
        <v>0</v>
      </c>
      <c r="E24" s="69">
        <v>0</v>
      </c>
      <c r="F24" s="69">
        <v>0</v>
      </c>
      <c r="G24" s="69">
        <v>3093114</v>
      </c>
      <c r="H24" s="69">
        <v>2267705</v>
      </c>
      <c r="I24" s="69">
        <v>0</v>
      </c>
      <c r="J24" s="69">
        <v>0</v>
      </c>
      <c r="K24" s="69">
        <v>352383</v>
      </c>
      <c r="L24" s="69">
        <v>674231</v>
      </c>
      <c r="M24" s="69">
        <f t="shared" si="0"/>
        <v>6387433</v>
      </c>
      <c r="N24" s="69">
        <v>2496884</v>
      </c>
      <c r="O24" s="69">
        <v>1432813</v>
      </c>
      <c r="P24" s="69">
        <v>1929416</v>
      </c>
      <c r="Q24" s="69">
        <v>0</v>
      </c>
      <c r="R24" s="69">
        <f t="shared" si="1"/>
        <v>5859113</v>
      </c>
      <c r="S24" s="69">
        <f t="shared" si="2"/>
        <v>528320</v>
      </c>
      <c r="T24" s="17">
        <v>17</v>
      </c>
    </row>
    <row r="25" spans="1:20" x14ac:dyDescent="0.2">
      <c r="A25" s="11">
        <v>18</v>
      </c>
      <c r="B25" s="11" t="s">
        <v>120</v>
      </c>
      <c r="C25" s="69">
        <v>0</v>
      </c>
      <c r="D25" s="69">
        <v>0</v>
      </c>
      <c r="E25" s="69">
        <v>283553</v>
      </c>
      <c r="F25" s="69">
        <v>0</v>
      </c>
      <c r="G25" s="69">
        <v>2990651</v>
      </c>
      <c r="H25" s="69">
        <v>0</v>
      </c>
      <c r="I25" s="69">
        <v>1020405</v>
      </c>
      <c r="J25" s="69">
        <v>0</v>
      </c>
      <c r="K25" s="69">
        <v>0</v>
      </c>
      <c r="L25" s="69">
        <v>214353</v>
      </c>
      <c r="M25" s="69">
        <f t="shared" si="0"/>
        <v>4225409</v>
      </c>
      <c r="N25" s="69">
        <v>2509961</v>
      </c>
      <c r="O25" s="69">
        <v>1452215</v>
      </c>
      <c r="P25" s="69">
        <v>674782</v>
      </c>
      <c r="Q25" s="69">
        <v>0</v>
      </c>
      <c r="R25" s="69">
        <f t="shared" si="1"/>
        <v>4636958</v>
      </c>
      <c r="S25" s="69">
        <f t="shared" si="2"/>
        <v>-411549</v>
      </c>
      <c r="T25" s="17">
        <v>18</v>
      </c>
    </row>
    <row r="26" spans="1:20" x14ac:dyDescent="0.2">
      <c r="A26" s="11">
        <v>19</v>
      </c>
      <c r="B26" s="11" t="s">
        <v>121</v>
      </c>
      <c r="C26" s="69">
        <v>0</v>
      </c>
      <c r="D26" s="69">
        <v>0</v>
      </c>
      <c r="E26" s="69">
        <v>0</v>
      </c>
      <c r="F26" s="69">
        <v>0</v>
      </c>
      <c r="G26" s="69">
        <v>112943</v>
      </c>
      <c r="H26" s="69">
        <v>1439965</v>
      </c>
      <c r="I26" s="69">
        <v>0</v>
      </c>
      <c r="J26" s="69">
        <v>0</v>
      </c>
      <c r="K26" s="69">
        <v>0</v>
      </c>
      <c r="L26" s="69">
        <v>0</v>
      </c>
      <c r="M26" s="69">
        <f t="shared" si="0"/>
        <v>1552908</v>
      </c>
      <c r="N26" s="69">
        <v>574551</v>
      </c>
      <c r="O26" s="69">
        <v>196133</v>
      </c>
      <c r="P26" s="69">
        <v>0</v>
      </c>
      <c r="Q26" s="69">
        <v>0</v>
      </c>
      <c r="R26" s="69">
        <f t="shared" si="1"/>
        <v>770684</v>
      </c>
      <c r="S26" s="69">
        <f t="shared" si="2"/>
        <v>782224</v>
      </c>
      <c r="T26" s="17">
        <v>19</v>
      </c>
    </row>
    <row r="27" spans="1:20" x14ac:dyDescent="0.2">
      <c r="A27" s="11">
        <v>20</v>
      </c>
      <c r="B27" s="11" t="s">
        <v>122</v>
      </c>
      <c r="C27" s="69">
        <v>0</v>
      </c>
      <c r="D27" s="69">
        <v>0</v>
      </c>
      <c r="E27" s="69">
        <v>0</v>
      </c>
      <c r="F27" s="69">
        <v>0</v>
      </c>
      <c r="G27" s="69">
        <v>0</v>
      </c>
      <c r="H27" s="69">
        <v>0</v>
      </c>
      <c r="I27" s="69">
        <v>0</v>
      </c>
      <c r="J27" s="69">
        <v>0</v>
      </c>
      <c r="K27" s="69">
        <v>0</v>
      </c>
      <c r="L27" s="69">
        <v>0</v>
      </c>
      <c r="M27" s="69">
        <f t="shared" si="0"/>
        <v>0</v>
      </c>
      <c r="N27" s="69">
        <v>0</v>
      </c>
      <c r="O27" s="69">
        <v>0</v>
      </c>
      <c r="P27" s="69">
        <v>0</v>
      </c>
      <c r="Q27" s="69">
        <v>0</v>
      </c>
      <c r="R27" s="69">
        <f t="shared" si="1"/>
        <v>0</v>
      </c>
      <c r="S27" s="69">
        <f t="shared" si="2"/>
        <v>0</v>
      </c>
      <c r="T27" s="17">
        <v>20</v>
      </c>
    </row>
    <row r="28" spans="1:20" x14ac:dyDescent="0.2">
      <c r="A28" s="11">
        <v>21</v>
      </c>
      <c r="B28" s="11" t="s">
        <v>123</v>
      </c>
      <c r="C28" s="69">
        <v>0</v>
      </c>
      <c r="D28" s="69">
        <v>0</v>
      </c>
      <c r="E28" s="69">
        <v>707402</v>
      </c>
      <c r="F28" s="69">
        <v>1028911</v>
      </c>
      <c r="G28" s="69">
        <v>103434965</v>
      </c>
      <c r="H28" s="69">
        <v>34600</v>
      </c>
      <c r="I28" s="69">
        <v>0</v>
      </c>
      <c r="J28" s="69">
        <v>0</v>
      </c>
      <c r="K28" s="69">
        <v>0</v>
      </c>
      <c r="L28" s="69">
        <v>8356884</v>
      </c>
      <c r="M28" s="69">
        <f t="shared" si="0"/>
        <v>111826449</v>
      </c>
      <c r="N28" s="69">
        <v>54705440</v>
      </c>
      <c r="O28" s="69">
        <v>32086093</v>
      </c>
      <c r="P28" s="69">
        <v>1064379</v>
      </c>
      <c r="Q28" s="69">
        <v>366723</v>
      </c>
      <c r="R28" s="69">
        <f t="shared" si="1"/>
        <v>88222635</v>
      </c>
      <c r="S28" s="69">
        <f t="shared" si="2"/>
        <v>23603814</v>
      </c>
      <c r="T28" s="17">
        <v>21</v>
      </c>
    </row>
    <row r="29" spans="1:20" x14ac:dyDescent="0.2">
      <c r="A29" s="11">
        <v>22</v>
      </c>
      <c r="B29" s="11" t="s">
        <v>124</v>
      </c>
      <c r="C29" s="69">
        <v>0</v>
      </c>
      <c r="D29" s="69">
        <v>0</v>
      </c>
      <c r="E29" s="69">
        <v>0</v>
      </c>
      <c r="F29" s="69">
        <v>0</v>
      </c>
      <c r="G29" s="69">
        <v>999978</v>
      </c>
      <c r="H29" s="69">
        <v>207000</v>
      </c>
      <c r="I29" s="69">
        <v>0</v>
      </c>
      <c r="J29" s="69">
        <v>0</v>
      </c>
      <c r="K29" s="69">
        <v>0</v>
      </c>
      <c r="L29" s="69">
        <v>151032</v>
      </c>
      <c r="M29" s="69">
        <f t="shared" si="0"/>
        <v>1358010</v>
      </c>
      <c r="N29" s="69">
        <v>736402</v>
      </c>
      <c r="O29" s="69">
        <v>340784</v>
      </c>
      <c r="P29" s="69">
        <v>24377</v>
      </c>
      <c r="Q29" s="69">
        <v>0</v>
      </c>
      <c r="R29" s="69">
        <f t="shared" si="1"/>
        <v>1101563</v>
      </c>
      <c r="S29" s="69">
        <f t="shared" si="2"/>
        <v>256447</v>
      </c>
      <c r="T29" s="17">
        <v>22</v>
      </c>
    </row>
    <row r="30" spans="1:20" x14ac:dyDescent="0.2">
      <c r="A30" s="11">
        <v>23</v>
      </c>
      <c r="B30" s="11" t="s">
        <v>125</v>
      </c>
      <c r="C30" s="69">
        <v>0</v>
      </c>
      <c r="D30" s="69">
        <v>0</v>
      </c>
      <c r="E30" s="69">
        <v>0</v>
      </c>
      <c r="F30" s="69">
        <v>0</v>
      </c>
      <c r="G30" s="69">
        <v>0</v>
      </c>
      <c r="H30" s="69">
        <v>0</v>
      </c>
      <c r="I30" s="69">
        <v>0</v>
      </c>
      <c r="J30" s="69">
        <v>0</v>
      </c>
      <c r="K30" s="69">
        <v>0</v>
      </c>
      <c r="L30" s="69">
        <v>0</v>
      </c>
      <c r="M30" s="69">
        <f t="shared" si="0"/>
        <v>0</v>
      </c>
      <c r="N30" s="69">
        <v>0</v>
      </c>
      <c r="O30" s="69">
        <v>0</v>
      </c>
      <c r="P30" s="69">
        <v>0</v>
      </c>
      <c r="Q30" s="69">
        <v>0</v>
      </c>
      <c r="R30" s="69">
        <f t="shared" si="1"/>
        <v>0</v>
      </c>
      <c r="S30" s="69">
        <f t="shared" si="2"/>
        <v>0</v>
      </c>
      <c r="T30" s="17">
        <v>23</v>
      </c>
    </row>
    <row r="31" spans="1:20" x14ac:dyDescent="0.2">
      <c r="A31" s="11">
        <v>24</v>
      </c>
      <c r="B31" s="11" t="s">
        <v>126</v>
      </c>
      <c r="C31" s="69">
        <v>0</v>
      </c>
      <c r="D31" s="69">
        <v>0</v>
      </c>
      <c r="E31" s="69">
        <v>0</v>
      </c>
      <c r="F31" s="69">
        <v>0</v>
      </c>
      <c r="G31" s="69">
        <v>1911012</v>
      </c>
      <c r="H31" s="69">
        <v>0</v>
      </c>
      <c r="I31" s="69">
        <v>0</v>
      </c>
      <c r="J31" s="69">
        <v>23516</v>
      </c>
      <c r="K31" s="69">
        <v>0</v>
      </c>
      <c r="L31" s="69">
        <v>1956</v>
      </c>
      <c r="M31" s="69">
        <f t="shared" si="0"/>
        <v>1936484</v>
      </c>
      <c r="N31" s="69">
        <v>2553094</v>
      </c>
      <c r="O31" s="69">
        <v>1572037</v>
      </c>
      <c r="P31" s="69">
        <v>90155</v>
      </c>
      <c r="Q31" s="69">
        <v>0</v>
      </c>
      <c r="R31" s="69">
        <f t="shared" si="1"/>
        <v>4215286</v>
      </c>
      <c r="S31" s="69">
        <f t="shared" si="2"/>
        <v>-2278802</v>
      </c>
      <c r="T31" s="17">
        <v>24</v>
      </c>
    </row>
    <row r="32" spans="1:20" x14ac:dyDescent="0.2">
      <c r="A32" s="11">
        <v>25</v>
      </c>
      <c r="B32" s="11" t="s">
        <v>127</v>
      </c>
      <c r="C32" s="69">
        <v>0</v>
      </c>
      <c r="D32" s="69">
        <v>0</v>
      </c>
      <c r="E32" s="69">
        <v>0</v>
      </c>
      <c r="F32" s="69">
        <v>0</v>
      </c>
      <c r="G32" s="69">
        <v>428869</v>
      </c>
      <c r="H32" s="69">
        <v>0</v>
      </c>
      <c r="I32" s="69">
        <v>0</v>
      </c>
      <c r="J32" s="69">
        <v>0</v>
      </c>
      <c r="K32" s="69">
        <v>0</v>
      </c>
      <c r="L32" s="69">
        <v>3594</v>
      </c>
      <c r="M32" s="69">
        <f t="shared" si="0"/>
        <v>432463</v>
      </c>
      <c r="N32" s="69">
        <v>309707</v>
      </c>
      <c r="O32" s="69">
        <v>363447</v>
      </c>
      <c r="P32" s="69">
        <v>71549</v>
      </c>
      <c r="Q32" s="69">
        <v>0</v>
      </c>
      <c r="R32" s="69">
        <f t="shared" si="1"/>
        <v>744703</v>
      </c>
      <c r="S32" s="69">
        <f t="shared" si="2"/>
        <v>-312240</v>
      </c>
      <c r="T32" s="17">
        <v>25</v>
      </c>
    </row>
    <row r="33" spans="1:20" x14ac:dyDescent="0.2">
      <c r="A33" s="11">
        <v>26</v>
      </c>
      <c r="B33" s="11" t="s">
        <v>128</v>
      </c>
      <c r="C33" s="69">
        <v>0</v>
      </c>
      <c r="D33" s="69">
        <v>0</v>
      </c>
      <c r="E33" s="69">
        <v>0</v>
      </c>
      <c r="F33" s="69">
        <v>0</v>
      </c>
      <c r="G33" s="69">
        <v>2419667</v>
      </c>
      <c r="H33" s="69">
        <v>1196056</v>
      </c>
      <c r="I33" s="69">
        <v>0</v>
      </c>
      <c r="J33" s="69">
        <v>0</v>
      </c>
      <c r="K33" s="69">
        <v>0</v>
      </c>
      <c r="L33" s="69">
        <v>104820</v>
      </c>
      <c r="M33" s="69">
        <f t="shared" si="0"/>
        <v>3720543</v>
      </c>
      <c r="N33" s="69">
        <v>2218454</v>
      </c>
      <c r="O33" s="69">
        <v>914683</v>
      </c>
      <c r="P33" s="69">
        <v>144412</v>
      </c>
      <c r="Q33" s="69">
        <v>0</v>
      </c>
      <c r="R33" s="69">
        <f t="shared" si="1"/>
        <v>3277549</v>
      </c>
      <c r="S33" s="69">
        <f t="shared" si="2"/>
        <v>442994</v>
      </c>
      <c r="T33" s="17">
        <v>26</v>
      </c>
    </row>
    <row r="34" spans="1:20" x14ac:dyDescent="0.2">
      <c r="A34" s="11">
        <v>27</v>
      </c>
      <c r="B34" s="11" t="s">
        <v>129</v>
      </c>
      <c r="C34" s="69">
        <v>0</v>
      </c>
      <c r="D34" s="69">
        <v>0</v>
      </c>
      <c r="E34" s="69">
        <v>0</v>
      </c>
      <c r="F34" s="69">
        <v>0</v>
      </c>
      <c r="G34" s="69">
        <v>4361558</v>
      </c>
      <c r="H34" s="69">
        <v>391325</v>
      </c>
      <c r="I34" s="69">
        <v>0</v>
      </c>
      <c r="J34" s="69">
        <v>19549</v>
      </c>
      <c r="K34" s="69">
        <v>142442</v>
      </c>
      <c r="L34" s="69">
        <v>482099</v>
      </c>
      <c r="M34" s="69">
        <f t="shared" si="0"/>
        <v>5396973</v>
      </c>
      <c r="N34" s="69">
        <v>3022801</v>
      </c>
      <c r="O34" s="69">
        <v>1299735</v>
      </c>
      <c r="P34" s="69">
        <v>126338</v>
      </c>
      <c r="Q34" s="69">
        <v>21078</v>
      </c>
      <c r="R34" s="69">
        <f t="shared" si="1"/>
        <v>4469952</v>
      </c>
      <c r="S34" s="69">
        <f t="shared" si="2"/>
        <v>927021</v>
      </c>
      <c r="T34" s="17">
        <v>27</v>
      </c>
    </row>
    <row r="35" spans="1:20" x14ac:dyDescent="0.2">
      <c r="A35" s="11">
        <v>28</v>
      </c>
      <c r="B35" s="11" t="s">
        <v>130</v>
      </c>
      <c r="C35" s="69">
        <v>0</v>
      </c>
      <c r="D35" s="69">
        <v>0</v>
      </c>
      <c r="E35" s="69">
        <v>0</v>
      </c>
      <c r="F35" s="69">
        <v>0</v>
      </c>
      <c r="G35" s="69">
        <v>234771</v>
      </c>
      <c r="H35" s="69">
        <v>65033</v>
      </c>
      <c r="I35" s="69">
        <v>37525</v>
      </c>
      <c r="J35" s="69">
        <v>4624</v>
      </c>
      <c r="K35" s="69">
        <v>0</v>
      </c>
      <c r="L35" s="69">
        <v>512</v>
      </c>
      <c r="M35" s="69">
        <f t="shared" si="0"/>
        <v>342465</v>
      </c>
      <c r="N35" s="69">
        <v>238171</v>
      </c>
      <c r="O35" s="69">
        <v>510827</v>
      </c>
      <c r="P35" s="69">
        <v>40340</v>
      </c>
      <c r="Q35" s="69">
        <v>0</v>
      </c>
      <c r="R35" s="69">
        <f t="shared" si="1"/>
        <v>789338</v>
      </c>
      <c r="S35" s="69">
        <f t="shared" si="2"/>
        <v>-446873</v>
      </c>
      <c r="T35" s="17">
        <v>28</v>
      </c>
    </row>
    <row r="36" spans="1:20" x14ac:dyDescent="0.2">
      <c r="A36" s="11">
        <v>29</v>
      </c>
      <c r="B36" s="11" t="s">
        <v>72</v>
      </c>
      <c r="C36" s="69">
        <v>0</v>
      </c>
      <c r="D36" s="69">
        <v>0</v>
      </c>
      <c r="E36" s="69">
        <v>50463752</v>
      </c>
      <c r="F36" s="69">
        <v>0</v>
      </c>
      <c r="G36" s="69">
        <v>224247905</v>
      </c>
      <c r="H36" s="69">
        <v>67385462</v>
      </c>
      <c r="I36" s="69">
        <v>0</v>
      </c>
      <c r="J36" s="69">
        <v>10260799</v>
      </c>
      <c r="K36" s="69">
        <v>0</v>
      </c>
      <c r="L36" s="69">
        <v>25179374</v>
      </c>
      <c r="M36" s="69">
        <f t="shared" si="0"/>
        <v>327073540</v>
      </c>
      <c r="N36" s="69">
        <v>187640944</v>
      </c>
      <c r="O36" s="69">
        <v>75181263</v>
      </c>
      <c r="P36" s="69">
        <v>22702763</v>
      </c>
      <c r="Q36" s="69">
        <v>0</v>
      </c>
      <c r="R36" s="69">
        <f t="shared" si="1"/>
        <v>285524970</v>
      </c>
      <c r="S36" s="69">
        <f t="shared" si="2"/>
        <v>41548570</v>
      </c>
      <c r="T36" s="17">
        <v>29</v>
      </c>
    </row>
    <row r="37" spans="1:20" x14ac:dyDescent="0.2">
      <c r="A37" s="11">
        <v>30</v>
      </c>
      <c r="B37" s="11" t="s">
        <v>131</v>
      </c>
      <c r="C37" s="69">
        <v>0</v>
      </c>
      <c r="D37" s="69">
        <v>0</v>
      </c>
      <c r="E37" s="69">
        <v>425373</v>
      </c>
      <c r="F37" s="69">
        <v>0</v>
      </c>
      <c r="G37" s="69">
        <v>698639</v>
      </c>
      <c r="H37" s="69">
        <v>827366</v>
      </c>
      <c r="I37" s="69">
        <v>0</v>
      </c>
      <c r="J37" s="69">
        <v>2580284</v>
      </c>
      <c r="K37" s="69">
        <v>1824017</v>
      </c>
      <c r="L37" s="69">
        <v>12344</v>
      </c>
      <c r="M37" s="69">
        <f t="shared" si="0"/>
        <v>5942650</v>
      </c>
      <c r="N37" s="69">
        <v>753259</v>
      </c>
      <c r="O37" s="69">
        <v>205415</v>
      </c>
      <c r="P37" s="69">
        <v>0</v>
      </c>
      <c r="Q37" s="69">
        <v>0</v>
      </c>
      <c r="R37" s="69">
        <f t="shared" si="1"/>
        <v>958674</v>
      </c>
      <c r="S37" s="69">
        <f t="shared" si="2"/>
        <v>4983976</v>
      </c>
      <c r="T37" s="17">
        <v>30</v>
      </c>
    </row>
    <row r="38" spans="1:20" x14ac:dyDescent="0.2">
      <c r="A38" s="11">
        <v>31</v>
      </c>
      <c r="B38" s="11" t="s">
        <v>132</v>
      </c>
      <c r="C38" s="69">
        <v>0</v>
      </c>
      <c r="D38" s="69">
        <v>0</v>
      </c>
      <c r="E38" s="69">
        <v>0</v>
      </c>
      <c r="F38" s="69">
        <v>0</v>
      </c>
      <c r="G38" s="69">
        <v>0</v>
      </c>
      <c r="H38" s="69">
        <v>0</v>
      </c>
      <c r="I38" s="69">
        <v>0</v>
      </c>
      <c r="J38" s="69">
        <v>0</v>
      </c>
      <c r="K38" s="69">
        <v>0</v>
      </c>
      <c r="L38" s="69">
        <v>0</v>
      </c>
      <c r="M38" s="69">
        <f t="shared" si="0"/>
        <v>0</v>
      </c>
      <c r="N38" s="69">
        <v>0</v>
      </c>
      <c r="O38" s="69">
        <v>0</v>
      </c>
      <c r="P38" s="69">
        <v>0</v>
      </c>
      <c r="Q38" s="69">
        <v>0</v>
      </c>
      <c r="R38" s="69">
        <f t="shared" si="1"/>
        <v>0</v>
      </c>
      <c r="S38" s="69">
        <f t="shared" si="2"/>
        <v>0</v>
      </c>
      <c r="T38" s="17">
        <v>31</v>
      </c>
    </row>
    <row r="39" spans="1:20" x14ac:dyDescent="0.2">
      <c r="A39" s="11">
        <v>32</v>
      </c>
      <c r="B39" s="11" t="s">
        <v>133</v>
      </c>
      <c r="C39" s="69">
        <v>0</v>
      </c>
      <c r="D39" s="69">
        <v>0</v>
      </c>
      <c r="E39" s="69">
        <v>247485</v>
      </c>
      <c r="F39" s="69">
        <v>0</v>
      </c>
      <c r="G39" s="69">
        <v>385851</v>
      </c>
      <c r="H39" s="69">
        <v>736338</v>
      </c>
      <c r="I39" s="69">
        <v>0</v>
      </c>
      <c r="J39" s="69">
        <v>0</v>
      </c>
      <c r="K39" s="69">
        <v>0</v>
      </c>
      <c r="L39" s="69">
        <v>207424</v>
      </c>
      <c r="M39" s="69">
        <f t="shared" si="0"/>
        <v>1329613</v>
      </c>
      <c r="N39" s="69">
        <v>398951</v>
      </c>
      <c r="O39" s="69">
        <v>176750</v>
      </c>
      <c r="P39" s="69">
        <v>254472</v>
      </c>
      <c r="Q39" s="69">
        <v>0</v>
      </c>
      <c r="R39" s="69">
        <f t="shared" si="1"/>
        <v>830173</v>
      </c>
      <c r="S39" s="69">
        <f t="shared" si="2"/>
        <v>499440</v>
      </c>
      <c r="T39" s="17">
        <v>32</v>
      </c>
    </row>
    <row r="40" spans="1:20" x14ac:dyDescent="0.2">
      <c r="A40" s="11">
        <v>33</v>
      </c>
      <c r="B40" s="11" t="s">
        <v>74</v>
      </c>
      <c r="C40" s="69">
        <v>0</v>
      </c>
      <c r="D40" s="69">
        <v>0</v>
      </c>
      <c r="E40" s="69">
        <v>0</v>
      </c>
      <c r="F40" s="69">
        <v>554314</v>
      </c>
      <c r="G40" s="69">
        <v>31467</v>
      </c>
      <c r="H40" s="69">
        <v>15000</v>
      </c>
      <c r="I40" s="69">
        <v>0</v>
      </c>
      <c r="J40" s="69">
        <v>0</v>
      </c>
      <c r="K40" s="69">
        <v>0</v>
      </c>
      <c r="L40" s="69">
        <v>0</v>
      </c>
      <c r="M40" s="69">
        <f t="shared" ref="M40:M71" si="3">SUM(G40:L40)</f>
        <v>46467</v>
      </c>
      <c r="N40" s="69">
        <v>14923</v>
      </c>
      <c r="O40" s="69">
        <v>32845</v>
      </c>
      <c r="P40" s="69">
        <v>0</v>
      </c>
      <c r="Q40" s="69">
        <v>0</v>
      </c>
      <c r="R40" s="69">
        <f t="shared" ref="R40:R71" si="4">SUM(N40:Q40)</f>
        <v>47768</v>
      </c>
      <c r="S40" s="69">
        <f t="shared" ref="S40:S71" si="5">(M40-R40)</f>
        <v>-1301</v>
      </c>
      <c r="T40" s="17">
        <v>33</v>
      </c>
    </row>
    <row r="41" spans="1:20" x14ac:dyDescent="0.2">
      <c r="A41" s="11">
        <v>34</v>
      </c>
      <c r="B41" s="11" t="s">
        <v>134</v>
      </c>
      <c r="C41" s="69">
        <v>0</v>
      </c>
      <c r="D41" s="69">
        <v>0</v>
      </c>
      <c r="E41" s="69">
        <v>120215</v>
      </c>
      <c r="F41" s="69">
        <v>261764</v>
      </c>
      <c r="G41" s="69">
        <v>0</v>
      </c>
      <c r="H41" s="69">
        <v>0</v>
      </c>
      <c r="I41" s="69">
        <v>0</v>
      </c>
      <c r="J41" s="69">
        <v>0</v>
      </c>
      <c r="K41" s="69">
        <v>0</v>
      </c>
      <c r="L41" s="69">
        <v>0</v>
      </c>
      <c r="M41" s="69">
        <f t="shared" si="3"/>
        <v>0</v>
      </c>
      <c r="N41" s="69">
        <v>0</v>
      </c>
      <c r="O41" s="69">
        <v>0</v>
      </c>
      <c r="P41" s="69">
        <v>0</v>
      </c>
      <c r="Q41" s="69">
        <v>0</v>
      </c>
      <c r="R41" s="69">
        <f t="shared" si="4"/>
        <v>0</v>
      </c>
      <c r="S41" s="69">
        <f t="shared" si="5"/>
        <v>0</v>
      </c>
      <c r="T41" s="17">
        <v>34</v>
      </c>
    </row>
    <row r="42" spans="1:20" x14ac:dyDescent="0.2">
      <c r="A42" s="11">
        <v>35</v>
      </c>
      <c r="B42" s="11" t="s">
        <v>135</v>
      </c>
      <c r="C42" s="69">
        <v>0</v>
      </c>
      <c r="D42" s="69">
        <v>0</v>
      </c>
      <c r="E42" s="69">
        <v>0</v>
      </c>
      <c r="F42" s="69">
        <v>0</v>
      </c>
      <c r="G42" s="69">
        <v>647633</v>
      </c>
      <c r="H42" s="69">
        <v>0</v>
      </c>
      <c r="I42" s="69">
        <v>0</v>
      </c>
      <c r="J42" s="69">
        <v>0</v>
      </c>
      <c r="K42" s="69">
        <v>132367</v>
      </c>
      <c r="L42" s="69">
        <v>40409</v>
      </c>
      <c r="M42" s="69">
        <f t="shared" si="3"/>
        <v>820409</v>
      </c>
      <c r="N42" s="69">
        <v>1050436</v>
      </c>
      <c r="O42" s="69">
        <v>669031</v>
      </c>
      <c r="P42" s="69">
        <v>211014</v>
      </c>
      <c r="Q42" s="69">
        <v>0</v>
      </c>
      <c r="R42" s="69">
        <f t="shared" si="4"/>
        <v>1930481</v>
      </c>
      <c r="S42" s="69">
        <f t="shared" si="5"/>
        <v>-1110072</v>
      </c>
      <c r="T42" s="17">
        <v>35</v>
      </c>
    </row>
    <row r="43" spans="1:20" x14ac:dyDescent="0.2">
      <c r="A43" s="11">
        <v>36</v>
      </c>
      <c r="B43" s="11" t="s">
        <v>136</v>
      </c>
      <c r="C43" s="69">
        <v>0</v>
      </c>
      <c r="D43" s="69">
        <v>0</v>
      </c>
      <c r="E43" s="69">
        <v>0</v>
      </c>
      <c r="F43" s="69">
        <v>0</v>
      </c>
      <c r="G43" s="69">
        <v>4504792</v>
      </c>
      <c r="H43" s="69">
        <v>0</v>
      </c>
      <c r="I43" s="69">
        <v>0</v>
      </c>
      <c r="J43" s="69">
        <v>0</v>
      </c>
      <c r="K43" s="69">
        <v>0</v>
      </c>
      <c r="L43" s="69">
        <v>131608</v>
      </c>
      <c r="M43" s="69">
        <f t="shared" si="3"/>
        <v>4636400</v>
      </c>
      <c r="N43" s="69">
        <v>2982716</v>
      </c>
      <c r="O43" s="69">
        <v>1147853</v>
      </c>
      <c r="P43" s="69">
        <v>66148</v>
      </c>
      <c r="Q43" s="69">
        <v>0</v>
      </c>
      <c r="R43" s="69">
        <f t="shared" si="4"/>
        <v>4196717</v>
      </c>
      <c r="S43" s="69">
        <f t="shared" si="5"/>
        <v>439683</v>
      </c>
      <c r="T43" s="17">
        <v>36</v>
      </c>
    </row>
    <row r="44" spans="1:20" x14ac:dyDescent="0.2">
      <c r="A44" s="11">
        <v>37</v>
      </c>
      <c r="B44" s="11" t="s">
        <v>137</v>
      </c>
      <c r="C44" s="69">
        <v>0</v>
      </c>
      <c r="D44" s="69">
        <v>0</v>
      </c>
      <c r="E44" s="69">
        <v>0</v>
      </c>
      <c r="F44" s="69">
        <v>0</v>
      </c>
      <c r="G44" s="69">
        <v>12547339</v>
      </c>
      <c r="H44" s="69">
        <v>-500000</v>
      </c>
      <c r="I44" s="69">
        <v>0</v>
      </c>
      <c r="J44" s="69">
        <v>0</v>
      </c>
      <c r="K44" s="69">
        <v>0</v>
      </c>
      <c r="L44" s="69">
        <v>573756</v>
      </c>
      <c r="M44" s="69">
        <f t="shared" si="3"/>
        <v>12621095</v>
      </c>
      <c r="N44" s="69">
        <v>6046910</v>
      </c>
      <c r="O44" s="69">
        <v>2851162</v>
      </c>
      <c r="P44" s="69">
        <v>4197935</v>
      </c>
      <c r="Q44" s="69">
        <v>65097</v>
      </c>
      <c r="R44" s="69">
        <f t="shared" si="4"/>
        <v>13161104</v>
      </c>
      <c r="S44" s="69">
        <f t="shared" si="5"/>
        <v>-540009</v>
      </c>
      <c r="T44" s="17">
        <v>37</v>
      </c>
    </row>
    <row r="45" spans="1:20" x14ac:dyDescent="0.2">
      <c r="A45" s="11">
        <v>38</v>
      </c>
      <c r="B45" s="11" t="s">
        <v>138</v>
      </c>
      <c r="C45" s="69">
        <v>0</v>
      </c>
      <c r="D45" s="69">
        <v>0</v>
      </c>
      <c r="E45" s="69">
        <v>50799</v>
      </c>
      <c r="F45" s="69">
        <v>0</v>
      </c>
      <c r="G45" s="69">
        <v>230600</v>
      </c>
      <c r="H45" s="69">
        <v>0</v>
      </c>
      <c r="I45" s="69">
        <v>0</v>
      </c>
      <c r="J45" s="69">
        <v>0</v>
      </c>
      <c r="K45" s="69">
        <v>0</v>
      </c>
      <c r="L45" s="69">
        <v>0</v>
      </c>
      <c r="M45" s="69">
        <f t="shared" si="3"/>
        <v>230600</v>
      </c>
      <c r="N45" s="69">
        <v>221945</v>
      </c>
      <c r="O45" s="69">
        <v>92806</v>
      </c>
      <c r="P45" s="69">
        <v>271</v>
      </c>
      <c r="Q45" s="69">
        <v>0</v>
      </c>
      <c r="R45" s="69">
        <f t="shared" si="4"/>
        <v>315022</v>
      </c>
      <c r="S45" s="69">
        <f t="shared" si="5"/>
        <v>-84422</v>
      </c>
      <c r="T45" s="17">
        <v>38</v>
      </c>
    </row>
    <row r="46" spans="1:20" x14ac:dyDescent="0.2">
      <c r="A46" s="11">
        <v>39</v>
      </c>
      <c r="B46" s="11" t="s">
        <v>139</v>
      </c>
      <c r="C46" s="69">
        <v>0</v>
      </c>
      <c r="D46" s="69">
        <v>0</v>
      </c>
      <c r="E46" s="69">
        <v>0</v>
      </c>
      <c r="F46" s="69">
        <v>0</v>
      </c>
      <c r="G46" s="69">
        <v>209532</v>
      </c>
      <c r="H46" s="69">
        <v>0</v>
      </c>
      <c r="I46" s="69">
        <v>0</v>
      </c>
      <c r="J46" s="69">
        <v>173741</v>
      </c>
      <c r="K46" s="69">
        <v>612355</v>
      </c>
      <c r="L46" s="69">
        <v>0</v>
      </c>
      <c r="M46" s="69">
        <f t="shared" si="3"/>
        <v>995628</v>
      </c>
      <c r="N46" s="69">
        <v>995628</v>
      </c>
      <c r="O46" s="69">
        <v>0</v>
      </c>
      <c r="P46" s="69">
        <v>0</v>
      </c>
      <c r="Q46" s="69">
        <v>0</v>
      </c>
      <c r="R46" s="69">
        <f t="shared" si="4"/>
        <v>995628</v>
      </c>
      <c r="S46" s="69">
        <f t="shared" si="5"/>
        <v>0</v>
      </c>
      <c r="T46" s="17">
        <v>39</v>
      </c>
    </row>
    <row r="47" spans="1:20" x14ac:dyDescent="0.2">
      <c r="A47" s="11">
        <v>40</v>
      </c>
      <c r="B47" s="11" t="s">
        <v>140</v>
      </c>
      <c r="C47" s="125">
        <v>0</v>
      </c>
      <c r="D47" s="125">
        <v>0</v>
      </c>
      <c r="E47" s="125">
        <v>0</v>
      </c>
      <c r="F47" s="125">
        <v>0</v>
      </c>
      <c r="G47" s="125">
        <v>4996035</v>
      </c>
      <c r="H47" s="125">
        <v>0</v>
      </c>
      <c r="I47" s="125">
        <v>0</v>
      </c>
      <c r="J47" s="125">
        <v>0</v>
      </c>
      <c r="K47" s="125">
        <v>0</v>
      </c>
      <c r="L47" s="125">
        <v>15028</v>
      </c>
      <c r="M47" s="125">
        <f t="shared" si="3"/>
        <v>5011063</v>
      </c>
      <c r="N47" s="125">
        <v>3382838</v>
      </c>
      <c r="O47" s="125">
        <v>1188064</v>
      </c>
      <c r="P47" s="125">
        <v>423286</v>
      </c>
      <c r="Q47" s="125">
        <v>0</v>
      </c>
      <c r="R47" s="125">
        <f t="shared" si="4"/>
        <v>4994188</v>
      </c>
      <c r="S47" s="125">
        <f t="shared" si="5"/>
        <v>16875</v>
      </c>
      <c r="T47" s="17">
        <v>40</v>
      </c>
    </row>
    <row r="48" spans="1:20" x14ac:dyDescent="0.2">
      <c r="A48" s="11">
        <v>41</v>
      </c>
      <c r="B48" s="11" t="s">
        <v>141</v>
      </c>
      <c r="C48" s="69">
        <v>0</v>
      </c>
      <c r="D48" s="69">
        <v>0</v>
      </c>
      <c r="E48" s="69">
        <v>122659</v>
      </c>
      <c r="F48" s="69">
        <v>0</v>
      </c>
      <c r="G48" s="69">
        <v>0</v>
      </c>
      <c r="H48" s="69">
        <v>0</v>
      </c>
      <c r="I48" s="69">
        <v>0</v>
      </c>
      <c r="J48" s="69">
        <v>0</v>
      </c>
      <c r="K48" s="69">
        <v>0</v>
      </c>
      <c r="L48" s="69">
        <v>78161</v>
      </c>
      <c r="M48" s="69">
        <f t="shared" si="3"/>
        <v>78161</v>
      </c>
      <c r="N48" s="69">
        <v>83682</v>
      </c>
      <c r="O48" s="69">
        <v>0</v>
      </c>
      <c r="P48" s="69">
        <v>0</v>
      </c>
      <c r="Q48" s="69">
        <v>2208654</v>
      </c>
      <c r="R48" s="69">
        <f t="shared" si="4"/>
        <v>2292336</v>
      </c>
      <c r="S48" s="69">
        <f t="shared" si="5"/>
        <v>-2214175</v>
      </c>
      <c r="T48" s="17">
        <v>41</v>
      </c>
    </row>
    <row r="49" spans="1:20" x14ac:dyDescent="0.2">
      <c r="A49" s="11">
        <v>42</v>
      </c>
      <c r="B49" s="11" t="s">
        <v>142</v>
      </c>
      <c r="C49" s="69">
        <v>0</v>
      </c>
      <c r="D49" s="69">
        <v>0</v>
      </c>
      <c r="E49" s="69">
        <v>129683</v>
      </c>
      <c r="F49" s="69">
        <v>158294</v>
      </c>
      <c r="G49" s="69">
        <v>26562262</v>
      </c>
      <c r="H49" s="69">
        <v>52029</v>
      </c>
      <c r="I49" s="69">
        <v>0</v>
      </c>
      <c r="J49" s="69">
        <v>0</v>
      </c>
      <c r="K49" s="69">
        <v>0</v>
      </c>
      <c r="L49" s="69">
        <v>1462169</v>
      </c>
      <c r="M49" s="69">
        <f t="shared" si="3"/>
        <v>28076460</v>
      </c>
      <c r="N49" s="69">
        <v>18232254</v>
      </c>
      <c r="O49" s="69">
        <v>10225065</v>
      </c>
      <c r="P49" s="69">
        <v>494364</v>
      </c>
      <c r="Q49" s="69">
        <v>774359</v>
      </c>
      <c r="R49" s="69">
        <f t="shared" si="4"/>
        <v>29726042</v>
      </c>
      <c r="S49" s="69">
        <f t="shared" si="5"/>
        <v>-1649582</v>
      </c>
      <c r="T49" s="17">
        <v>42</v>
      </c>
    </row>
    <row r="50" spans="1:20" x14ac:dyDescent="0.2">
      <c r="A50" s="11">
        <v>43</v>
      </c>
      <c r="B50" s="11" t="s">
        <v>143</v>
      </c>
      <c r="C50" s="69">
        <v>0</v>
      </c>
      <c r="D50" s="69">
        <v>0</v>
      </c>
      <c r="E50" s="69">
        <v>10180758</v>
      </c>
      <c r="F50" s="69">
        <v>2770145</v>
      </c>
      <c r="G50" s="69">
        <v>118329896</v>
      </c>
      <c r="H50" s="69">
        <v>0</v>
      </c>
      <c r="I50" s="69">
        <v>0</v>
      </c>
      <c r="J50" s="69">
        <v>0</v>
      </c>
      <c r="K50" s="69">
        <v>0</v>
      </c>
      <c r="L50" s="69">
        <v>22756062</v>
      </c>
      <c r="M50" s="69">
        <f t="shared" si="3"/>
        <v>141085958</v>
      </c>
      <c r="N50" s="69">
        <v>65281031</v>
      </c>
      <c r="O50" s="69">
        <v>36425016</v>
      </c>
      <c r="P50" s="69">
        <v>10842396</v>
      </c>
      <c r="Q50" s="69">
        <v>0</v>
      </c>
      <c r="R50" s="69">
        <f t="shared" si="4"/>
        <v>112548443</v>
      </c>
      <c r="S50" s="69">
        <f t="shared" si="5"/>
        <v>28537515</v>
      </c>
      <c r="T50" s="17">
        <v>43</v>
      </c>
    </row>
    <row r="51" spans="1:20" x14ac:dyDescent="0.2">
      <c r="A51" s="11">
        <v>44</v>
      </c>
      <c r="B51" s="11" t="s">
        <v>144</v>
      </c>
      <c r="C51" s="69">
        <v>0</v>
      </c>
      <c r="D51" s="69">
        <v>0</v>
      </c>
      <c r="E51" s="69">
        <v>0</v>
      </c>
      <c r="F51" s="69">
        <v>0</v>
      </c>
      <c r="G51" s="69">
        <v>0</v>
      </c>
      <c r="H51" s="69">
        <v>0</v>
      </c>
      <c r="I51" s="69">
        <v>0</v>
      </c>
      <c r="J51" s="69">
        <v>0</v>
      </c>
      <c r="K51" s="69">
        <v>0</v>
      </c>
      <c r="L51" s="69">
        <v>0</v>
      </c>
      <c r="M51" s="69">
        <f t="shared" si="3"/>
        <v>0</v>
      </c>
      <c r="N51" s="69">
        <v>0</v>
      </c>
      <c r="O51" s="69">
        <v>0</v>
      </c>
      <c r="P51" s="69">
        <v>0</v>
      </c>
      <c r="Q51" s="69">
        <v>0</v>
      </c>
      <c r="R51" s="69">
        <f t="shared" si="4"/>
        <v>0</v>
      </c>
      <c r="S51" s="69">
        <f t="shared" si="5"/>
        <v>0</v>
      </c>
      <c r="T51" s="17">
        <v>44</v>
      </c>
    </row>
    <row r="52" spans="1:20" x14ac:dyDescent="0.2">
      <c r="A52" s="11">
        <v>45</v>
      </c>
      <c r="B52" s="11" t="s">
        <v>145</v>
      </c>
      <c r="C52" s="69">
        <v>0</v>
      </c>
      <c r="D52" s="69">
        <v>0</v>
      </c>
      <c r="E52" s="69">
        <v>0</v>
      </c>
      <c r="F52" s="69">
        <v>0</v>
      </c>
      <c r="G52" s="69">
        <v>34391</v>
      </c>
      <c r="H52" s="69">
        <v>0</v>
      </c>
      <c r="I52" s="69">
        <v>0</v>
      </c>
      <c r="J52" s="69">
        <v>0</v>
      </c>
      <c r="K52" s="69">
        <v>0</v>
      </c>
      <c r="L52" s="69">
        <v>47</v>
      </c>
      <c r="M52" s="69">
        <f t="shared" si="3"/>
        <v>34438</v>
      </c>
      <c r="N52" s="69">
        <v>21485</v>
      </c>
      <c r="O52" s="69">
        <v>23802</v>
      </c>
      <c r="P52" s="69">
        <v>6031</v>
      </c>
      <c r="Q52" s="69">
        <v>0</v>
      </c>
      <c r="R52" s="69">
        <f t="shared" si="4"/>
        <v>51318</v>
      </c>
      <c r="S52" s="69">
        <f t="shared" si="5"/>
        <v>-16880</v>
      </c>
      <c r="T52" s="17">
        <v>45</v>
      </c>
    </row>
    <row r="53" spans="1:20" x14ac:dyDescent="0.2">
      <c r="A53" s="11">
        <v>46</v>
      </c>
      <c r="B53" s="11" t="s">
        <v>146</v>
      </c>
      <c r="C53" s="69">
        <v>0</v>
      </c>
      <c r="D53" s="69">
        <v>0</v>
      </c>
      <c r="E53" s="69">
        <v>0</v>
      </c>
      <c r="F53" s="69">
        <v>896531</v>
      </c>
      <c r="G53" s="69">
        <v>5226006</v>
      </c>
      <c r="H53" s="69">
        <v>3300000</v>
      </c>
      <c r="I53" s="69">
        <v>0</v>
      </c>
      <c r="J53" s="69">
        <v>0</v>
      </c>
      <c r="K53" s="69">
        <v>0</v>
      </c>
      <c r="L53" s="69">
        <v>133851</v>
      </c>
      <c r="M53" s="69">
        <f t="shared" si="3"/>
        <v>8659857</v>
      </c>
      <c r="N53" s="69">
        <v>6509406</v>
      </c>
      <c r="O53" s="69">
        <v>677130</v>
      </c>
      <c r="P53" s="69">
        <v>1245764</v>
      </c>
      <c r="Q53" s="69">
        <v>0</v>
      </c>
      <c r="R53" s="69">
        <f t="shared" si="4"/>
        <v>8432300</v>
      </c>
      <c r="S53" s="69">
        <f t="shared" si="5"/>
        <v>227557</v>
      </c>
      <c r="T53" s="17">
        <v>46</v>
      </c>
    </row>
    <row r="54" spans="1:20" x14ac:dyDescent="0.2">
      <c r="A54" s="11">
        <v>47</v>
      </c>
      <c r="B54" s="11" t="s">
        <v>147</v>
      </c>
      <c r="C54" s="69">
        <v>0</v>
      </c>
      <c r="D54" s="69">
        <v>0</v>
      </c>
      <c r="E54" s="69">
        <v>708761</v>
      </c>
      <c r="F54" s="69">
        <v>0</v>
      </c>
      <c r="G54" s="69">
        <v>16779691</v>
      </c>
      <c r="H54" s="69">
        <v>0</v>
      </c>
      <c r="I54" s="69">
        <v>0</v>
      </c>
      <c r="J54" s="69">
        <v>0</v>
      </c>
      <c r="K54" s="69">
        <v>0</v>
      </c>
      <c r="L54" s="69">
        <v>4867979</v>
      </c>
      <c r="M54" s="69">
        <f t="shared" si="3"/>
        <v>21647670</v>
      </c>
      <c r="N54" s="69">
        <v>11669089</v>
      </c>
      <c r="O54" s="69">
        <v>7922613</v>
      </c>
      <c r="P54" s="69">
        <v>727965</v>
      </c>
      <c r="Q54" s="69">
        <v>0</v>
      </c>
      <c r="R54" s="69">
        <f t="shared" si="4"/>
        <v>20319667</v>
      </c>
      <c r="S54" s="69">
        <f t="shared" si="5"/>
        <v>1328003</v>
      </c>
      <c r="T54" s="17">
        <v>47</v>
      </c>
    </row>
    <row r="55" spans="1:20" x14ac:dyDescent="0.2">
      <c r="A55" s="11">
        <v>48</v>
      </c>
      <c r="B55" s="11" t="s">
        <v>148</v>
      </c>
      <c r="C55" s="69">
        <v>0</v>
      </c>
      <c r="D55" s="69">
        <v>0</v>
      </c>
      <c r="E55" s="69">
        <v>55189</v>
      </c>
      <c r="F55" s="69">
        <v>0</v>
      </c>
      <c r="G55" s="69">
        <v>176394</v>
      </c>
      <c r="H55" s="69">
        <v>0</v>
      </c>
      <c r="I55" s="69">
        <v>0</v>
      </c>
      <c r="J55" s="69">
        <v>0</v>
      </c>
      <c r="K55" s="69">
        <v>0</v>
      </c>
      <c r="L55" s="69">
        <v>122</v>
      </c>
      <c r="M55" s="69">
        <f t="shared" si="3"/>
        <v>176516</v>
      </c>
      <c r="N55" s="69">
        <v>150995</v>
      </c>
      <c r="O55" s="69">
        <v>29193</v>
      </c>
      <c r="P55" s="69">
        <v>0</v>
      </c>
      <c r="Q55" s="69">
        <v>0</v>
      </c>
      <c r="R55" s="69">
        <f t="shared" si="4"/>
        <v>180188</v>
      </c>
      <c r="S55" s="69">
        <f t="shared" si="5"/>
        <v>-3672</v>
      </c>
      <c r="T55" s="17">
        <v>48</v>
      </c>
    </row>
    <row r="56" spans="1:20" x14ac:dyDescent="0.2">
      <c r="A56" s="11">
        <v>49</v>
      </c>
      <c r="B56" s="11" t="s">
        <v>149</v>
      </c>
      <c r="C56" s="69">
        <v>0</v>
      </c>
      <c r="D56" s="69">
        <v>0</v>
      </c>
      <c r="E56" s="69">
        <v>0</v>
      </c>
      <c r="F56" s="69">
        <v>0</v>
      </c>
      <c r="G56" s="69">
        <v>5580056</v>
      </c>
      <c r="H56" s="69">
        <v>0</v>
      </c>
      <c r="I56" s="69">
        <v>0</v>
      </c>
      <c r="J56" s="69">
        <v>0</v>
      </c>
      <c r="K56" s="69">
        <v>0</v>
      </c>
      <c r="L56" s="69">
        <v>429631</v>
      </c>
      <c r="M56" s="69">
        <f t="shared" si="3"/>
        <v>6009687</v>
      </c>
      <c r="N56" s="69">
        <v>4186772</v>
      </c>
      <c r="O56" s="69">
        <v>1501795</v>
      </c>
      <c r="P56" s="69">
        <v>972271</v>
      </c>
      <c r="Q56" s="69">
        <v>0</v>
      </c>
      <c r="R56" s="69">
        <f t="shared" si="4"/>
        <v>6660838</v>
      </c>
      <c r="S56" s="69">
        <f t="shared" si="5"/>
        <v>-651151</v>
      </c>
      <c r="T56" s="17">
        <v>49</v>
      </c>
    </row>
    <row r="57" spans="1:20" x14ac:dyDescent="0.2">
      <c r="A57" s="11">
        <v>50</v>
      </c>
      <c r="B57" s="11" t="s">
        <v>150</v>
      </c>
      <c r="C57" s="125">
        <v>0</v>
      </c>
      <c r="D57" s="125">
        <v>0</v>
      </c>
      <c r="E57" s="125">
        <v>0</v>
      </c>
      <c r="F57" s="125">
        <v>0</v>
      </c>
      <c r="G57" s="125">
        <v>0</v>
      </c>
      <c r="H57" s="125">
        <v>0</v>
      </c>
      <c r="I57" s="125">
        <v>0</v>
      </c>
      <c r="J57" s="125">
        <v>0</v>
      </c>
      <c r="K57" s="125">
        <v>0</v>
      </c>
      <c r="L57" s="125">
        <v>0</v>
      </c>
      <c r="M57" s="125">
        <f t="shared" si="3"/>
        <v>0</v>
      </c>
      <c r="N57" s="125">
        <v>0</v>
      </c>
      <c r="O57" s="125">
        <v>0</v>
      </c>
      <c r="P57" s="125">
        <v>0</v>
      </c>
      <c r="Q57" s="125">
        <v>0</v>
      </c>
      <c r="R57" s="125">
        <f t="shared" si="4"/>
        <v>0</v>
      </c>
      <c r="S57" s="125">
        <f t="shared" si="5"/>
        <v>0</v>
      </c>
      <c r="T57" s="17">
        <v>50</v>
      </c>
    </row>
    <row r="58" spans="1:20" x14ac:dyDescent="0.2">
      <c r="A58" s="11">
        <v>51</v>
      </c>
      <c r="B58" s="11" t="s">
        <v>151</v>
      </c>
      <c r="C58" s="125">
        <v>0</v>
      </c>
      <c r="D58" s="125">
        <v>0</v>
      </c>
      <c r="E58" s="125">
        <v>0</v>
      </c>
      <c r="F58" s="125">
        <v>0</v>
      </c>
      <c r="G58" s="125">
        <v>25110</v>
      </c>
      <c r="H58" s="125">
        <v>0</v>
      </c>
      <c r="I58" s="125">
        <v>0</v>
      </c>
      <c r="J58" s="125">
        <v>0</v>
      </c>
      <c r="K58" s="125">
        <v>0</v>
      </c>
      <c r="L58" s="125">
        <v>6045</v>
      </c>
      <c r="M58" s="125">
        <f t="shared" si="3"/>
        <v>31155</v>
      </c>
      <c r="N58" s="125">
        <v>8043</v>
      </c>
      <c r="O58" s="125">
        <v>52848</v>
      </c>
      <c r="P58" s="125">
        <v>3498</v>
      </c>
      <c r="Q58" s="125">
        <v>0</v>
      </c>
      <c r="R58" s="125">
        <f t="shared" si="4"/>
        <v>64389</v>
      </c>
      <c r="S58" s="125">
        <f t="shared" si="5"/>
        <v>-33234</v>
      </c>
      <c r="T58" s="17">
        <v>51</v>
      </c>
    </row>
    <row r="59" spans="1:20" x14ac:dyDescent="0.2">
      <c r="A59" s="11">
        <v>52</v>
      </c>
      <c r="B59" s="11" t="s">
        <v>152</v>
      </c>
      <c r="C59" s="69">
        <v>0</v>
      </c>
      <c r="D59" s="69">
        <v>0</v>
      </c>
      <c r="E59" s="69">
        <v>0</v>
      </c>
      <c r="F59" s="69">
        <v>0</v>
      </c>
      <c r="G59" s="69">
        <v>0</v>
      </c>
      <c r="H59" s="69">
        <v>0</v>
      </c>
      <c r="I59" s="69">
        <v>0</v>
      </c>
      <c r="J59" s="69">
        <v>0</v>
      </c>
      <c r="K59" s="69">
        <v>0</v>
      </c>
      <c r="L59" s="69">
        <v>0</v>
      </c>
      <c r="M59" s="69">
        <f t="shared" si="3"/>
        <v>0</v>
      </c>
      <c r="N59" s="69">
        <v>0</v>
      </c>
      <c r="O59" s="69">
        <v>0</v>
      </c>
      <c r="P59" s="69">
        <v>0</v>
      </c>
      <c r="Q59" s="69">
        <v>0</v>
      </c>
      <c r="R59" s="69">
        <f t="shared" si="4"/>
        <v>0</v>
      </c>
      <c r="S59" s="69">
        <f t="shared" si="5"/>
        <v>0</v>
      </c>
      <c r="T59" s="17">
        <v>52</v>
      </c>
    </row>
    <row r="60" spans="1:20" x14ac:dyDescent="0.2">
      <c r="A60" s="11">
        <v>53</v>
      </c>
      <c r="B60" s="11" t="s">
        <v>153</v>
      </c>
      <c r="C60" s="69">
        <v>0</v>
      </c>
      <c r="D60" s="69">
        <v>0</v>
      </c>
      <c r="E60" s="69">
        <v>1376428</v>
      </c>
      <c r="F60" s="69">
        <v>0</v>
      </c>
      <c r="G60" s="69">
        <v>12434561</v>
      </c>
      <c r="H60" s="69">
        <v>27899483</v>
      </c>
      <c r="I60" s="69">
        <v>0</v>
      </c>
      <c r="J60" s="69">
        <v>3669582</v>
      </c>
      <c r="K60" s="69">
        <v>118155</v>
      </c>
      <c r="L60" s="69">
        <v>0</v>
      </c>
      <c r="M60" s="69">
        <f t="shared" si="3"/>
        <v>44121781</v>
      </c>
      <c r="N60" s="69">
        <v>23784477</v>
      </c>
      <c r="O60" s="69">
        <v>2641189</v>
      </c>
      <c r="P60" s="69">
        <v>15775</v>
      </c>
      <c r="Q60" s="69">
        <v>0</v>
      </c>
      <c r="R60" s="69">
        <f t="shared" si="4"/>
        <v>26441441</v>
      </c>
      <c r="S60" s="69">
        <f t="shared" si="5"/>
        <v>17680340</v>
      </c>
      <c r="T60" s="17">
        <v>53</v>
      </c>
    </row>
    <row r="61" spans="1:20" x14ac:dyDescent="0.2">
      <c r="A61" s="11">
        <v>54</v>
      </c>
      <c r="B61" s="11" t="s">
        <v>154</v>
      </c>
      <c r="C61" s="69">
        <v>0</v>
      </c>
      <c r="D61" s="69">
        <v>0</v>
      </c>
      <c r="E61" s="69">
        <v>0</v>
      </c>
      <c r="F61" s="69">
        <v>0</v>
      </c>
      <c r="G61" s="69">
        <v>2250079</v>
      </c>
      <c r="H61" s="69">
        <v>0</v>
      </c>
      <c r="I61" s="69">
        <v>0</v>
      </c>
      <c r="J61" s="69">
        <v>0</v>
      </c>
      <c r="K61" s="69">
        <v>0</v>
      </c>
      <c r="L61" s="69">
        <v>30492</v>
      </c>
      <c r="M61" s="69">
        <f t="shared" si="3"/>
        <v>2280571</v>
      </c>
      <c r="N61" s="69">
        <v>2787834</v>
      </c>
      <c r="O61" s="69">
        <v>692807</v>
      </c>
      <c r="P61" s="69">
        <v>0</v>
      </c>
      <c r="Q61" s="69">
        <v>0</v>
      </c>
      <c r="R61" s="69">
        <f t="shared" si="4"/>
        <v>3480641</v>
      </c>
      <c r="S61" s="69">
        <f t="shared" si="5"/>
        <v>-1200070</v>
      </c>
      <c r="T61" s="17">
        <v>54</v>
      </c>
    </row>
    <row r="62" spans="1:20" x14ac:dyDescent="0.2">
      <c r="A62" s="11">
        <v>55</v>
      </c>
      <c r="B62" s="11" t="s">
        <v>155</v>
      </c>
      <c r="C62" s="69">
        <v>0</v>
      </c>
      <c r="D62" s="69">
        <v>0</v>
      </c>
      <c r="E62" s="69">
        <v>0</v>
      </c>
      <c r="F62" s="69">
        <v>0</v>
      </c>
      <c r="G62" s="69">
        <v>0</v>
      </c>
      <c r="H62" s="69">
        <v>0</v>
      </c>
      <c r="I62" s="69">
        <v>0</v>
      </c>
      <c r="J62" s="69">
        <v>0</v>
      </c>
      <c r="K62" s="69">
        <v>0</v>
      </c>
      <c r="L62" s="69">
        <v>0</v>
      </c>
      <c r="M62" s="69">
        <f t="shared" si="3"/>
        <v>0</v>
      </c>
      <c r="N62" s="69">
        <v>0</v>
      </c>
      <c r="O62" s="69">
        <v>0</v>
      </c>
      <c r="P62" s="69">
        <v>0</v>
      </c>
      <c r="Q62" s="69">
        <v>0</v>
      </c>
      <c r="R62" s="69">
        <f t="shared" si="4"/>
        <v>0</v>
      </c>
      <c r="S62" s="69">
        <f t="shared" si="5"/>
        <v>0</v>
      </c>
      <c r="T62" s="17">
        <v>55</v>
      </c>
    </row>
    <row r="63" spans="1:20" x14ac:dyDescent="0.2">
      <c r="A63" s="11">
        <v>56</v>
      </c>
      <c r="B63" s="11" t="s">
        <v>156</v>
      </c>
      <c r="C63" s="69">
        <v>0</v>
      </c>
      <c r="D63" s="69">
        <v>0</v>
      </c>
      <c r="E63" s="69">
        <v>0</v>
      </c>
      <c r="F63" s="69">
        <v>0</v>
      </c>
      <c r="G63" s="69">
        <v>0</v>
      </c>
      <c r="H63" s="69">
        <v>0</v>
      </c>
      <c r="I63" s="69">
        <v>0</v>
      </c>
      <c r="J63" s="69">
        <v>0</v>
      </c>
      <c r="K63" s="69">
        <v>0</v>
      </c>
      <c r="L63" s="69">
        <v>0</v>
      </c>
      <c r="M63" s="69">
        <f t="shared" si="3"/>
        <v>0</v>
      </c>
      <c r="N63" s="69">
        <v>0</v>
      </c>
      <c r="O63" s="69">
        <v>0</v>
      </c>
      <c r="P63" s="69">
        <v>0</v>
      </c>
      <c r="Q63" s="69">
        <v>0</v>
      </c>
      <c r="R63" s="69">
        <f t="shared" si="4"/>
        <v>0</v>
      </c>
      <c r="S63" s="69">
        <f t="shared" si="5"/>
        <v>0</v>
      </c>
      <c r="T63" s="17">
        <v>56</v>
      </c>
    </row>
    <row r="64" spans="1:20" x14ac:dyDescent="0.2">
      <c r="A64" s="11">
        <v>57</v>
      </c>
      <c r="B64" s="11" t="s">
        <v>157</v>
      </c>
      <c r="C64" s="69">
        <v>0</v>
      </c>
      <c r="D64" s="69">
        <v>0</v>
      </c>
      <c r="E64" s="69">
        <v>0</v>
      </c>
      <c r="F64" s="69">
        <v>0</v>
      </c>
      <c r="G64" s="69">
        <v>0</v>
      </c>
      <c r="H64" s="69">
        <v>0</v>
      </c>
      <c r="I64" s="69">
        <v>0</v>
      </c>
      <c r="J64" s="69">
        <v>0</v>
      </c>
      <c r="K64" s="69">
        <v>0</v>
      </c>
      <c r="L64" s="69">
        <v>0</v>
      </c>
      <c r="M64" s="69">
        <f t="shared" si="3"/>
        <v>0</v>
      </c>
      <c r="N64" s="69">
        <v>0</v>
      </c>
      <c r="O64" s="69">
        <v>0</v>
      </c>
      <c r="P64" s="69">
        <v>0</v>
      </c>
      <c r="Q64" s="69">
        <v>0</v>
      </c>
      <c r="R64" s="69">
        <f t="shared" si="4"/>
        <v>0</v>
      </c>
      <c r="S64" s="69">
        <f t="shared" si="5"/>
        <v>0</v>
      </c>
      <c r="T64" s="17">
        <v>57</v>
      </c>
    </row>
    <row r="65" spans="1:20" x14ac:dyDescent="0.2">
      <c r="A65" s="11">
        <v>58</v>
      </c>
      <c r="B65" s="11" t="s">
        <v>158</v>
      </c>
      <c r="C65" s="69">
        <v>0</v>
      </c>
      <c r="D65" s="69">
        <v>0</v>
      </c>
      <c r="E65" s="69">
        <v>188900</v>
      </c>
      <c r="F65" s="69">
        <v>0</v>
      </c>
      <c r="G65" s="69">
        <v>0</v>
      </c>
      <c r="H65" s="69">
        <v>0</v>
      </c>
      <c r="I65" s="69">
        <v>0</v>
      </c>
      <c r="J65" s="69">
        <v>0</v>
      </c>
      <c r="K65" s="69">
        <v>0</v>
      </c>
      <c r="L65" s="69">
        <v>0</v>
      </c>
      <c r="M65" s="69">
        <f t="shared" si="3"/>
        <v>0</v>
      </c>
      <c r="N65" s="69">
        <v>0</v>
      </c>
      <c r="O65" s="69">
        <v>0</v>
      </c>
      <c r="P65" s="69">
        <v>0</v>
      </c>
      <c r="Q65" s="69">
        <v>0</v>
      </c>
      <c r="R65" s="69">
        <f t="shared" si="4"/>
        <v>0</v>
      </c>
      <c r="S65" s="69">
        <f t="shared" si="5"/>
        <v>0</v>
      </c>
      <c r="T65" s="17">
        <v>58</v>
      </c>
    </row>
    <row r="66" spans="1:20" x14ac:dyDescent="0.2">
      <c r="A66" s="11">
        <v>59</v>
      </c>
      <c r="B66" s="11" t="s">
        <v>159</v>
      </c>
      <c r="C66" s="69">
        <v>0</v>
      </c>
      <c r="D66" s="69">
        <v>0</v>
      </c>
      <c r="E66" s="69">
        <v>0</v>
      </c>
      <c r="F66" s="69">
        <v>0</v>
      </c>
      <c r="G66" s="69">
        <v>233268</v>
      </c>
      <c r="H66" s="69">
        <v>0</v>
      </c>
      <c r="I66" s="69">
        <v>0</v>
      </c>
      <c r="J66" s="69">
        <v>74519</v>
      </c>
      <c r="K66" s="69">
        <v>0</v>
      </c>
      <c r="L66" s="69">
        <v>0</v>
      </c>
      <c r="M66" s="69">
        <f t="shared" si="3"/>
        <v>307787</v>
      </c>
      <c r="N66" s="69">
        <v>300260</v>
      </c>
      <c r="O66" s="69">
        <v>0</v>
      </c>
      <c r="P66" s="69">
        <v>0</v>
      </c>
      <c r="Q66" s="69">
        <v>0</v>
      </c>
      <c r="R66" s="69">
        <f t="shared" si="4"/>
        <v>300260</v>
      </c>
      <c r="S66" s="69">
        <f t="shared" si="5"/>
        <v>7527</v>
      </c>
      <c r="T66" s="17">
        <v>59</v>
      </c>
    </row>
    <row r="67" spans="1:20" x14ac:dyDescent="0.2">
      <c r="A67" s="11">
        <v>60</v>
      </c>
      <c r="B67" s="11" t="s">
        <v>160</v>
      </c>
      <c r="C67" s="69">
        <v>0</v>
      </c>
      <c r="D67" s="69">
        <v>0</v>
      </c>
      <c r="E67" s="69">
        <v>69800</v>
      </c>
      <c r="F67" s="69">
        <v>0</v>
      </c>
      <c r="G67" s="69">
        <v>3933485</v>
      </c>
      <c r="H67" s="69">
        <v>0</v>
      </c>
      <c r="I67" s="69">
        <v>0</v>
      </c>
      <c r="J67" s="69">
        <v>0</v>
      </c>
      <c r="K67" s="69">
        <v>0</v>
      </c>
      <c r="L67" s="69">
        <v>200326</v>
      </c>
      <c r="M67" s="69">
        <f t="shared" si="3"/>
        <v>4133811</v>
      </c>
      <c r="N67" s="69">
        <v>3670809</v>
      </c>
      <c r="O67" s="69">
        <v>875629</v>
      </c>
      <c r="P67" s="69">
        <v>118111</v>
      </c>
      <c r="Q67" s="69">
        <v>0</v>
      </c>
      <c r="R67" s="69">
        <f t="shared" si="4"/>
        <v>4664549</v>
      </c>
      <c r="S67" s="69">
        <f t="shared" si="5"/>
        <v>-530738</v>
      </c>
      <c r="T67" s="17">
        <v>60</v>
      </c>
    </row>
    <row r="68" spans="1:20" x14ac:dyDescent="0.2">
      <c r="A68" s="11">
        <v>61</v>
      </c>
      <c r="B68" s="11" t="s">
        <v>161</v>
      </c>
      <c r="C68" s="69">
        <v>0</v>
      </c>
      <c r="D68" s="69">
        <v>0</v>
      </c>
      <c r="E68" s="69">
        <v>162812</v>
      </c>
      <c r="F68" s="69">
        <v>0</v>
      </c>
      <c r="G68" s="69">
        <v>646863</v>
      </c>
      <c r="H68" s="69">
        <v>530180</v>
      </c>
      <c r="I68" s="69">
        <v>0</v>
      </c>
      <c r="J68" s="69">
        <v>0</v>
      </c>
      <c r="K68" s="69">
        <v>0</v>
      </c>
      <c r="L68" s="69">
        <v>0</v>
      </c>
      <c r="M68" s="69">
        <f t="shared" si="3"/>
        <v>1177043</v>
      </c>
      <c r="N68" s="69">
        <v>352713</v>
      </c>
      <c r="O68" s="69">
        <v>477782</v>
      </c>
      <c r="P68" s="69">
        <v>34394</v>
      </c>
      <c r="Q68" s="69">
        <v>0</v>
      </c>
      <c r="R68" s="69">
        <f t="shared" si="4"/>
        <v>864889</v>
      </c>
      <c r="S68" s="69">
        <f t="shared" si="5"/>
        <v>312154</v>
      </c>
      <c r="T68" s="17">
        <v>61</v>
      </c>
    </row>
    <row r="69" spans="1:20" x14ac:dyDescent="0.2">
      <c r="A69" s="11">
        <v>62</v>
      </c>
      <c r="B69" s="11" t="s">
        <v>162</v>
      </c>
      <c r="C69" s="69">
        <v>0</v>
      </c>
      <c r="D69" s="69">
        <v>0</v>
      </c>
      <c r="E69" s="69">
        <v>0</v>
      </c>
      <c r="F69" s="69">
        <v>0</v>
      </c>
      <c r="G69" s="69">
        <v>3933479</v>
      </c>
      <c r="H69" s="69">
        <v>0</v>
      </c>
      <c r="I69" s="69">
        <v>0</v>
      </c>
      <c r="J69" s="69">
        <v>116289</v>
      </c>
      <c r="K69" s="69">
        <v>878741</v>
      </c>
      <c r="L69" s="69">
        <v>1487535</v>
      </c>
      <c r="M69" s="69">
        <f t="shared" si="3"/>
        <v>6416044</v>
      </c>
      <c r="N69" s="69">
        <v>3269519</v>
      </c>
      <c r="O69" s="69">
        <v>1517466</v>
      </c>
      <c r="P69" s="69">
        <v>496217</v>
      </c>
      <c r="Q69" s="69">
        <v>1012519</v>
      </c>
      <c r="R69" s="69">
        <f t="shared" si="4"/>
        <v>6295721</v>
      </c>
      <c r="S69" s="69">
        <f t="shared" si="5"/>
        <v>120323</v>
      </c>
      <c r="T69" s="17">
        <v>62</v>
      </c>
    </row>
    <row r="70" spans="1:20" x14ac:dyDescent="0.2">
      <c r="A70" s="11">
        <v>63</v>
      </c>
      <c r="B70" s="11" t="s">
        <v>163</v>
      </c>
      <c r="C70" s="69">
        <v>0</v>
      </c>
      <c r="D70" s="69">
        <v>0</v>
      </c>
      <c r="E70" s="69">
        <v>0</v>
      </c>
      <c r="F70" s="69">
        <v>0</v>
      </c>
      <c r="G70" s="69">
        <v>262294</v>
      </c>
      <c r="H70" s="69">
        <v>-4275</v>
      </c>
      <c r="I70" s="69">
        <v>0</v>
      </c>
      <c r="J70" s="69">
        <v>0</v>
      </c>
      <c r="K70" s="69">
        <v>0</v>
      </c>
      <c r="L70" s="69">
        <v>0</v>
      </c>
      <c r="M70" s="69">
        <f t="shared" si="3"/>
        <v>258019</v>
      </c>
      <c r="N70" s="69">
        <v>187945</v>
      </c>
      <c r="O70" s="69">
        <v>7001</v>
      </c>
      <c r="P70" s="69">
        <v>0</v>
      </c>
      <c r="Q70" s="69">
        <v>0</v>
      </c>
      <c r="R70" s="69">
        <f t="shared" si="4"/>
        <v>194946</v>
      </c>
      <c r="S70" s="69">
        <f t="shared" si="5"/>
        <v>63073</v>
      </c>
      <c r="T70" s="17">
        <v>63</v>
      </c>
    </row>
    <row r="71" spans="1:20" x14ac:dyDescent="0.2">
      <c r="A71" s="11">
        <v>64</v>
      </c>
      <c r="B71" s="11" t="s">
        <v>164</v>
      </c>
      <c r="C71" s="69">
        <v>0</v>
      </c>
      <c r="D71" s="69">
        <v>0</v>
      </c>
      <c r="E71" s="69">
        <v>0</v>
      </c>
      <c r="F71" s="69">
        <v>0</v>
      </c>
      <c r="G71" s="69">
        <v>655581</v>
      </c>
      <c r="H71" s="69">
        <v>385581</v>
      </c>
      <c r="I71" s="69">
        <v>0</v>
      </c>
      <c r="J71" s="69">
        <v>0</v>
      </c>
      <c r="K71" s="69">
        <v>0</v>
      </c>
      <c r="L71" s="69">
        <v>7817</v>
      </c>
      <c r="M71" s="69">
        <f t="shared" si="3"/>
        <v>1048979</v>
      </c>
      <c r="N71" s="69">
        <v>755453</v>
      </c>
      <c r="O71" s="69">
        <v>277669</v>
      </c>
      <c r="P71" s="69">
        <v>77456</v>
      </c>
      <c r="Q71" s="69">
        <v>0</v>
      </c>
      <c r="R71" s="69">
        <f t="shared" si="4"/>
        <v>1110578</v>
      </c>
      <c r="S71" s="69">
        <f t="shared" si="5"/>
        <v>-61599</v>
      </c>
      <c r="T71" s="17">
        <v>64</v>
      </c>
    </row>
    <row r="72" spans="1:20" x14ac:dyDescent="0.2">
      <c r="A72" s="11">
        <v>65</v>
      </c>
      <c r="B72" s="11" t="s">
        <v>165</v>
      </c>
      <c r="C72" s="69">
        <v>0</v>
      </c>
      <c r="D72" s="69">
        <v>0</v>
      </c>
      <c r="E72" s="69">
        <v>0</v>
      </c>
      <c r="F72" s="69">
        <v>0</v>
      </c>
      <c r="G72" s="69">
        <v>0</v>
      </c>
      <c r="H72" s="69">
        <v>0</v>
      </c>
      <c r="I72" s="69">
        <v>0</v>
      </c>
      <c r="J72" s="69">
        <v>0</v>
      </c>
      <c r="K72" s="69">
        <v>0</v>
      </c>
      <c r="L72" s="69">
        <v>0</v>
      </c>
      <c r="M72" s="69">
        <f t="shared" ref="M72:M102" si="6">SUM(G72:L72)</f>
        <v>0</v>
      </c>
      <c r="N72" s="69">
        <v>0</v>
      </c>
      <c r="O72" s="69">
        <v>0</v>
      </c>
      <c r="P72" s="69">
        <v>0</v>
      </c>
      <c r="Q72" s="69">
        <v>0</v>
      </c>
      <c r="R72" s="69">
        <f t="shared" ref="R72:R102" si="7">SUM(N72:Q72)</f>
        <v>0</v>
      </c>
      <c r="S72" s="69">
        <f t="shared" ref="S72:S102" si="8">(M72-R72)</f>
        <v>0</v>
      </c>
      <c r="T72" s="17">
        <v>65</v>
      </c>
    </row>
    <row r="73" spans="1:20" x14ac:dyDescent="0.2">
      <c r="A73" s="11">
        <v>66</v>
      </c>
      <c r="B73" s="11" t="s">
        <v>166</v>
      </c>
      <c r="C73" s="69">
        <v>0</v>
      </c>
      <c r="D73" s="69">
        <v>0</v>
      </c>
      <c r="E73" s="69">
        <v>0</v>
      </c>
      <c r="F73" s="69">
        <v>0</v>
      </c>
      <c r="G73" s="69">
        <v>335377</v>
      </c>
      <c r="H73" s="69">
        <v>0</v>
      </c>
      <c r="I73" s="69">
        <v>0</v>
      </c>
      <c r="J73" s="69">
        <v>5509</v>
      </c>
      <c r="K73" s="69">
        <v>0</v>
      </c>
      <c r="L73" s="69">
        <v>0</v>
      </c>
      <c r="M73" s="69">
        <f t="shared" si="6"/>
        <v>340886</v>
      </c>
      <c r="N73" s="69">
        <v>494732</v>
      </c>
      <c r="O73" s="69">
        <v>411167</v>
      </c>
      <c r="P73" s="69">
        <v>5308</v>
      </c>
      <c r="Q73" s="69">
        <v>0</v>
      </c>
      <c r="R73" s="69">
        <f t="shared" si="7"/>
        <v>911207</v>
      </c>
      <c r="S73" s="69">
        <f t="shared" si="8"/>
        <v>-570321</v>
      </c>
      <c r="T73" s="17">
        <v>66</v>
      </c>
    </row>
    <row r="74" spans="1:20" x14ac:dyDescent="0.2">
      <c r="A74" s="11">
        <v>67</v>
      </c>
      <c r="B74" s="11" t="s">
        <v>167</v>
      </c>
      <c r="C74" s="69">
        <v>0</v>
      </c>
      <c r="D74" s="69">
        <v>0</v>
      </c>
      <c r="E74" s="69">
        <v>42000</v>
      </c>
      <c r="F74" s="69">
        <v>0</v>
      </c>
      <c r="G74" s="69">
        <v>0</v>
      </c>
      <c r="H74" s="69">
        <v>0</v>
      </c>
      <c r="I74" s="69">
        <v>0</v>
      </c>
      <c r="J74" s="69">
        <v>0</v>
      </c>
      <c r="K74" s="69">
        <v>0</v>
      </c>
      <c r="L74" s="69">
        <v>0</v>
      </c>
      <c r="M74" s="69">
        <f t="shared" si="6"/>
        <v>0</v>
      </c>
      <c r="N74" s="69">
        <v>0</v>
      </c>
      <c r="O74" s="69">
        <v>0</v>
      </c>
      <c r="P74" s="69">
        <v>0</v>
      </c>
      <c r="Q74" s="69">
        <v>0</v>
      </c>
      <c r="R74" s="69">
        <f t="shared" si="7"/>
        <v>0</v>
      </c>
      <c r="S74" s="69">
        <f t="shared" si="8"/>
        <v>0</v>
      </c>
      <c r="T74" s="17">
        <v>67</v>
      </c>
    </row>
    <row r="75" spans="1:20" x14ac:dyDescent="0.2">
      <c r="A75" s="11">
        <v>68</v>
      </c>
      <c r="B75" s="11" t="s">
        <v>168</v>
      </c>
      <c r="C75" s="69">
        <v>0</v>
      </c>
      <c r="D75" s="69">
        <v>0</v>
      </c>
      <c r="E75" s="69">
        <v>0</v>
      </c>
      <c r="F75" s="69">
        <v>0</v>
      </c>
      <c r="G75" s="69">
        <v>104559</v>
      </c>
      <c r="H75" s="69">
        <v>3409060</v>
      </c>
      <c r="I75" s="69">
        <v>1308</v>
      </c>
      <c r="J75" s="69">
        <v>0</v>
      </c>
      <c r="K75" s="69">
        <v>0</v>
      </c>
      <c r="L75" s="69">
        <v>0</v>
      </c>
      <c r="M75" s="69">
        <f t="shared" si="6"/>
        <v>3514927</v>
      </c>
      <c r="N75" s="69">
        <v>73190</v>
      </c>
      <c r="O75" s="69">
        <v>126337</v>
      </c>
      <c r="P75" s="69">
        <v>141874</v>
      </c>
      <c r="Q75" s="69">
        <v>0</v>
      </c>
      <c r="R75" s="69">
        <f t="shared" si="7"/>
        <v>341401</v>
      </c>
      <c r="S75" s="69">
        <f t="shared" si="8"/>
        <v>3173526</v>
      </c>
      <c r="T75" s="17">
        <v>68</v>
      </c>
    </row>
    <row r="76" spans="1:20" x14ac:dyDescent="0.2">
      <c r="A76" s="11">
        <v>69</v>
      </c>
      <c r="B76" s="11" t="s">
        <v>169</v>
      </c>
      <c r="C76" s="69">
        <v>0</v>
      </c>
      <c r="D76" s="69">
        <v>0</v>
      </c>
      <c r="E76" s="69">
        <v>0</v>
      </c>
      <c r="F76" s="69">
        <v>0</v>
      </c>
      <c r="G76" s="69">
        <v>2797860</v>
      </c>
      <c r="H76" s="69">
        <v>0</v>
      </c>
      <c r="I76" s="69">
        <v>0</v>
      </c>
      <c r="J76" s="69">
        <v>0</v>
      </c>
      <c r="K76" s="69">
        <v>0</v>
      </c>
      <c r="L76" s="69">
        <v>72018</v>
      </c>
      <c r="M76" s="69">
        <f t="shared" si="6"/>
        <v>2869878</v>
      </c>
      <c r="N76" s="69">
        <v>2827455</v>
      </c>
      <c r="O76" s="69">
        <v>810659</v>
      </c>
      <c r="P76" s="69">
        <v>0</v>
      </c>
      <c r="Q76" s="69">
        <v>4521</v>
      </c>
      <c r="R76" s="69">
        <f t="shared" si="7"/>
        <v>3642635</v>
      </c>
      <c r="S76" s="69">
        <f t="shared" si="8"/>
        <v>-772757</v>
      </c>
      <c r="T76" s="17">
        <v>69</v>
      </c>
    </row>
    <row r="77" spans="1:20" x14ac:dyDescent="0.2">
      <c r="A77" s="11">
        <v>70</v>
      </c>
      <c r="B77" s="11" t="s">
        <v>170</v>
      </c>
      <c r="C77" s="69">
        <v>0</v>
      </c>
      <c r="D77" s="69">
        <v>0</v>
      </c>
      <c r="E77" s="69">
        <v>0</v>
      </c>
      <c r="F77" s="69">
        <v>0</v>
      </c>
      <c r="G77" s="69">
        <v>414237</v>
      </c>
      <c r="H77" s="69">
        <v>2341334</v>
      </c>
      <c r="I77" s="69">
        <v>0</v>
      </c>
      <c r="J77" s="69">
        <v>0</v>
      </c>
      <c r="K77" s="69">
        <v>0</v>
      </c>
      <c r="L77" s="69">
        <v>229601</v>
      </c>
      <c r="M77" s="69">
        <f t="shared" si="6"/>
        <v>2985172</v>
      </c>
      <c r="N77" s="69">
        <v>1161458</v>
      </c>
      <c r="O77" s="69">
        <v>568574</v>
      </c>
      <c r="P77" s="69">
        <v>770966</v>
      </c>
      <c r="Q77" s="69">
        <v>0</v>
      </c>
      <c r="R77" s="69">
        <f t="shared" si="7"/>
        <v>2500998</v>
      </c>
      <c r="S77" s="69">
        <f t="shared" si="8"/>
        <v>484174</v>
      </c>
      <c r="T77" s="17">
        <v>70</v>
      </c>
    </row>
    <row r="78" spans="1:20" x14ac:dyDescent="0.2">
      <c r="A78" s="11">
        <v>71</v>
      </c>
      <c r="B78" s="11" t="s">
        <v>171</v>
      </c>
      <c r="C78" s="69">
        <v>0</v>
      </c>
      <c r="D78" s="69">
        <v>0</v>
      </c>
      <c r="E78" s="69">
        <v>0</v>
      </c>
      <c r="F78" s="69">
        <v>0</v>
      </c>
      <c r="G78" s="69">
        <v>0</v>
      </c>
      <c r="H78" s="69">
        <v>0</v>
      </c>
      <c r="I78" s="69">
        <v>0</v>
      </c>
      <c r="J78" s="69">
        <v>0</v>
      </c>
      <c r="K78" s="69">
        <v>0</v>
      </c>
      <c r="L78" s="69">
        <v>0</v>
      </c>
      <c r="M78" s="69">
        <f t="shared" si="6"/>
        <v>0</v>
      </c>
      <c r="N78" s="69">
        <v>0</v>
      </c>
      <c r="O78" s="69">
        <v>0</v>
      </c>
      <c r="P78" s="69">
        <v>0</v>
      </c>
      <c r="Q78" s="69">
        <v>0</v>
      </c>
      <c r="R78" s="69">
        <f t="shared" si="7"/>
        <v>0</v>
      </c>
      <c r="S78" s="69">
        <f t="shared" si="8"/>
        <v>0</v>
      </c>
      <c r="T78" s="17">
        <v>71</v>
      </c>
    </row>
    <row r="79" spans="1:20" x14ac:dyDescent="0.2">
      <c r="A79" s="11">
        <v>72</v>
      </c>
      <c r="B79" s="11" t="s">
        <v>172</v>
      </c>
      <c r="C79" s="69">
        <v>0</v>
      </c>
      <c r="D79" s="69">
        <v>0</v>
      </c>
      <c r="E79" s="69">
        <v>334667</v>
      </c>
      <c r="F79" s="69">
        <v>0</v>
      </c>
      <c r="G79" s="69">
        <v>6713833</v>
      </c>
      <c r="H79" s="69">
        <v>148628</v>
      </c>
      <c r="I79" s="69">
        <v>0</v>
      </c>
      <c r="J79" s="69">
        <v>0</v>
      </c>
      <c r="K79" s="69">
        <v>0</v>
      </c>
      <c r="L79" s="69">
        <v>395996</v>
      </c>
      <c r="M79" s="69">
        <f>SUM(G79:L79)</f>
        <v>7258457</v>
      </c>
      <c r="N79" s="69">
        <v>4249297</v>
      </c>
      <c r="O79" s="69">
        <v>787623</v>
      </c>
      <c r="P79" s="69">
        <v>148525</v>
      </c>
      <c r="Q79" s="69">
        <v>0</v>
      </c>
      <c r="R79" s="69">
        <f t="shared" si="7"/>
        <v>5185445</v>
      </c>
      <c r="S79" s="69">
        <f t="shared" si="8"/>
        <v>2073012</v>
      </c>
      <c r="T79" s="17">
        <v>72</v>
      </c>
    </row>
    <row r="80" spans="1:20" x14ac:dyDescent="0.2">
      <c r="A80" s="11">
        <v>73</v>
      </c>
      <c r="B80" s="11" t="s">
        <v>173</v>
      </c>
      <c r="C80" s="69">
        <v>0</v>
      </c>
      <c r="D80" s="69">
        <v>0</v>
      </c>
      <c r="E80" s="69">
        <v>1587000</v>
      </c>
      <c r="F80" s="69">
        <v>0</v>
      </c>
      <c r="G80" s="69">
        <v>0</v>
      </c>
      <c r="H80" s="69">
        <v>0</v>
      </c>
      <c r="I80" s="69">
        <v>0</v>
      </c>
      <c r="J80" s="69">
        <v>0</v>
      </c>
      <c r="K80" s="69">
        <v>0</v>
      </c>
      <c r="L80" s="69">
        <v>0</v>
      </c>
      <c r="M80" s="69">
        <f t="shared" si="6"/>
        <v>0</v>
      </c>
      <c r="N80" s="69">
        <v>0</v>
      </c>
      <c r="O80" s="69">
        <v>0</v>
      </c>
      <c r="P80" s="69">
        <v>0</v>
      </c>
      <c r="Q80" s="69">
        <v>0</v>
      </c>
      <c r="R80" s="69">
        <f t="shared" si="7"/>
        <v>0</v>
      </c>
      <c r="S80" s="69">
        <f t="shared" si="8"/>
        <v>0</v>
      </c>
      <c r="T80" s="17">
        <v>73</v>
      </c>
    </row>
    <row r="81" spans="1:20" x14ac:dyDescent="0.2">
      <c r="A81" s="11">
        <v>74</v>
      </c>
      <c r="B81" s="11" t="s">
        <v>174</v>
      </c>
      <c r="C81" s="69">
        <v>0</v>
      </c>
      <c r="D81" s="69">
        <v>0</v>
      </c>
      <c r="E81" s="69">
        <v>128003</v>
      </c>
      <c r="F81" s="69">
        <v>0</v>
      </c>
      <c r="G81" s="69">
        <v>4867758</v>
      </c>
      <c r="H81" s="69">
        <v>135930</v>
      </c>
      <c r="I81" s="69">
        <v>0</v>
      </c>
      <c r="J81" s="69">
        <v>9000</v>
      </c>
      <c r="K81" s="69">
        <v>0</v>
      </c>
      <c r="L81" s="69">
        <v>108334</v>
      </c>
      <c r="M81" s="69">
        <f t="shared" si="6"/>
        <v>5121022</v>
      </c>
      <c r="N81" s="69">
        <v>3444058</v>
      </c>
      <c r="O81" s="69">
        <v>1441820</v>
      </c>
      <c r="P81" s="69">
        <v>309406</v>
      </c>
      <c r="Q81" s="69">
        <v>0</v>
      </c>
      <c r="R81" s="69">
        <f t="shared" si="7"/>
        <v>5195284</v>
      </c>
      <c r="S81" s="69">
        <f t="shared" si="8"/>
        <v>-74262</v>
      </c>
      <c r="T81" s="17">
        <v>74</v>
      </c>
    </row>
    <row r="82" spans="1:20" x14ac:dyDescent="0.2">
      <c r="A82" s="11">
        <v>75</v>
      </c>
      <c r="B82" s="11" t="s">
        <v>175</v>
      </c>
      <c r="C82" s="69">
        <v>0</v>
      </c>
      <c r="D82" s="69">
        <v>0</v>
      </c>
      <c r="E82" s="69">
        <v>0</v>
      </c>
      <c r="F82" s="69">
        <v>0</v>
      </c>
      <c r="G82" s="69">
        <v>0</v>
      </c>
      <c r="H82" s="69">
        <v>0</v>
      </c>
      <c r="I82" s="69">
        <v>0</v>
      </c>
      <c r="J82" s="69">
        <v>0</v>
      </c>
      <c r="K82" s="69">
        <v>0</v>
      </c>
      <c r="L82" s="69">
        <v>0</v>
      </c>
      <c r="M82" s="69">
        <f t="shared" si="6"/>
        <v>0</v>
      </c>
      <c r="N82" s="69">
        <v>0</v>
      </c>
      <c r="O82" s="69">
        <v>0</v>
      </c>
      <c r="P82" s="69">
        <v>0</v>
      </c>
      <c r="Q82" s="69">
        <v>0</v>
      </c>
      <c r="R82" s="69">
        <f t="shared" si="7"/>
        <v>0</v>
      </c>
      <c r="S82" s="69">
        <f t="shared" si="8"/>
        <v>0</v>
      </c>
      <c r="T82" s="17">
        <v>75</v>
      </c>
    </row>
    <row r="83" spans="1:20" x14ac:dyDescent="0.2">
      <c r="A83" s="11">
        <v>76</v>
      </c>
      <c r="B83" s="11" t="s">
        <v>93</v>
      </c>
      <c r="C83" s="69">
        <v>0</v>
      </c>
      <c r="D83" s="69">
        <v>0</v>
      </c>
      <c r="E83" s="69">
        <v>0</v>
      </c>
      <c r="F83" s="69">
        <v>0</v>
      </c>
      <c r="G83" s="69">
        <v>0</v>
      </c>
      <c r="H83" s="69">
        <v>0</v>
      </c>
      <c r="I83" s="69">
        <v>0</v>
      </c>
      <c r="J83" s="69">
        <v>0</v>
      </c>
      <c r="K83" s="69">
        <v>0</v>
      </c>
      <c r="L83" s="69">
        <v>0</v>
      </c>
      <c r="M83" s="69">
        <f t="shared" si="6"/>
        <v>0</v>
      </c>
      <c r="N83" s="69">
        <v>0</v>
      </c>
      <c r="O83" s="69">
        <v>0</v>
      </c>
      <c r="P83" s="69">
        <v>0</v>
      </c>
      <c r="Q83" s="69">
        <v>0</v>
      </c>
      <c r="R83" s="69">
        <f t="shared" si="7"/>
        <v>0</v>
      </c>
      <c r="S83" s="69">
        <f t="shared" si="8"/>
        <v>0</v>
      </c>
      <c r="T83" s="17">
        <v>76</v>
      </c>
    </row>
    <row r="84" spans="1:20" x14ac:dyDescent="0.2">
      <c r="A84" s="11">
        <v>77</v>
      </c>
      <c r="B84" s="11" t="s">
        <v>94</v>
      </c>
      <c r="C84" s="69">
        <v>0</v>
      </c>
      <c r="D84" s="69">
        <v>0</v>
      </c>
      <c r="E84" s="69">
        <v>794700</v>
      </c>
      <c r="F84" s="69">
        <v>0</v>
      </c>
      <c r="G84" s="69">
        <v>0</v>
      </c>
      <c r="H84" s="69">
        <v>0</v>
      </c>
      <c r="I84" s="69">
        <v>0</v>
      </c>
      <c r="J84" s="69">
        <v>0</v>
      </c>
      <c r="K84" s="69">
        <v>0</v>
      </c>
      <c r="L84" s="69">
        <v>0</v>
      </c>
      <c r="M84" s="69">
        <f t="shared" si="6"/>
        <v>0</v>
      </c>
      <c r="N84" s="69">
        <v>0</v>
      </c>
      <c r="O84" s="69">
        <v>0</v>
      </c>
      <c r="P84" s="69">
        <v>0</v>
      </c>
      <c r="Q84" s="69">
        <v>0</v>
      </c>
      <c r="R84" s="69">
        <f t="shared" si="7"/>
        <v>0</v>
      </c>
      <c r="S84" s="69">
        <f t="shared" si="8"/>
        <v>0</v>
      </c>
      <c r="T84" s="17">
        <v>77</v>
      </c>
    </row>
    <row r="85" spans="1:20" x14ac:dyDescent="0.2">
      <c r="A85" s="11">
        <v>78</v>
      </c>
      <c r="B85" s="11" t="s">
        <v>176</v>
      </c>
      <c r="C85" s="69">
        <v>0</v>
      </c>
      <c r="D85" s="69">
        <v>0</v>
      </c>
      <c r="E85" s="69">
        <v>0</v>
      </c>
      <c r="F85" s="69">
        <v>0</v>
      </c>
      <c r="G85" s="69">
        <v>3117863</v>
      </c>
      <c r="H85" s="69">
        <v>0</v>
      </c>
      <c r="I85" s="69">
        <v>210642</v>
      </c>
      <c r="J85" s="69">
        <v>0</v>
      </c>
      <c r="K85" s="69">
        <v>0</v>
      </c>
      <c r="L85" s="69">
        <v>129289</v>
      </c>
      <c r="M85" s="69">
        <f t="shared" si="6"/>
        <v>3457794</v>
      </c>
      <c r="N85" s="69">
        <v>2306554</v>
      </c>
      <c r="O85" s="69">
        <v>925820</v>
      </c>
      <c r="P85" s="69">
        <v>127804</v>
      </c>
      <c r="Q85" s="69">
        <v>35618</v>
      </c>
      <c r="R85" s="69">
        <f t="shared" si="7"/>
        <v>3395796</v>
      </c>
      <c r="S85" s="69">
        <f t="shared" si="8"/>
        <v>61998</v>
      </c>
      <c r="T85" s="17">
        <v>78</v>
      </c>
    </row>
    <row r="86" spans="1:20" x14ac:dyDescent="0.2">
      <c r="A86" s="11">
        <v>79</v>
      </c>
      <c r="B86" s="11" t="s">
        <v>177</v>
      </c>
      <c r="C86" s="69">
        <v>0</v>
      </c>
      <c r="D86" s="69">
        <v>1685389</v>
      </c>
      <c r="E86" s="69">
        <v>1378422</v>
      </c>
      <c r="F86" s="69">
        <v>0</v>
      </c>
      <c r="G86" s="69">
        <v>7899974</v>
      </c>
      <c r="H86" s="69">
        <v>0</v>
      </c>
      <c r="I86" s="69">
        <v>0</v>
      </c>
      <c r="J86" s="69">
        <v>0</v>
      </c>
      <c r="K86" s="69">
        <v>0</v>
      </c>
      <c r="L86" s="69">
        <v>1946300</v>
      </c>
      <c r="M86" s="69">
        <f t="shared" si="6"/>
        <v>9846274</v>
      </c>
      <c r="N86" s="69">
        <v>3066827</v>
      </c>
      <c r="O86" s="69">
        <v>1187695</v>
      </c>
      <c r="P86" s="69">
        <v>559818</v>
      </c>
      <c r="Q86" s="69">
        <v>0</v>
      </c>
      <c r="R86" s="69">
        <f t="shared" si="7"/>
        <v>4814340</v>
      </c>
      <c r="S86" s="69">
        <f t="shared" si="8"/>
        <v>5031934</v>
      </c>
      <c r="T86" s="17">
        <v>79</v>
      </c>
    </row>
    <row r="87" spans="1:20" x14ac:dyDescent="0.2">
      <c r="A87" s="11">
        <v>80</v>
      </c>
      <c r="B87" s="11" t="s">
        <v>178</v>
      </c>
      <c r="C87" s="69">
        <v>0</v>
      </c>
      <c r="D87" s="69">
        <v>0</v>
      </c>
      <c r="E87" s="69">
        <v>0</v>
      </c>
      <c r="F87" s="69">
        <v>0</v>
      </c>
      <c r="G87" s="69">
        <v>3406753</v>
      </c>
      <c r="H87" s="69">
        <v>0</v>
      </c>
      <c r="I87" s="69">
        <v>129989</v>
      </c>
      <c r="J87" s="69">
        <v>0</v>
      </c>
      <c r="K87" s="69">
        <v>0</v>
      </c>
      <c r="L87" s="69">
        <v>3870</v>
      </c>
      <c r="M87" s="69">
        <f t="shared" si="6"/>
        <v>3540612</v>
      </c>
      <c r="N87" s="69">
        <v>2762046</v>
      </c>
      <c r="O87" s="69">
        <v>1103538</v>
      </c>
      <c r="P87" s="69">
        <v>287867</v>
      </c>
      <c r="Q87" s="69">
        <v>28845</v>
      </c>
      <c r="R87" s="69">
        <f t="shared" si="7"/>
        <v>4182296</v>
      </c>
      <c r="S87" s="69">
        <f t="shared" si="8"/>
        <v>-641684</v>
      </c>
      <c r="T87" s="17">
        <v>80</v>
      </c>
    </row>
    <row r="88" spans="1:20" x14ac:dyDescent="0.2">
      <c r="A88" s="11">
        <v>81</v>
      </c>
      <c r="B88" s="11" t="s">
        <v>179</v>
      </c>
      <c r="C88" s="69">
        <v>0</v>
      </c>
      <c r="D88" s="69">
        <v>0</v>
      </c>
      <c r="E88" s="69">
        <v>0</v>
      </c>
      <c r="F88" s="69">
        <v>0</v>
      </c>
      <c r="G88" s="69">
        <v>3936282</v>
      </c>
      <c r="H88" s="69">
        <v>0</v>
      </c>
      <c r="I88" s="69">
        <v>0</v>
      </c>
      <c r="J88" s="69">
        <v>0</v>
      </c>
      <c r="K88" s="69">
        <v>0</v>
      </c>
      <c r="L88" s="69">
        <v>105044</v>
      </c>
      <c r="M88" s="69">
        <f t="shared" si="6"/>
        <v>4041326</v>
      </c>
      <c r="N88" s="69">
        <v>2592116</v>
      </c>
      <c r="O88" s="69">
        <v>1806690</v>
      </c>
      <c r="P88" s="69">
        <v>261798</v>
      </c>
      <c r="Q88" s="69">
        <v>0</v>
      </c>
      <c r="R88" s="69">
        <f t="shared" si="7"/>
        <v>4660604</v>
      </c>
      <c r="S88" s="69">
        <f t="shared" si="8"/>
        <v>-619278</v>
      </c>
      <c r="T88" s="17">
        <v>81</v>
      </c>
    </row>
    <row r="89" spans="1:20" x14ac:dyDescent="0.2">
      <c r="A89" s="11">
        <v>82</v>
      </c>
      <c r="B89" s="11" t="s">
        <v>180</v>
      </c>
      <c r="C89" s="69">
        <v>0</v>
      </c>
      <c r="D89" s="69">
        <v>0</v>
      </c>
      <c r="E89" s="69">
        <v>0</v>
      </c>
      <c r="F89" s="69">
        <v>0</v>
      </c>
      <c r="G89" s="69">
        <v>1821974</v>
      </c>
      <c r="H89" s="69">
        <v>0</v>
      </c>
      <c r="I89" s="69">
        <v>0</v>
      </c>
      <c r="J89" s="69">
        <v>0</v>
      </c>
      <c r="K89" s="69">
        <v>0</v>
      </c>
      <c r="L89" s="69">
        <v>616735</v>
      </c>
      <c r="M89" s="69">
        <f t="shared" si="6"/>
        <v>2438709</v>
      </c>
      <c r="N89" s="69">
        <v>1749773</v>
      </c>
      <c r="O89" s="69">
        <v>378461</v>
      </c>
      <c r="P89" s="69">
        <v>13674</v>
      </c>
      <c r="Q89" s="69">
        <v>0</v>
      </c>
      <c r="R89" s="69">
        <f t="shared" si="7"/>
        <v>2141908</v>
      </c>
      <c r="S89" s="69">
        <f t="shared" si="8"/>
        <v>296801</v>
      </c>
      <c r="T89" s="17">
        <v>82</v>
      </c>
    </row>
    <row r="90" spans="1:20" x14ac:dyDescent="0.2">
      <c r="A90" s="11">
        <v>83</v>
      </c>
      <c r="B90" s="11" t="s">
        <v>181</v>
      </c>
      <c r="C90" s="69">
        <v>0</v>
      </c>
      <c r="D90" s="69">
        <v>0</v>
      </c>
      <c r="E90" s="69">
        <v>66133</v>
      </c>
      <c r="F90" s="69">
        <v>0</v>
      </c>
      <c r="G90" s="69">
        <v>2250002</v>
      </c>
      <c r="H90" s="69">
        <v>-204031</v>
      </c>
      <c r="I90" s="69">
        <v>0</v>
      </c>
      <c r="J90" s="69">
        <v>0</v>
      </c>
      <c r="K90" s="69">
        <v>0</v>
      </c>
      <c r="L90" s="69">
        <v>0</v>
      </c>
      <c r="M90" s="69">
        <f t="shared" si="6"/>
        <v>2045971</v>
      </c>
      <c r="N90" s="69">
        <v>1151093</v>
      </c>
      <c r="O90" s="69">
        <v>1535004</v>
      </c>
      <c r="P90" s="69">
        <v>228850</v>
      </c>
      <c r="Q90" s="69">
        <v>0</v>
      </c>
      <c r="R90" s="69">
        <f t="shared" si="7"/>
        <v>2914947</v>
      </c>
      <c r="S90" s="69">
        <f t="shared" si="8"/>
        <v>-868976</v>
      </c>
      <c r="T90" s="17">
        <v>83</v>
      </c>
    </row>
    <row r="91" spans="1:20" x14ac:dyDescent="0.2">
      <c r="A91" s="11">
        <v>84</v>
      </c>
      <c r="B91" s="11" t="s">
        <v>182</v>
      </c>
      <c r="C91" s="69">
        <v>0</v>
      </c>
      <c r="D91" s="69">
        <v>0</v>
      </c>
      <c r="E91" s="69">
        <v>0</v>
      </c>
      <c r="F91" s="69">
        <v>0</v>
      </c>
      <c r="G91" s="69">
        <v>1292196</v>
      </c>
      <c r="H91" s="69">
        <v>2460947</v>
      </c>
      <c r="I91" s="69">
        <v>0</v>
      </c>
      <c r="J91" s="69">
        <v>0</v>
      </c>
      <c r="K91" s="69">
        <v>0</v>
      </c>
      <c r="L91" s="69">
        <v>201312</v>
      </c>
      <c r="M91" s="69">
        <f t="shared" si="6"/>
        <v>3954455</v>
      </c>
      <c r="N91" s="69">
        <v>1691355</v>
      </c>
      <c r="O91" s="69">
        <v>1360391</v>
      </c>
      <c r="P91" s="69">
        <v>2120737</v>
      </c>
      <c r="Q91" s="69">
        <v>948</v>
      </c>
      <c r="R91" s="69">
        <f t="shared" si="7"/>
        <v>5173431</v>
      </c>
      <c r="S91" s="69">
        <f t="shared" si="8"/>
        <v>-1218976</v>
      </c>
      <c r="T91" s="17">
        <v>84</v>
      </c>
    </row>
    <row r="92" spans="1:20" x14ac:dyDescent="0.2">
      <c r="A92" s="11">
        <v>85</v>
      </c>
      <c r="B92" s="11" t="s">
        <v>183</v>
      </c>
      <c r="C92" s="69">
        <v>0</v>
      </c>
      <c r="D92" s="69">
        <v>0</v>
      </c>
      <c r="E92" s="69">
        <v>0</v>
      </c>
      <c r="F92" s="69">
        <v>0</v>
      </c>
      <c r="G92" s="69">
        <v>32545335</v>
      </c>
      <c r="H92" s="69">
        <v>-332934</v>
      </c>
      <c r="I92" s="69">
        <v>0</v>
      </c>
      <c r="J92" s="69">
        <v>0</v>
      </c>
      <c r="K92" s="69">
        <v>505634</v>
      </c>
      <c r="L92" s="69">
        <v>4594181</v>
      </c>
      <c r="M92" s="69">
        <f t="shared" si="6"/>
        <v>37312216</v>
      </c>
      <c r="N92" s="69">
        <v>16858774</v>
      </c>
      <c r="O92" s="69">
        <v>11845149</v>
      </c>
      <c r="P92" s="69">
        <v>4479776</v>
      </c>
      <c r="Q92" s="69">
        <v>1019404</v>
      </c>
      <c r="R92" s="69">
        <f t="shared" si="7"/>
        <v>34203103</v>
      </c>
      <c r="S92" s="69">
        <f t="shared" si="8"/>
        <v>3109113</v>
      </c>
      <c r="T92" s="17">
        <v>85</v>
      </c>
    </row>
    <row r="93" spans="1:20" x14ac:dyDescent="0.2">
      <c r="A93" s="11">
        <v>86</v>
      </c>
      <c r="B93" s="11" t="s">
        <v>184</v>
      </c>
      <c r="C93" s="69">
        <v>0</v>
      </c>
      <c r="D93" s="69">
        <v>0</v>
      </c>
      <c r="E93" s="69">
        <v>0</v>
      </c>
      <c r="F93" s="69">
        <v>3055657</v>
      </c>
      <c r="G93" s="69">
        <v>42674920</v>
      </c>
      <c r="H93" s="69">
        <v>-854620</v>
      </c>
      <c r="I93" s="69">
        <v>0</v>
      </c>
      <c r="J93" s="69">
        <v>0</v>
      </c>
      <c r="K93" s="69">
        <v>0</v>
      </c>
      <c r="L93" s="69">
        <v>4519277</v>
      </c>
      <c r="M93" s="69">
        <f t="shared" si="6"/>
        <v>46339577</v>
      </c>
      <c r="N93" s="69">
        <v>24190604</v>
      </c>
      <c r="O93" s="69">
        <v>16009423</v>
      </c>
      <c r="P93" s="69">
        <v>3426297</v>
      </c>
      <c r="Q93" s="69">
        <v>136135</v>
      </c>
      <c r="R93" s="69">
        <f t="shared" si="7"/>
        <v>43762459</v>
      </c>
      <c r="S93" s="69">
        <f t="shared" si="8"/>
        <v>2577118</v>
      </c>
      <c r="T93" s="17">
        <v>86</v>
      </c>
    </row>
    <row r="94" spans="1:20" x14ac:dyDescent="0.2">
      <c r="A94" s="11">
        <v>87</v>
      </c>
      <c r="B94" s="11" t="s">
        <v>185</v>
      </c>
      <c r="C94" s="69">
        <v>0</v>
      </c>
      <c r="D94" s="69">
        <v>0</v>
      </c>
      <c r="E94" s="69">
        <v>0</v>
      </c>
      <c r="F94" s="69">
        <v>0</v>
      </c>
      <c r="G94" s="69">
        <v>58839</v>
      </c>
      <c r="H94" s="69">
        <v>83190</v>
      </c>
      <c r="I94" s="69">
        <v>0</v>
      </c>
      <c r="J94" s="69">
        <v>0</v>
      </c>
      <c r="K94" s="69">
        <v>0</v>
      </c>
      <c r="L94" s="69">
        <v>0</v>
      </c>
      <c r="M94" s="69">
        <f t="shared" si="6"/>
        <v>142029</v>
      </c>
      <c r="N94" s="69">
        <v>136714</v>
      </c>
      <c r="O94" s="69">
        <v>24861</v>
      </c>
      <c r="P94" s="69">
        <v>0</v>
      </c>
      <c r="Q94" s="69">
        <v>0</v>
      </c>
      <c r="R94" s="69">
        <f t="shared" si="7"/>
        <v>161575</v>
      </c>
      <c r="S94" s="69">
        <f t="shared" si="8"/>
        <v>-19546</v>
      </c>
      <c r="T94" s="17">
        <v>87</v>
      </c>
    </row>
    <row r="95" spans="1:20" x14ac:dyDescent="0.2">
      <c r="A95" s="11">
        <v>88</v>
      </c>
      <c r="B95" s="11" t="s">
        <v>186</v>
      </c>
      <c r="C95" s="69">
        <v>0</v>
      </c>
      <c r="D95" s="69">
        <v>0</v>
      </c>
      <c r="E95" s="69">
        <v>0</v>
      </c>
      <c r="F95" s="69">
        <v>0</v>
      </c>
      <c r="G95" s="69">
        <v>0</v>
      </c>
      <c r="H95" s="69">
        <v>0</v>
      </c>
      <c r="I95" s="69">
        <v>0</v>
      </c>
      <c r="J95" s="69">
        <v>0</v>
      </c>
      <c r="K95" s="69">
        <v>0</v>
      </c>
      <c r="L95" s="69">
        <v>0</v>
      </c>
      <c r="M95" s="69">
        <f t="shared" si="6"/>
        <v>0</v>
      </c>
      <c r="N95" s="69">
        <v>0</v>
      </c>
      <c r="O95" s="69">
        <v>0</v>
      </c>
      <c r="P95" s="69">
        <v>0</v>
      </c>
      <c r="Q95" s="69">
        <v>0</v>
      </c>
      <c r="R95" s="69">
        <f t="shared" si="7"/>
        <v>0</v>
      </c>
      <c r="S95" s="69">
        <f t="shared" si="8"/>
        <v>0</v>
      </c>
      <c r="T95" s="17">
        <v>88</v>
      </c>
    </row>
    <row r="96" spans="1:20" x14ac:dyDescent="0.2">
      <c r="A96" s="11">
        <v>89</v>
      </c>
      <c r="B96" s="11" t="s">
        <v>187</v>
      </c>
      <c r="C96" s="69">
        <v>0</v>
      </c>
      <c r="D96" s="69">
        <v>0</v>
      </c>
      <c r="E96" s="69">
        <v>0</v>
      </c>
      <c r="F96" s="69">
        <v>0</v>
      </c>
      <c r="G96" s="69">
        <v>7080654</v>
      </c>
      <c r="H96" s="69">
        <v>1230535</v>
      </c>
      <c r="I96" s="69">
        <v>35808</v>
      </c>
      <c r="J96" s="69">
        <v>40473</v>
      </c>
      <c r="K96" s="69">
        <v>0</v>
      </c>
      <c r="L96" s="69">
        <v>122169</v>
      </c>
      <c r="M96" s="69">
        <f t="shared" si="6"/>
        <v>8509639</v>
      </c>
      <c r="N96" s="69">
        <v>5350822</v>
      </c>
      <c r="O96" s="69">
        <v>2865319</v>
      </c>
      <c r="P96" s="69">
        <v>349367</v>
      </c>
      <c r="Q96" s="69">
        <v>0</v>
      </c>
      <c r="R96" s="69">
        <f t="shared" si="7"/>
        <v>8565508</v>
      </c>
      <c r="S96" s="69">
        <f t="shared" si="8"/>
        <v>-55869</v>
      </c>
      <c r="T96" s="17">
        <v>89</v>
      </c>
    </row>
    <row r="97" spans="1:20" x14ac:dyDescent="0.2">
      <c r="A97" s="11">
        <v>90</v>
      </c>
      <c r="B97" s="11" t="s">
        <v>188</v>
      </c>
      <c r="C97" s="125">
        <v>0</v>
      </c>
      <c r="D97" s="125">
        <v>0</v>
      </c>
      <c r="E97" s="125">
        <v>0</v>
      </c>
      <c r="F97" s="125">
        <v>0</v>
      </c>
      <c r="G97" s="125">
        <v>185075</v>
      </c>
      <c r="H97" s="125">
        <v>0</v>
      </c>
      <c r="I97" s="125">
        <v>0</v>
      </c>
      <c r="J97" s="125">
        <v>29408</v>
      </c>
      <c r="K97" s="125">
        <v>0</v>
      </c>
      <c r="L97" s="125">
        <v>0</v>
      </c>
      <c r="M97" s="125">
        <f t="shared" si="6"/>
        <v>214483</v>
      </c>
      <c r="N97" s="125">
        <v>98064</v>
      </c>
      <c r="O97" s="125">
        <v>0</v>
      </c>
      <c r="P97" s="125">
        <v>0</v>
      </c>
      <c r="Q97" s="125">
        <v>200407</v>
      </c>
      <c r="R97" s="125">
        <f t="shared" si="7"/>
        <v>298471</v>
      </c>
      <c r="S97" s="125">
        <f t="shared" si="8"/>
        <v>-83988</v>
      </c>
      <c r="T97" s="17">
        <v>90</v>
      </c>
    </row>
    <row r="98" spans="1:20" x14ac:dyDescent="0.2">
      <c r="A98" s="11">
        <v>91</v>
      </c>
      <c r="B98" s="11" t="s">
        <v>189</v>
      </c>
      <c r="C98" s="69">
        <v>0</v>
      </c>
      <c r="D98" s="69">
        <v>0</v>
      </c>
      <c r="E98" s="69">
        <v>0</v>
      </c>
      <c r="F98" s="69">
        <v>0</v>
      </c>
      <c r="G98" s="69">
        <v>1548624</v>
      </c>
      <c r="H98" s="69">
        <v>0</v>
      </c>
      <c r="I98" s="69">
        <v>0</v>
      </c>
      <c r="J98" s="69">
        <v>0</v>
      </c>
      <c r="K98" s="69">
        <v>0</v>
      </c>
      <c r="L98" s="69">
        <v>9323</v>
      </c>
      <c r="M98" s="69">
        <f t="shared" si="6"/>
        <v>1557947</v>
      </c>
      <c r="N98" s="69">
        <v>1501900</v>
      </c>
      <c r="O98" s="69">
        <v>307202</v>
      </c>
      <c r="P98" s="69">
        <v>52444</v>
      </c>
      <c r="Q98" s="69">
        <v>0</v>
      </c>
      <c r="R98" s="69">
        <f t="shared" si="7"/>
        <v>1861546</v>
      </c>
      <c r="S98" s="69">
        <f t="shared" si="8"/>
        <v>-303599</v>
      </c>
      <c r="T98" s="17">
        <v>91</v>
      </c>
    </row>
    <row r="99" spans="1:20" x14ac:dyDescent="0.2">
      <c r="A99" s="11">
        <v>92</v>
      </c>
      <c r="B99" s="11" t="s">
        <v>190</v>
      </c>
      <c r="C99" s="69">
        <v>0</v>
      </c>
      <c r="D99" s="69">
        <v>0</v>
      </c>
      <c r="E99" s="69">
        <v>0</v>
      </c>
      <c r="F99" s="69">
        <v>0</v>
      </c>
      <c r="G99" s="69">
        <v>1635310</v>
      </c>
      <c r="H99" s="69">
        <v>0</v>
      </c>
      <c r="I99" s="69">
        <v>0</v>
      </c>
      <c r="J99" s="69">
        <v>0</v>
      </c>
      <c r="K99" s="69">
        <v>0</v>
      </c>
      <c r="L99" s="69">
        <v>535343</v>
      </c>
      <c r="M99" s="69">
        <f t="shared" si="6"/>
        <v>2170653</v>
      </c>
      <c r="N99" s="69">
        <v>1160834</v>
      </c>
      <c r="O99" s="69">
        <v>854132</v>
      </c>
      <c r="P99" s="69">
        <v>426712</v>
      </c>
      <c r="Q99" s="69">
        <v>691</v>
      </c>
      <c r="R99" s="69">
        <f t="shared" si="7"/>
        <v>2442369</v>
      </c>
      <c r="S99" s="69">
        <f t="shared" si="8"/>
        <v>-271716</v>
      </c>
      <c r="T99" s="17">
        <v>92</v>
      </c>
    </row>
    <row r="100" spans="1:20" x14ac:dyDescent="0.2">
      <c r="A100" s="11">
        <v>93</v>
      </c>
      <c r="B100" s="11" t="s">
        <v>191</v>
      </c>
      <c r="C100" s="69">
        <v>0</v>
      </c>
      <c r="D100" s="69">
        <v>0</v>
      </c>
      <c r="E100" s="69">
        <v>0</v>
      </c>
      <c r="F100" s="69">
        <v>0</v>
      </c>
      <c r="G100" s="69">
        <v>0</v>
      </c>
      <c r="H100" s="69">
        <v>0</v>
      </c>
      <c r="I100" s="69">
        <v>0</v>
      </c>
      <c r="J100" s="69">
        <v>0</v>
      </c>
      <c r="K100" s="69">
        <v>0</v>
      </c>
      <c r="L100" s="69">
        <v>0</v>
      </c>
      <c r="M100" s="69">
        <f t="shared" si="6"/>
        <v>0</v>
      </c>
      <c r="N100" s="69">
        <v>0</v>
      </c>
      <c r="O100" s="69">
        <v>0</v>
      </c>
      <c r="P100" s="69">
        <v>0</v>
      </c>
      <c r="Q100" s="69">
        <v>0</v>
      </c>
      <c r="R100" s="69">
        <f t="shared" si="7"/>
        <v>0</v>
      </c>
      <c r="S100" s="69">
        <f t="shared" si="8"/>
        <v>0</v>
      </c>
      <c r="T100" s="17">
        <v>93</v>
      </c>
    </row>
    <row r="101" spans="1:20" x14ac:dyDescent="0.2">
      <c r="A101" s="11">
        <v>94</v>
      </c>
      <c r="B101" s="11" t="s">
        <v>192</v>
      </c>
      <c r="C101" s="69">
        <v>0</v>
      </c>
      <c r="D101" s="69">
        <v>0</v>
      </c>
      <c r="E101" s="69">
        <v>53720</v>
      </c>
      <c r="F101" s="69">
        <v>0</v>
      </c>
      <c r="G101" s="69">
        <v>2967537</v>
      </c>
      <c r="H101" s="69">
        <v>1145937</v>
      </c>
      <c r="I101" s="69">
        <v>0</v>
      </c>
      <c r="J101" s="69">
        <v>0</v>
      </c>
      <c r="K101" s="69">
        <v>0</v>
      </c>
      <c r="L101" s="69">
        <v>100579</v>
      </c>
      <c r="M101" s="69">
        <f t="shared" si="6"/>
        <v>4214053</v>
      </c>
      <c r="N101" s="69">
        <v>1794595</v>
      </c>
      <c r="O101" s="69">
        <v>1628115</v>
      </c>
      <c r="P101" s="69">
        <v>555473</v>
      </c>
      <c r="Q101" s="69">
        <v>0</v>
      </c>
      <c r="R101" s="69">
        <f t="shared" si="7"/>
        <v>3978183</v>
      </c>
      <c r="S101" s="69">
        <f t="shared" si="8"/>
        <v>235870</v>
      </c>
      <c r="T101" s="17">
        <v>94</v>
      </c>
    </row>
    <row r="102" spans="1:20" x14ac:dyDescent="0.2">
      <c r="A102" s="24">
        <v>95</v>
      </c>
      <c r="B102" s="11" t="s">
        <v>193</v>
      </c>
      <c r="C102" s="123">
        <v>0</v>
      </c>
      <c r="D102" s="123">
        <v>0</v>
      </c>
      <c r="E102" s="123">
        <v>381000</v>
      </c>
      <c r="F102" s="123">
        <v>0</v>
      </c>
      <c r="G102" s="123">
        <v>11999044</v>
      </c>
      <c r="H102" s="123">
        <v>0</v>
      </c>
      <c r="I102" s="123">
        <v>0</v>
      </c>
      <c r="J102" s="123">
        <v>0</v>
      </c>
      <c r="K102" s="123">
        <v>0</v>
      </c>
      <c r="L102" s="123">
        <v>1845363</v>
      </c>
      <c r="M102" s="123">
        <f t="shared" si="6"/>
        <v>13844407</v>
      </c>
      <c r="N102" s="123">
        <v>7138325</v>
      </c>
      <c r="O102" s="123">
        <v>4086698</v>
      </c>
      <c r="P102" s="123">
        <v>1200750</v>
      </c>
      <c r="Q102" s="123">
        <v>3611503</v>
      </c>
      <c r="R102" s="123">
        <f t="shared" si="7"/>
        <v>16037276</v>
      </c>
      <c r="S102" s="123">
        <f t="shared" si="8"/>
        <v>-2192869</v>
      </c>
      <c r="T102" s="103">
        <v>95</v>
      </c>
    </row>
    <row r="103" spans="1:20" x14ac:dyDescent="0.2">
      <c r="A103" s="24">
        <f>A102</f>
        <v>95</v>
      </c>
      <c r="B103" s="17" t="s">
        <v>102</v>
      </c>
      <c r="C103" s="124">
        <f t="shared" ref="C103:S103" si="9">SUM(C8:C102)</f>
        <v>0</v>
      </c>
      <c r="D103" s="124">
        <f t="shared" si="9"/>
        <v>1685389</v>
      </c>
      <c r="E103" s="124">
        <f t="shared" si="9"/>
        <v>112908438</v>
      </c>
      <c r="F103" s="124">
        <f t="shared" si="9"/>
        <v>8725616</v>
      </c>
      <c r="G103" s="124">
        <f t="shared" si="9"/>
        <v>847656588</v>
      </c>
      <c r="H103" s="124">
        <f t="shared" si="9"/>
        <v>118527043</v>
      </c>
      <c r="I103" s="124">
        <f t="shared" si="9"/>
        <v>1440525</v>
      </c>
      <c r="J103" s="124">
        <f t="shared" si="9"/>
        <v>17016338</v>
      </c>
      <c r="K103" s="124">
        <f t="shared" si="9"/>
        <v>4566094</v>
      </c>
      <c r="L103" s="124">
        <f t="shared" si="9"/>
        <v>85529420</v>
      </c>
      <c r="M103" s="124">
        <f>SUM(M8:M102)</f>
        <v>1074736008</v>
      </c>
      <c r="N103" s="124">
        <f t="shared" si="9"/>
        <v>585159750</v>
      </c>
      <c r="O103" s="124">
        <f t="shared" si="9"/>
        <v>261365582</v>
      </c>
      <c r="P103" s="124">
        <f t="shared" si="9"/>
        <v>75757232</v>
      </c>
      <c r="Q103" s="124">
        <f t="shared" si="9"/>
        <v>17389830</v>
      </c>
      <c r="R103" s="124">
        <f t="shared" si="9"/>
        <v>939672394</v>
      </c>
      <c r="S103" s="124">
        <f t="shared" si="9"/>
        <v>135063614</v>
      </c>
      <c r="T103" s="103">
        <f>T102</f>
        <v>95</v>
      </c>
    </row>
    <row r="104" spans="1:20" x14ac:dyDescent="0.2">
      <c r="A104" s="11"/>
      <c r="B104" s="11"/>
      <c r="C104" s="11"/>
      <c r="D104" s="11"/>
      <c r="E104" s="11"/>
      <c r="F104" s="11"/>
      <c r="G104" s="11"/>
      <c r="H104" s="11"/>
      <c r="I104" s="11"/>
      <c r="J104" s="11"/>
      <c r="K104" s="11"/>
      <c r="L104" s="11"/>
      <c r="M104" s="11"/>
      <c r="N104" s="11"/>
      <c r="O104" s="11"/>
      <c r="P104" s="11"/>
      <c r="Q104" s="11"/>
      <c r="R104" s="11"/>
      <c r="S104" s="11"/>
      <c r="T104" s="17"/>
    </row>
    <row r="105" spans="1:20" x14ac:dyDescent="0.2">
      <c r="A105" s="11"/>
      <c r="B105" s="11"/>
      <c r="C105" s="11"/>
      <c r="D105" s="11"/>
      <c r="E105" s="11"/>
      <c r="F105" s="11"/>
      <c r="G105" s="11"/>
      <c r="H105" s="11"/>
      <c r="I105" s="11"/>
      <c r="J105" s="11"/>
      <c r="K105" s="11"/>
      <c r="L105" s="11"/>
      <c r="M105" s="11"/>
      <c r="N105" s="11"/>
      <c r="O105" s="11"/>
      <c r="P105" s="11"/>
      <c r="Q105" s="11"/>
      <c r="R105" s="11"/>
      <c r="S105" s="11"/>
      <c r="T105" s="17"/>
    </row>
  </sheetData>
  <mergeCells count="1">
    <mergeCell ref="E6:F6"/>
  </mergeCells>
  <printOptions gridLines="1"/>
  <pageMargins left="0" right="0" top="0.5" bottom="0.72" header="0.5" footer="0.25"/>
  <pageSetup paperSize="5" scale="67" fitToHeight="0" orientation="landscape" r:id="rId1"/>
  <headerFooter alignWithMargins="0">
    <oddFooter>&amp;A&amp;RPage &amp;P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zoomScaleNormal="100" workbookViewId="0">
      <selection activeCell="A4" sqref="A4"/>
    </sheetView>
  </sheetViews>
  <sheetFormatPr defaultRowHeight="12.75" x14ac:dyDescent="0.2"/>
  <cols>
    <col min="1" max="1" width="4" style="10" bestFit="1" customWidth="1"/>
    <col min="2" max="2" width="16.140625" style="10" customWidth="1"/>
    <col min="3" max="3" width="14.85546875" style="10" customWidth="1"/>
    <col min="4" max="4" width="6.7109375" style="10" bestFit="1" customWidth="1"/>
    <col min="5" max="5" width="12.42578125" style="10" customWidth="1"/>
    <col min="6" max="6" width="9.5703125" style="10" bestFit="1" customWidth="1"/>
    <col min="7" max="7" width="13.140625" style="10" bestFit="1" customWidth="1"/>
    <col min="8" max="8" width="14.42578125" style="10" bestFit="1" customWidth="1"/>
    <col min="9" max="9" width="12.42578125" style="10" customWidth="1"/>
    <col min="10" max="10" width="12.7109375" style="10" customWidth="1"/>
    <col min="11" max="11" width="11" style="10" bestFit="1" customWidth="1"/>
    <col min="12" max="12" width="11.85546875" style="10" customWidth="1"/>
    <col min="13" max="14" width="13.140625" style="10" bestFit="1" customWidth="1"/>
    <col min="15" max="15" width="12.140625" style="10" bestFit="1" customWidth="1"/>
    <col min="16" max="17" width="11" style="10" bestFit="1" customWidth="1"/>
    <col min="18" max="18" width="13.140625" style="10" bestFit="1" customWidth="1"/>
    <col min="19" max="19" width="12.28515625" style="10" bestFit="1" customWidth="1"/>
    <col min="20" max="20" width="3.7109375" style="10" bestFit="1" customWidth="1"/>
    <col min="21" max="16384" width="9.140625" style="10"/>
  </cols>
  <sheetData>
    <row r="1" spans="1:20" ht="14.1" customHeight="1" x14ac:dyDescent="0.2">
      <c r="A1" s="11" t="s">
        <v>42</v>
      </c>
      <c r="B1" s="11"/>
      <c r="C1" s="11"/>
      <c r="D1" s="11"/>
      <c r="E1" s="11"/>
      <c r="F1" s="11"/>
      <c r="G1" s="11"/>
      <c r="H1" s="11"/>
      <c r="I1" s="11"/>
      <c r="J1" s="11"/>
      <c r="K1" s="11"/>
      <c r="L1" s="11"/>
      <c r="M1" s="11"/>
      <c r="N1" s="11"/>
      <c r="O1" s="11"/>
      <c r="P1" s="11"/>
      <c r="Q1" s="11"/>
      <c r="R1" s="11"/>
      <c r="S1" s="11"/>
      <c r="T1" s="17"/>
    </row>
    <row r="2" spans="1:20" x14ac:dyDescent="0.2">
      <c r="A2" s="11" t="s">
        <v>512</v>
      </c>
      <c r="B2" s="11"/>
      <c r="C2" s="11"/>
      <c r="D2" s="11"/>
      <c r="E2" s="11"/>
      <c r="F2" s="11"/>
      <c r="G2" s="11"/>
      <c r="H2" s="11"/>
      <c r="I2" s="11"/>
      <c r="J2" s="11"/>
      <c r="K2" s="11"/>
      <c r="L2" s="11"/>
      <c r="M2" s="11"/>
      <c r="N2" s="11"/>
      <c r="O2" s="11"/>
      <c r="P2" s="11"/>
      <c r="Q2" s="11"/>
      <c r="R2" s="11"/>
      <c r="S2" s="11"/>
      <c r="T2" s="126"/>
    </row>
    <row r="3" spans="1:20" x14ac:dyDescent="0.2">
      <c r="A3" s="14" t="s">
        <v>496</v>
      </c>
      <c r="B3" s="11"/>
      <c r="C3" s="11"/>
      <c r="D3" s="11"/>
      <c r="E3" s="11"/>
      <c r="F3" s="11"/>
      <c r="G3" s="11"/>
      <c r="H3" s="11"/>
      <c r="I3" s="11"/>
      <c r="J3" s="11"/>
      <c r="K3" s="11"/>
      <c r="L3" s="11"/>
      <c r="M3" s="12"/>
      <c r="N3" s="112"/>
      <c r="O3" s="11"/>
      <c r="P3" s="11"/>
      <c r="Q3" s="11"/>
      <c r="R3" s="11"/>
      <c r="S3" s="11"/>
      <c r="T3" s="12"/>
    </row>
    <row r="4" spans="1:20" x14ac:dyDescent="0.2">
      <c r="A4" s="11"/>
      <c r="B4" s="11"/>
      <c r="C4" s="11"/>
      <c r="D4" s="11"/>
      <c r="E4" s="117"/>
      <c r="F4" s="11"/>
      <c r="G4" s="11"/>
      <c r="H4" s="11"/>
      <c r="I4" s="11"/>
      <c r="J4" s="11"/>
      <c r="K4" s="11"/>
      <c r="L4" s="11"/>
      <c r="M4" s="11"/>
      <c r="N4" s="11"/>
      <c r="O4" s="11"/>
      <c r="P4" s="11"/>
      <c r="Q4" s="11"/>
      <c r="R4" s="11"/>
      <c r="S4" s="11"/>
      <c r="T4" s="17"/>
    </row>
    <row r="5" spans="1:20" x14ac:dyDescent="0.2">
      <c r="A5" s="11"/>
      <c r="B5" s="11"/>
      <c r="C5" s="128"/>
      <c r="D5" s="129"/>
      <c r="E5" s="129"/>
      <c r="F5" s="129"/>
      <c r="G5" s="15"/>
      <c r="H5" s="15"/>
      <c r="I5" s="15"/>
      <c r="J5" s="15"/>
      <c r="K5" s="15"/>
      <c r="L5" s="15"/>
      <c r="M5" s="11"/>
      <c r="N5" s="11"/>
      <c r="O5" s="11"/>
      <c r="P5" s="11"/>
      <c r="Q5" s="11"/>
      <c r="R5" s="11"/>
      <c r="S5" s="11"/>
      <c r="T5" s="17"/>
    </row>
    <row r="6" spans="1:20" ht="38.450000000000003" customHeight="1" x14ac:dyDescent="0.2">
      <c r="A6" s="11"/>
      <c r="B6" s="11"/>
      <c r="C6" s="20" t="s">
        <v>356</v>
      </c>
      <c r="D6" s="16"/>
      <c r="E6" s="226" t="s">
        <v>357</v>
      </c>
      <c r="F6" s="226"/>
      <c r="G6" s="11"/>
      <c r="H6" s="20" t="s">
        <v>513</v>
      </c>
      <c r="I6" s="16"/>
      <c r="J6" s="16"/>
      <c r="K6" s="16"/>
      <c r="L6" s="11"/>
      <c r="M6" s="11"/>
      <c r="N6" s="16" t="s">
        <v>358</v>
      </c>
      <c r="O6" s="16"/>
      <c r="P6" s="16"/>
      <c r="Q6" s="16"/>
      <c r="R6" s="16"/>
      <c r="S6" s="11"/>
      <c r="T6" s="17"/>
    </row>
    <row r="7" spans="1:20" s="89" customFormat="1" ht="66.95" customHeight="1" x14ac:dyDescent="0.2">
      <c r="A7" s="188" t="s">
        <v>49</v>
      </c>
      <c r="B7" s="188" t="s">
        <v>51</v>
      </c>
      <c r="C7" s="188" t="s">
        <v>359</v>
      </c>
      <c r="D7" s="188" t="s">
        <v>360</v>
      </c>
      <c r="E7" s="188" t="s">
        <v>359</v>
      </c>
      <c r="F7" s="188" t="s">
        <v>360</v>
      </c>
      <c r="G7" s="188" t="s">
        <v>361</v>
      </c>
      <c r="H7" s="188" t="s">
        <v>362</v>
      </c>
      <c r="I7" s="188" t="s">
        <v>363</v>
      </c>
      <c r="J7" s="188" t="s">
        <v>364</v>
      </c>
      <c r="K7" s="188" t="s">
        <v>246</v>
      </c>
      <c r="L7" s="188" t="s">
        <v>365</v>
      </c>
      <c r="M7" s="188" t="s">
        <v>366</v>
      </c>
      <c r="N7" s="188" t="s">
        <v>367</v>
      </c>
      <c r="O7" s="188" t="s">
        <v>368</v>
      </c>
      <c r="P7" s="188" t="s">
        <v>369</v>
      </c>
      <c r="Q7" s="188" t="s">
        <v>370</v>
      </c>
      <c r="R7" s="188" t="s">
        <v>371</v>
      </c>
      <c r="S7" s="188" t="s">
        <v>372</v>
      </c>
      <c r="T7" s="188" t="s">
        <v>373</v>
      </c>
    </row>
    <row r="8" spans="1:20" x14ac:dyDescent="0.2">
      <c r="A8" s="11">
        <v>1</v>
      </c>
      <c r="B8" s="11" t="s">
        <v>194</v>
      </c>
      <c r="C8" s="69">
        <v>0</v>
      </c>
      <c r="D8" s="69">
        <v>0</v>
      </c>
      <c r="E8" s="69">
        <v>0</v>
      </c>
      <c r="F8" s="69">
        <v>0</v>
      </c>
      <c r="G8" s="69">
        <v>3259514</v>
      </c>
      <c r="H8" s="69">
        <v>0</v>
      </c>
      <c r="I8" s="69">
        <v>0</v>
      </c>
      <c r="J8" s="69">
        <v>0</v>
      </c>
      <c r="K8" s="69">
        <v>0</v>
      </c>
      <c r="L8" s="69">
        <v>78254</v>
      </c>
      <c r="M8" s="69">
        <f t="shared" ref="M8:M45" si="0">SUM(G8:L8)</f>
        <v>3337768</v>
      </c>
      <c r="N8" s="69">
        <v>2450518</v>
      </c>
      <c r="O8" s="69">
        <v>622766</v>
      </c>
      <c r="P8" s="69">
        <v>18136</v>
      </c>
      <c r="Q8" s="69">
        <v>0</v>
      </c>
      <c r="R8" s="69">
        <f t="shared" ref="R8:R45" si="1">SUM(N8:Q8)</f>
        <v>3091420</v>
      </c>
      <c r="S8" s="69">
        <f t="shared" ref="S8:S45" si="2">(M8-R8)</f>
        <v>246348</v>
      </c>
      <c r="T8" s="17">
        <v>1</v>
      </c>
    </row>
    <row r="9" spans="1:20" x14ac:dyDescent="0.2">
      <c r="A9" s="11">
        <v>2</v>
      </c>
      <c r="B9" s="11" t="s">
        <v>195</v>
      </c>
      <c r="C9" s="69">
        <v>0</v>
      </c>
      <c r="D9" s="69">
        <v>0</v>
      </c>
      <c r="E9" s="69">
        <v>0</v>
      </c>
      <c r="F9" s="69">
        <v>0</v>
      </c>
      <c r="G9" s="69">
        <v>0</v>
      </c>
      <c r="H9" s="69">
        <v>0</v>
      </c>
      <c r="I9" s="69">
        <v>0</v>
      </c>
      <c r="J9" s="69">
        <v>0</v>
      </c>
      <c r="K9" s="69">
        <v>0</v>
      </c>
      <c r="L9" s="69">
        <v>0</v>
      </c>
      <c r="M9" s="69">
        <f t="shared" si="0"/>
        <v>0</v>
      </c>
      <c r="N9" s="69">
        <v>0</v>
      </c>
      <c r="O9" s="69">
        <v>0</v>
      </c>
      <c r="P9" s="69">
        <v>0</v>
      </c>
      <c r="Q9" s="69">
        <v>0</v>
      </c>
      <c r="R9" s="69">
        <f t="shared" si="1"/>
        <v>0</v>
      </c>
      <c r="S9" s="69">
        <f t="shared" si="2"/>
        <v>0</v>
      </c>
      <c r="T9" s="17">
        <v>2</v>
      </c>
    </row>
    <row r="10" spans="1:20" x14ac:dyDescent="0.2">
      <c r="A10" s="11">
        <v>3</v>
      </c>
      <c r="B10" s="11" t="s">
        <v>112</v>
      </c>
      <c r="C10" s="125">
        <v>0</v>
      </c>
      <c r="D10" s="69">
        <v>0</v>
      </c>
      <c r="E10" s="69">
        <v>0</v>
      </c>
      <c r="F10" s="69">
        <v>0</v>
      </c>
      <c r="G10" s="69">
        <v>23623925</v>
      </c>
      <c r="H10" s="69">
        <v>-500000</v>
      </c>
      <c r="I10" s="69">
        <v>0</v>
      </c>
      <c r="J10" s="69">
        <v>0</v>
      </c>
      <c r="K10" s="69">
        <v>0</v>
      </c>
      <c r="L10" s="69">
        <v>449478</v>
      </c>
      <c r="M10" s="69">
        <f t="shared" si="0"/>
        <v>23573403</v>
      </c>
      <c r="N10" s="69">
        <v>19071496</v>
      </c>
      <c r="O10" s="69">
        <v>899373</v>
      </c>
      <c r="P10" s="69">
        <v>336023</v>
      </c>
      <c r="Q10" s="69">
        <v>0</v>
      </c>
      <c r="R10" s="69">
        <f t="shared" si="1"/>
        <v>20306892</v>
      </c>
      <c r="S10" s="69">
        <f t="shared" si="2"/>
        <v>3266511</v>
      </c>
      <c r="T10" s="17">
        <v>3</v>
      </c>
    </row>
    <row r="11" spans="1:20" x14ac:dyDescent="0.2">
      <c r="A11" s="11">
        <v>4</v>
      </c>
      <c r="B11" s="11" t="s">
        <v>196</v>
      </c>
      <c r="C11" s="69">
        <v>0</v>
      </c>
      <c r="D11" s="69">
        <v>0</v>
      </c>
      <c r="E11" s="69">
        <v>0</v>
      </c>
      <c r="F11" s="69">
        <v>0</v>
      </c>
      <c r="G11" s="69">
        <v>2577362</v>
      </c>
      <c r="H11" s="69">
        <v>0</v>
      </c>
      <c r="I11" s="69">
        <v>0</v>
      </c>
      <c r="J11" s="69">
        <v>0</v>
      </c>
      <c r="K11" s="69">
        <v>0</v>
      </c>
      <c r="L11" s="69">
        <v>79414</v>
      </c>
      <c r="M11" s="69">
        <f t="shared" si="0"/>
        <v>2656776</v>
      </c>
      <c r="N11" s="69">
        <v>2163389</v>
      </c>
      <c r="O11" s="69">
        <v>1054480</v>
      </c>
      <c r="P11" s="69">
        <v>0</v>
      </c>
      <c r="Q11" s="69">
        <v>0</v>
      </c>
      <c r="R11" s="69">
        <f t="shared" si="1"/>
        <v>3217869</v>
      </c>
      <c r="S11" s="69">
        <f t="shared" si="2"/>
        <v>-561093</v>
      </c>
      <c r="T11" s="17">
        <v>4</v>
      </c>
    </row>
    <row r="12" spans="1:20" x14ac:dyDescent="0.2">
      <c r="A12" s="11">
        <v>5</v>
      </c>
      <c r="B12" s="11" t="s">
        <v>197</v>
      </c>
      <c r="C12" s="69">
        <v>0</v>
      </c>
      <c r="D12" s="69">
        <v>0</v>
      </c>
      <c r="E12" s="69">
        <v>0</v>
      </c>
      <c r="F12" s="69">
        <v>0</v>
      </c>
      <c r="G12" s="69">
        <v>4158727</v>
      </c>
      <c r="H12" s="69">
        <v>0</v>
      </c>
      <c r="I12" s="69">
        <v>20971</v>
      </c>
      <c r="J12" s="69">
        <v>0</v>
      </c>
      <c r="K12" s="69">
        <v>0</v>
      </c>
      <c r="L12" s="69">
        <v>493354</v>
      </c>
      <c r="M12" s="69">
        <f t="shared" si="0"/>
        <v>4673052</v>
      </c>
      <c r="N12" s="69">
        <v>1931157</v>
      </c>
      <c r="O12" s="69">
        <v>1276447</v>
      </c>
      <c r="P12" s="69">
        <v>305541</v>
      </c>
      <c r="Q12" s="69">
        <v>0</v>
      </c>
      <c r="R12" s="69">
        <f t="shared" si="1"/>
        <v>3513145</v>
      </c>
      <c r="S12" s="69">
        <f t="shared" si="2"/>
        <v>1159907</v>
      </c>
      <c r="T12" s="17">
        <v>5</v>
      </c>
    </row>
    <row r="13" spans="1:20" x14ac:dyDescent="0.2">
      <c r="A13" s="11">
        <v>6</v>
      </c>
      <c r="B13" s="11" t="s">
        <v>198</v>
      </c>
      <c r="C13" s="69">
        <v>0</v>
      </c>
      <c r="D13" s="69">
        <v>0</v>
      </c>
      <c r="E13" s="69">
        <v>50000</v>
      </c>
      <c r="F13" s="69">
        <v>0</v>
      </c>
      <c r="G13" s="69">
        <v>16843820</v>
      </c>
      <c r="H13" s="69">
        <v>-178279</v>
      </c>
      <c r="I13" s="69">
        <v>0</v>
      </c>
      <c r="J13" s="69">
        <v>2609954</v>
      </c>
      <c r="K13" s="69">
        <v>1692444</v>
      </c>
      <c r="L13" s="69">
        <v>271781</v>
      </c>
      <c r="M13" s="69">
        <f t="shared" si="0"/>
        <v>21239720</v>
      </c>
      <c r="N13" s="69">
        <v>17853685</v>
      </c>
      <c r="O13" s="69">
        <v>3868506</v>
      </c>
      <c r="P13" s="69">
        <v>134224</v>
      </c>
      <c r="Q13" s="69">
        <v>2601543</v>
      </c>
      <c r="R13" s="69">
        <f t="shared" si="1"/>
        <v>24457958</v>
      </c>
      <c r="S13" s="69">
        <f t="shared" si="2"/>
        <v>-3218238</v>
      </c>
      <c r="T13" s="17">
        <v>6</v>
      </c>
    </row>
    <row r="14" spans="1:20" x14ac:dyDescent="0.2">
      <c r="A14" s="11">
        <v>7</v>
      </c>
      <c r="B14" s="11" t="s">
        <v>199</v>
      </c>
      <c r="C14" s="69">
        <v>0</v>
      </c>
      <c r="D14" s="69">
        <v>0</v>
      </c>
      <c r="E14" s="69">
        <v>0</v>
      </c>
      <c r="F14" s="69">
        <v>0</v>
      </c>
      <c r="G14" s="69">
        <v>7333794</v>
      </c>
      <c r="H14" s="69">
        <v>-84000</v>
      </c>
      <c r="I14" s="69">
        <v>0</v>
      </c>
      <c r="J14" s="69">
        <v>0</v>
      </c>
      <c r="K14" s="69">
        <v>0</v>
      </c>
      <c r="L14" s="69">
        <v>99408</v>
      </c>
      <c r="M14" s="69">
        <f t="shared" si="0"/>
        <v>7349202</v>
      </c>
      <c r="N14" s="69">
        <v>5132531</v>
      </c>
      <c r="O14" s="69">
        <v>773803</v>
      </c>
      <c r="P14" s="69">
        <v>257515</v>
      </c>
      <c r="Q14" s="69">
        <v>0</v>
      </c>
      <c r="R14" s="69">
        <f t="shared" si="1"/>
        <v>6163849</v>
      </c>
      <c r="S14" s="69">
        <f t="shared" si="2"/>
        <v>1185353</v>
      </c>
      <c r="T14" s="17">
        <v>7</v>
      </c>
    </row>
    <row r="15" spans="1:20" x14ac:dyDescent="0.2">
      <c r="A15" s="11">
        <v>8</v>
      </c>
      <c r="B15" s="11" t="s">
        <v>200</v>
      </c>
      <c r="C15" s="69">
        <v>0</v>
      </c>
      <c r="D15" s="69">
        <v>0</v>
      </c>
      <c r="E15" s="69">
        <v>0</v>
      </c>
      <c r="F15" s="69">
        <v>0</v>
      </c>
      <c r="G15" s="69">
        <v>1296633</v>
      </c>
      <c r="H15" s="69">
        <v>0</v>
      </c>
      <c r="I15" s="69">
        <v>0</v>
      </c>
      <c r="J15" s="69">
        <v>74365</v>
      </c>
      <c r="K15" s="69">
        <v>199876</v>
      </c>
      <c r="L15" s="69">
        <v>942</v>
      </c>
      <c r="M15" s="69">
        <f t="shared" si="0"/>
        <v>1571816</v>
      </c>
      <c r="N15" s="69">
        <v>1318794</v>
      </c>
      <c r="O15" s="69">
        <v>248335</v>
      </c>
      <c r="P15" s="69">
        <v>64848</v>
      </c>
      <c r="Q15" s="69">
        <v>0</v>
      </c>
      <c r="R15" s="69">
        <f t="shared" si="1"/>
        <v>1631977</v>
      </c>
      <c r="S15" s="69">
        <f t="shared" si="2"/>
        <v>-60161</v>
      </c>
      <c r="T15" s="17">
        <v>8</v>
      </c>
    </row>
    <row r="16" spans="1:20" x14ac:dyDescent="0.2">
      <c r="A16" s="11">
        <v>9</v>
      </c>
      <c r="B16" s="11" t="s">
        <v>201</v>
      </c>
      <c r="C16" s="69">
        <v>0</v>
      </c>
      <c r="D16" s="69">
        <v>0</v>
      </c>
      <c r="E16" s="69">
        <v>287005</v>
      </c>
      <c r="F16" s="69">
        <v>579647</v>
      </c>
      <c r="G16" s="69">
        <v>2712093</v>
      </c>
      <c r="H16" s="69">
        <v>-752450</v>
      </c>
      <c r="I16" s="69">
        <v>0</v>
      </c>
      <c r="J16" s="69">
        <v>0</v>
      </c>
      <c r="K16" s="69">
        <v>0</v>
      </c>
      <c r="L16" s="69">
        <v>0</v>
      </c>
      <c r="M16" s="69">
        <f t="shared" si="0"/>
        <v>1959643</v>
      </c>
      <c r="N16" s="69">
        <v>1184399</v>
      </c>
      <c r="O16" s="69">
        <v>213430</v>
      </c>
      <c r="P16" s="69">
        <v>41060</v>
      </c>
      <c r="Q16" s="69">
        <v>0</v>
      </c>
      <c r="R16" s="69">
        <f t="shared" si="1"/>
        <v>1438889</v>
      </c>
      <c r="S16" s="69">
        <f t="shared" si="2"/>
        <v>520754</v>
      </c>
      <c r="T16" s="17">
        <v>9</v>
      </c>
    </row>
    <row r="17" spans="1:20" x14ac:dyDescent="0.2">
      <c r="A17" s="11">
        <v>10</v>
      </c>
      <c r="B17" s="11" t="s">
        <v>202</v>
      </c>
      <c r="C17" s="69">
        <v>0</v>
      </c>
      <c r="D17" s="69">
        <v>0</v>
      </c>
      <c r="E17" s="69">
        <v>0</v>
      </c>
      <c r="F17" s="69">
        <v>0</v>
      </c>
      <c r="G17" s="69">
        <v>4275150</v>
      </c>
      <c r="H17" s="69">
        <v>-85496</v>
      </c>
      <c r="I17" s="69">
        <v>0</v>
      </c>
      <c r="J17" s="69">
        <v>0</v>
      </c>
      <c r="K17" s="69">
        <v>0</v>
      </c>
      <c r="L17" s="69">
        <v>53491</v>
      </c>
      <c r="M17" s="69">
        <f t="shared" si="0"/>
        <v>4243145</v>
      </c>
      <c r="N17" s="69">
        <v>2638230</v>
      </c>
      <c r="O17" s="69">
        <v>708451</v>
      </c>
      <c r="P17" s="69">
        <v>534972</v>
      </c>
      <c r="Q17" s="69">
        <v>5000</v>
      </c>
      <c r="R17" s="69">
        <f t="shared" si="1"/>
        <v>3886653</v>
      </c>
      <c r="S17" s="69">
        <f t="shared" si="2"/>
        <v>356492</v>
      </c>
      <c r="T17" s="17">
        <v>10</v>
      </c>
    </row>
    <row r="18" spans="1:20" x14ac:dyDescent="0.2">
      <c r="A18" s="11">
        <v>11</v>
      </c>
      <c r="B18" s="11" t="s">
        <v>203</v>
      </c>
      <c r="C18" s="69">
        <v>22140</v>
      </c>
      <c r="D18" s="69">
        <v>0</v>
      </c>
      <c r="E18" s="69">
        <v>0</v>
      </c>
      <c r="F18" s="69">
        <v>0</v>
      </c>
      <c r="G18" s="69">
        <v>10989349</v>
      </c>
      <c r="H18" s="69">
        <v>0</v>
      </c>
      <c r="I18" s="69">
        <v>0</v>
      </c>
      <c r="J18" s="69">
        <v>0</v>
      </c>
      <c r="K18" s="69">
        <v>0</v>
      </c>
      <c r="L18" s="69">
        <v>0</v>
      </c>
      <c r="M18" s="69">
        <f t="shared" si="0"/>
        <v>10989349</v>
      </c>
      <c r="N18" s="69">
        <v>7127203</v>
      </c>
      <c r="O18" s="69">
        <v>2083552</v>
      </c>
      <c r="P18" s="69">
        <v>135092</v>
      </c>
      <c r="Q18" s="69">
        <v>0</v>
      </c>
      <c r="R18" s="69">
        <f t="shared" si="1"/>
        <v>9345847</v>
      </c>
      <c r="S18" s="69">
        <f t="shared" si="2"/>
        <v>1643502</v>
      </c>
      <c r="T18" s="17">
        <v>11</v>
      </c>
    </row>
    <row r="19" spans="1:20" x14ac:dyDescent="0.2">
      <c r="A19" s="11">
        <v>12</v>
      </c>
      <c r="B19" s="10" t="s">
        <v>204</v>
      </c>
      <c r="C19" s="69">
        <v>0</v>
      </c>
      <c r="D19" s="69">
        <v>0</v>
      </c>
      <c r="E19" s="69">
        <v>0</v>
      </c>
      <c r="F19" s="69">
        <v>0</v>
      </c>
      <c r="G19" s="69">
        <v>3151024</v>
      </c>
      <c r="H19" s="69">
        <v>0</v>
      </c>
      <c r="I19" s="69">
        <v>0</v>
      </c>
      <c r="J19" s="69">
        <v>0</v>
      </c>
      <c r="K19" s="69">
        <v>0</v>
      </c>
      <c r="L19" s="69">
        <v>1149</v>
      </c>
      <c r="M19" s="69">
        <f t="shared" si="0"/>
        <v>3152173</v>
      </c>
      <c r="N19" s="69">
        <v>2559260</v>
      </c>
      <c r="O19" s="69">
        <v>459474</v>
      </c>
      <c r="P19" s="69">
        <v>51521</v>
      </c>
      <c r="Q19" s="69">
        <v>0</v>
      </c>
      <c r="R19" s="69">
        <f t="shared" si="1"/>
        <v>3070255</v>
      </c>
      <c r="S19" s="69">
        <f t="shared" si="2"/>
        <v>81918</v>
      </c>
      <c r="T19" s="17">
        <v>12</v>
      </c>
    </row>
    <row r="20" spans="1:20" x14ac:dyDescent="0.2">
      <c r="A20" s="11">
        <v>13</v>
      </c>
      <c r="B20" s="11" t="s">
        <v>205</v>
      </c>
      <c r="C20" s="69">
        <v>0</v>
      </c>
      <c r="D20" s="69">
        <v>0</v>
      </c>
      <c r="E20" s="69">
        <v>0</v>
      </c>
      <c r="F20" s="69">
        <v>0</v>
      </c>
      <c r="G20" s="69">
        <v>2711005</v>
      </c>
      <c r="H20" s="69">
        <v>0</v>
      </c>
      <c r="I20" s="69">
        <v>0</v>
      </c>
      <c r="J20" s="69">
        <v>0</v>
      </c>
      <c r="K20" s="69">
        <v>0</v>
      </c>
      <c r="L20" s="69">
        <v>78785</v>
      </c>
      <c r="M20" s="69">
        <f t="shared" si="0"/>
        <v>2789790</v>
      </c>
      <c r="N20" s="69">
        <v>1562868</v>
      </c>
      <c r="O20" s="69">
        <v>754819</v>
      </c>
      <c r="P20" s="69">
        <v>127927</v>
      </c>
      <c r="Q20" s="69">
        <v>0</v>
      </c>
      <c r="R20" s="69">
        <f t="shared" si="1"/>
        <v>2445614</v>
      </c>
      <c r="S20" s="69">
        <f t="shared" si="2"/>
        <v>344176</v>
      </c>
      <c r="T20" s="17">
        <v>13</v>
      </c>
    </row>
    <row r="21" spans="1:20" x14ac:dyDescent="0.2">
      <c r="A21" s="11">
        <v>14</v>
      </c>
      <c r="B21" s="11" t="s">
        <v>126</v>
      </c>
      <c r="C21" s="69">
        <v>0</v>
      </c>
      <c r="D21" s="69">
        <v>0</v>
      </c>
      <c r="E21" s="69">
        <v>0</v>
      </c>
      <c r="F21" s="69">
        <v>0</v>
      </c>
      <c r="G21" s="69">
        <v>21356576</v>
      </c>
      <c r="H21" s="69">
        <v>-604380</v>
      </c>
      <c r="I21" s="69">
        <v>0</v>
      </c>
      <c r="J21" s="69">
        <v>16341</v>
      </c>
      <c r="K21" s="69">
        <v>0</v>
      </c>
      <c r="L21" s="69">
        <v>2616987</v>
      </c>
      <c r="M21" s="69">
        <f t="shared" si="0"/>
        <v>23385524</v>
      </c>
      <c r="N21" s="69">
        <v>16398875</v>
      </c>
      <c r="O21" s="69">
        <v>3511456</v>
      </c>
      <c r="P21" s="69">
        <v>853233</v>
      </c>
      <c r="Q21" s="69">
        <v>0</v>
      </c>
      <c r="R21" s="69">
        <f t="shared" si="1"/>
        <v>20763564</v>
      </c>
      <c r="S21" s="69">
        <f t="shared" si="2"/>
        <v>2621960</v>
      </c>
      <c r="T21" s="17">
        <v>14</v>
      </c>
    </row>
    <row r="22" spans="1:20" x14ac:dyDescent="0.2">
      <c r="A22" s="11">
        <v>15</v>
      </c>
      <c r="B22" s="11" t="s">
        <v>206</v>
      </c>
      <c r="C22" s="69">
        <v>0</v>
      </c>
      <c r="D22" s="69">
        <v>0</v>
      </c>
      <c r="E22" s="69">
        <v>0</v>
      </c>
      <c r="F22" s="69">
        <v>0</v>
      </c>
      <c r="G22" s="69">
        <v>0</v>
      </c>
      <c r="H22" s="69">
        <v>0</v>
      </c>
      <c r="I22" s="69">
        <v>0</v>
      </c>
      <c r="J22" s="69">
        <v>0</v>
      </c>
      <c r="K22" s="69">
        <v>0</v>
      </c>
      <c r="L22" s="69">
        <v>0</v>
      </c>
      <c r="M22" s="69">
        <f t="shared" si="0"/>
        <v>0</v>
      </c>
      <c r="N22" s="69">
        <v>0</v>
      </c>
      <c r="O22" s="69">
        <v>0</v>
      </c>
      <c r="P22" s="69">
        <v>0</v>
      </c>
      <c r="Q22" s="69">
        <v>0</v>
      </c>
      <c r="R22" s="69">
        <f t="shared" si="1"/>
        <v>0</v>
      </c>
      <c r="S22" s="69">
        <f t="shared" si="2"/>
        <v>0</v>
      </c>
      <c r="T22" s="17">
        <v>15</v>
      </c>
    </row>
    <row r="23" spans="1:20" x14ac:dyDescent="0.2">
      <c r="A23" s="11">
        <v>16</v>
      </c>
      <c r="B23" s="11" t="s">
        <v>207</v>
      </c>
      <c r="C23" s="69">
        <v>0</v>
      </c>
      <c r="D23" s="69">
        <v>0</v>
      </c>
      <c r="E23" s="69">
        <v>0</v>
      </c>
      <c r="F23" s="69">
        <v>0</v>
      </c>
      <c r="G23" s="69">
        <v>4627815</v>
      </c>
      <c r="H23" s="69">
        <v>-1170161</v>
      </c>
      <c r="I23" s="69">
        <v>243950</v>
      </c>
      <c r="J23" s="69">
        <v>454528</v>
      </c>
      <c r="K23" s="69">
        <v>2156290</v>
      </c>
      <c r="L23" s="69">
        <v>118829</v>
      </c>
      <c r="M23" s="69">
        <f t="shared" si="0"/>
        <v>6431251</v>
      </c>
      <c r="N23" s="69">
        <v>3160006</v>
      </c>
      <c r="O23" s="69">
        <v>719065</v>
      </c>
      <c r="P23" s="69">
        <v>119187</v>
      </c>
      <c r="Q23" s="69">
        <v>1914</v>
      </c>
      <c r="R23" s="69">
        <f t="shared" si="1"/>
        <v>4000172</v>
      </c>
      <c r="S23" s="69">
        <f t="shared" si="2"/>
        <v>2431079</v>
      </c>
      <c r="T23" s="17">
        <v>16</v>
      </c>
    </row>
    <row r="24" spans="1:20" x14ac:dyDescent="0.2">
      <c r="A24" s="11">
        <v>17</v>
      </c>
      <c r="B24" s="11" t="s">
        <v>208</v>
      </c>
      <c r="C24" s="69">
        <v>0</v>
      </c>
      <c r="D24" s="69">
        <v>0</v>
      </c>
      <c r="E24" s="69">
        <v>0</v>
      </c>
      <c r="F24" s="69">
        <v>0</v>
      </c>
      <c r="G24" s="69">
        <v>31788896</v>
      </c>
      <c r="H24" s="69">
        <v>-3046000</v>
      </c>
      <c r="I24" s="69">
        <v>0</v>
      </c>
      <c r="J24" s="69">
        <v>0</v>
      </c>
      <c r="K24" s="69">
        <v>0</v>
      </c>
      <c r="L24" s="69">
        <v>1045919</v>
      </c>
      <c r="M24" s="69">
        <f t="shared" si="0"/>
        <v>29788815</v>
      </c>
      <c r="N24" s="69">
        <v>23481438</v>
      </c>
      <c r="O24" s="69">
        <v>3520356</v>
      </c>
      <c r="P24" s="69">
        <v>367779</v>
      </c>
      <c r="Q24" s="69">
        <v>0</v>
      </c>
      <c r="R24" s="69">
        <f t="shared" si="1"/>
        <v>27369573</v>
      </c>
      <c r="S24" s="69">
        <f t="shared" si="2"/>
        <v>2419242</v>
      </c>
      <c r="T24" s="17">
        <v>17</v>
      </c>
    </row>
    <row r="25" spans="1:20" x14ac:dyDescent="0.2">
      <c r="A25" s="11">
        <v>18</v>
      </c>
      <c r="B25" s="11" t="s">
        <v>209</v>
      </c>
      <c r="C25" s="69">
        <v>0</v>
      </c>
      <c r="D25" s="69">
        <v>0</v>
      </c>
      <c r="E25" s="69">
        <v>0</v>
      </c>
      <c r="F25" s="69">
        <v>0</v>
      </c>
      <c r="G25" s="69">
        <v>6948662</v>
      </c>
      <c r="H25" s="69">
        <v>200000</v>
      </c>
      <c r="I25" s="69">
        <v>0</v>
      </c>
      <c r="J25" s="69">
        <v>0</v>
      </c>
      <c r="K25" s="69">
        <v>0</v>
      </c>
      <c r="L25" s="69">
        <v>431851</v>
      </c>
      <c r="M25" s="69">
        <f t="shared" si="0"/>
        <v>7580513</v>
      </c>
      <c r="N25" s="69">
        <v>6864191</v>
      </c>
      <c r="O25" s="69">
        <v>978195</v>
      </c>
      <c r="P25" s="69">
        <v>0</v>
      </c>
      <c r="Q25" s="69">
        <v>358968</v>
      </c>
      <c r="R25" s="69">
        <f t="shared" si="1"/>
        <v>8201354</v>
      </c>
      <c r="S25" s="69">
        <f t="shared" si="2"/>
        <v>-620841</v>
      </c>
      <c r="T25" s="17">
        <v>18</v>
      </c>
    </row>
    <row r="26" spans="1:20" x14ac:dyDescent="0.2">
      <c r="A26" s="11">
        <v>19</v>
      </c>
      <c r="B26" s="11" t="s">
        <v>210</v>
      </c>
      <c r="C26" s="69">
        <v>0</v>
      </c>
      <c r="D26" s="69">
        <v>0</v>
      </c>
      <c r="E26" s="69">
        <v>0</v>
      </c>
      <c r="F26" s="69">
        <v>0</v>
      </c>
      <c r="G26" s="69">
        <v>22253360</v>
      </c>
      <c r="H26" s="69">
        <v>-1351300</v>
      </c>
      <c r="I26" s="69">
        <v>0</v>
      </c>
      <c r="J26" s="69">
        <v>0</v>
      </c>
      <c r="K26" s="69">
        <v>0</v>
      </c>
      <c r="L26" s="69">
        <v>5704875</v>
      </c>
      <c r="M26" s="69">
        <f t="shared" si="0"/>
        <v>26606935</v>
      </c>
      <c r="N26" s="69">
        <v>12463732</v>
      </c>
      <c r="O26" s="69">
        <v>5998511</v>
      </c>
      <c r="P26" s="69">
        <v>2352168</v>
      </c>
      <c r="Q26" s="69">
        <v>0</v>
      </c>
      <c r="R26" s="69">
        <f t="shared" si="1"/>
        <v>20814411</v>
      </c>
      <c r="S26" s="69">
        <f t="shared" si="2"/>
        <v>5792524</v>
      </c>
      <c r="T26" s="17">
        <v>19</v>
      </c>
    </row>
    <row r="27" spans="1:20" x14ac:dyDescent="0.2">
      <c r="A27" s="11">
        <v>20</v>
      </c>
      <c r="B27" s="11" t="s">
        <v>211</v>
      </c>
      <c r="C27" s="69">
        <v>0</v>
      </c>
      <c r="D27" s="69">
        <v>0</v>
      </c>
      <c r="E27" s="69">
        <v>49150</v>
      </c>
      <c r="F27" s="69">
        <v>0</v>
      </c>
      <c r="G27" s="69">
        <v>3060951</v>
      </c>
      <c r="H27" s="69">
        <v>0</v>
      </c>
      <c r="I27" s="69">
        <v>0</v>
      </c>
      <c r="J27" s="69">
        <v>0</v>
      </c>
      <c r="K27" s="69">
        <v>0</v>
      </c>
      <c r="L27" s="69">
        <v>0</v>
      </c>
      <c r="M27" s="69">
        <f t="shared" si="0"/>
        <v>3060951</v>
      </c>
      <c r="N27" s="69">
        <v>1884965</v>
      </c>
      <c r="O27" s="69">
        <v>785901</v>
      </c>
      <c r="P27" s="69">
        <v>306452</v>
      </c>
      <c r="Q27" s="69">
        <v>0</v>
      </c>
      <c r="R27" s="69">
        <f t="shared" si="1"/>
        <v>2977318</v>
      </c>
      <c r="S27" s="69">
        <f t="shared" si="2"/>
        <v>83633</v>
      </c>
      <c r="T27" s="17">
        <v>20</v>
      </c>
    </row>
    <row r="28" spans="1:20" x14ac:dyDescent="0.2">
      <c r="A28" s="11">
        <v>21</v>
      </c>
      <c r="B28" s="11" t="s">
        <v>212</v>
      </c>
      <c r="C28" s="69">
        <v>0</v>
      </c>
      <c r="D28" s="69">
        <v>0</v>
      </c>
      <c r="E28" s="69">
        <v>0</v>
      </c>
      <c r="F28" s="69">
        <v>0</v>
      </c>
      <c r="G28" s="69">
        <v>3573649</v>
      </c>
      <c r="H28" s="69">
        <v>0</v>
      </c>
      <c r="I28" s="69">
        <v>0</v>
      </c>
      <c r="J28" s="69">
        <v>0</v>
      </c>
      <c r="K28" s="69">
        <v>0</v>
      </c>
      <c r="L28" s="69">
        <v>0</v>
      </c>
      <c r="M28" s="69">
        <f t="shared" si="0"/>
        <v>3573649</v>
      </c>
      <c r="N28" s="69">
        <v>1139106</v>
      </c>
      <c r="O28" s="69">
        <v>736277</v>
      </c>
      <c r="P28" s="69">
        <v>84719</v>
      </c>
      <c r="Q28" s="69">
        <v>0</v>
      </c>
      <c r="R28" s="69">
        <f t="shared" si="1"/>
        <v>1960102</v>
      </c>
      <c r="S28" s="69">
        <f t="shared" si="2"/>
        <v>1613547</v>
      </c>
      <c r="T28" s="17">
        <v>21</v>
      </c>
    </row>
    <row r="29" spans="1:20" x14ac:dyDescent="0.2">
      <c r="A29" s="11">
        <v>22</v>
      </c>
      <c r="B29" s="10" t="s">
        <v>166</v>
      </c>
      <c r="C29" s="69">
        <v>0</v>
      </c>
      <c r="D29" s="69">
        <v>0</v>
      </c>
      <c r="E29" s="69">
        <v>0</v>
      </c>
      <c r="F29" s="69">
        <v>0</v>
      </c>
      <c r="G29" s="69">
        <v>3216492</v>
      </c>
      <c r="H29" s="69">
        <v>106645</v>
      </c>
      <c r="I29" s="69">
        <v>0</v>
      </c>
      <c r="J29" s="69">
        <v>0</v>
      </c>
      <c r="K29" s="69">
        <v>0</v>
      </c>
      <c r="L29" s="69">
        <v>5789</v>
      </c>
      <c r="M29" s="69">
        <f t="shared" si="0"/>
        <v>3328926</v>
      </c>
      <c r="N29" s="69">
        <v>2284590</v>
      </c>
      <c r="O29" s="69">
        <v>935115</v>
      </c>
      <c r="P29" s="69">
        <v>63893</v>
      </c>
      <c r="Q29" s="69">
        <v>0</v>
      </c>
      <c r="R29" s="69">
        <f t="shared" si="1"/>
        <v>3283598</v>
      </c>
      <c r="S29" s="69">
        <f t="shared" si="2"/>
        <v>45328</v>
      </c>
      <c r="T29" s="17">
        <v>22</v>
      </c>
    </row>
    <row r="30" spans="1:20" x14ac:dyDescent="0.2">
      <c r="A30" s="11">
        <v>23</v>
      </c>
      <c r="B30" s="11" t="s">
        <v>174</v>
      </c>
      <c r="C30" s="69">
        <v>0</v>
      </c>
      <c r="D30" s="69">
        <v>0</v>
      </c>
      <c r="E30" s="69">
        <v>22748</v>
      </c>
      <c r="F30" s="69">
        <v>0</v>
      </c>
      <c r="G30" s="69">
        <v>5142935</v>
      </c>
      <c r="H30" s="69">
        <v>7000</v>
      </c>
      <c r="I30" s="69">
        <v>0</v>
      </c>
      <c r="J30" s="69">
        <v>0</v>
      </c>
      <c r="K30" s="69">
        <v>0</v>
      </c>
      <c r="L30" s="69">
        <v>134206</v>
      </c>
      <c r="M30" s="69">
        <f t="shared" si="0"/>
        <v>5284141</v>
      </c>
      <c r="N30" s="69">
        <v>4469769</v>
      </c>
      <c r="O30" s="69">
        <v>558677</v>
      </c>
      <c r="P30" s="69">
        <v>47766</v>
      </c>
      <c r="Q30" s="69">
        <v>345</v>
      </c>
      <c r="R30" s="69">
        <f t="shared" si="1"/>
        <v>5076557</v>
      </c>
      <c r="S30" s="69">
        <f t="shared" si="2"/>
        <v>207584</v>
      </c>
      <c r="T30" s="17">
        <v>23</v>
      </c>
    </row>
    <row r="31" spans="1:20" x14ac:dyDescent="0.2">
      <c r="A31" s="11">
        <v>24</v>
      </c>
      <c r="B31" s="13" t="s">
        <v>213</v>
      </c>
      <c r="C31" s="69">
        <v>0</v>
      </c>
      <c r="D31" s="69">
        <v>0</v>
      </c>
      <c r="E31" s="69">
        <v>0</v>
      </c>
      <c r="F31" s="69">
        <v>0</v>
      </c>
      <c r="G31" s="69">
        <v>5269352</v>
      </c>
      <c r="H31" s="69">
        <v>0</v>
      </c>
      <c r="I31" s="69">
        <v>0</v>
      </c>
      <c r="J31" s="69">
        <v>0</v>
      </c>
      <c r="K31" s="69">
        <v>0</v>
      </c>
      <c r="L31" s="69">
        <v>457896</v>
      </c>
      <c r="M31" s="69">
        <f t="shared" si="0"/>
        <v>5727248</v>
      </c>
      <c r="N31" s="69">
        <v>4107067</v>
      </c>
      <c r="O31" s="69">
        <v>1047380</v>
      </c>
      <c r="P31" s="69">
        <v>1430475</v>
      </c>
      <c r="Q31" s="69">
        <v>0</v>
      </c>
      <c r="R31" s="69">
        <f t="shared" si="1"/>
        <v>6584922</v>
      </c>
      <c r="S31" s="69">
        <f t="shared" si="2"/>
        <v>-857674</v>
      </c>
      <c r="T31" s="17">
        <v>24</v>
      </c>
    </row>
    <row r="32" spans="1:20" x14ac:dyDescent="0.2">
      <c r="A32" s="11">
        <v>25</v>
      </c>
      <c r="B32" s="11" t="s">
        <v>214</v>
      </c>
      <c r="C32" s="69">
        <v>0</v>
      </c>
      <c r="D32" s="69">
        <v>0</v>
      </c>
      <c r="E32" s="69">
        <v>0</v>
      </c>
      <c r="F32" s="69">
        <v>0</v>
      </c>
      <c r="G32" s="69">
        <v>9522909</v>
      </c>
      <c r="H32" s="69">
        <v>0</v>
      </c>
      <c r="I32" s="69">
        <v>0</v>
      </c>
      <c r="J32" s="69">
        <v>0</v>
      </c>
      <c r="K32" s="69">
        <v>0</v>
      </c>
      <c r="L32" s="69">
        <v>14565</v>
      </c>
      <c r="M32" s="69">
        <f t="shared" si="0"/>
        <v>9537474</v>
      </c>
      <c r="N32" s="69">
        <v>8650022</v>
      </c>
      <c r="O32" s="69">
        <v>626758</v>
      </c>
      <c r="P32" s="69">
        <v>0</v>
      </c>
      <c r="Q32" s="69">
        <v>0</v>
      </c>
      <c r="R32" s="69">
        <f t="shared" si="1"/>
        <v>9276780</v>
      </c>
      <c r="S32" s="69">
        <f t="shared" si="2"/>
        <v>260694</v>
      </c>
      <c r="T32" s="17">
        <v>25</v>
      </c>
    </row>
    <row r="33" spans="1:20" x14ac:dyDescent="0.2">
      <c r="A33" s="11">
        <v>26</v>
      </c>
      <c r="B33" s="11" t="s">
        <v>215</v>
      </c>
      <c r="C33" s="69">
        <v>0</v>
      </c>
      <c r="D33" s="69">
        <v>0</v>
      </c>
      <c r="E33" s="69">
        <v>0</v>
      </c>
      <c r="F33" s="69">
        <v>0</v>
      </c>
      <c r="G33" s="69">
        <v>2716967</v>
      </c>
      <c r="H33" s="69">
        <v>152943</v>
      </c>
      <c r="I33" s="69">
        <v>0</v>
      </c>
      <c r="J33" s="69">
        <v>0</v>
      </c>
      <c r="K33" s="69">
        <v>0</v>
      </c>
      <c r="L33" s="69">
        <v>0</v>
      </c>
      <c r="M33" s="69">
        <f t="shared" si="0"/>
        <v>2869910</v>
      </c>
      <c r="N33" s="69">
        <v>1929104</v>
      </c>
      <c r="O33" s="69">
        <v>791273</v>
      </c>
      <c r="P33" s="69">
        <v>100534</v>
      </c>
      <c r="Q33" s="69">
        <v>0</v>
      </c>
      <c r="R33" s="69">
        <f t="shared" si="1"/>
        <v>2820911</v>
      </c>
      <c r="S33" s="69">
        <f t="shared" si="2"/>
        <v>48999</v>
      </c>
      <c r="T33" s="17">
        <v>26</v>
      </c>
    </row>
    <row r="34" spans="1:20" x14ac:dyDescent="0.2">
      <c r="A34" s="11">
        <v>27</v>
      </c>
      <c r="B34" s="11" t="s">
        <v>216</v>
      </c>
      <c r="C34" s="69">
        <v>0</v>
      </c>
      <c r="D34" s="69">
        <v>0</v>
      </c>
      <c r="E34" s="69">
        <v>0</v>
      </c>
      <c r="F34" s="69">
        <v>0</v>
      </c>
      <c r="G34" s="69">
        <v>2878313</v>
      </c>
      <c r="H34" s="69">
        <v>0</v>
      </c>
      <c r="I34" s="69">
        <v>0</v>
      </c>
      <c r="J34" s="69">
        <v>0</v>
      </c>
      <c r="K34" s="69">
        <v>0</v>
      </c>
      <c r="L34" s="69">
        <v>59008</v>
      </c>
      <c r="M34" s="69">
        <f t="shared" si="0"/>
        <v>2937321</v>
      </c>
      <c r="N34" s="69">
        <v>1733238</v>
      </c>
      <c r="O34" s="69">
        <v>720022</v>
      </c>
      <c r="P34" s="69">
        <v>43721</v>
      </c>
      <c r="Q34" s="69">
        <v>0</v>
      </c>
      <c r="R34" s="69">
        <f t="shared" si="1"/>
        <v>2496981</v>
      </c>
      <c r="S34" s="69">
        <f t="shared" si="2"/>
        <v>440340</v>
      </c>
      <c r="T34" s="17">
        <v>27</v>
      </c>
    </row>
    <row r="35" spans="1:20" x14ac:dyDescent="0.2">
      <c r="A35" s="11">
        <v>28</v>
      </c>
      <c r="B35" s="11" t="s">
        <v>217</v>
      </c>
      <c r="C35" s="69">
        <v>0</v>
      </c>
      <c r="D35" s="69">
        <v>0</v>
      </c>
      <c r="E35" s="69">
        <v>0</v>
      </c>
      <c r="F35" s="69">
        <v>0</v>
      </c>
      <c r="G35" s="69">
        <v>0</v>
      </c>
      <c r="H35" s="69">
        <v>0</v>
      </c>
      <c r="I35" s="69">
        <v>0</v>
      </c>
      <c r="J35" s="69">
        <v>0</v>
      </c>
      <c r="K35" s="69">
        <v>0</v>
      </c>
      <c r="L35" s="69">
        <v>0</v>
      </c>
      <c r="M35" s="69">
        <f t="shared" si="0"/>
        <v>0</v>
      </c>
      <c r="N35" s="69">
        <v>0</v>
      </c>
      <c r="O35" s="69">
        <v>0</v>
      </c>
      <c r="P35" s="69">
        <v>0</v>
      </c>
      <c r="Q35" s="69">
        <v>0</v>
      </c>
      <c r="R35" s="69">
        <f t="shared" si="1"/>
        <v>0</v>
      </c>
      <c r="S35" s="69">
        <f t="shared" si="2"/>
        <v>0</v>
      </c>
      <c r="T35" s="17">
        <v>28</v>
      </c>
    </row>
    <row r="36" spans="1:20" x14ac:dyDescent="0.2">
      <c r="A36" s="11">
        <v>29</v>
      </c>
      <c r="B36" s="11" t="s">
        <v>218</v>
      </c>
      <c r="C36" s="69">
        <v>0</v>
      </c>
      <c r="D36" s="69">
        <v>0</v>
      </c>
      <c r="E36" s="69">
        <v>25000</v>
      </c>
      <c r="F36" s="69">
        <v>0</v>
      </c>
      <c r="G36" s="69">
        <v>3735397</v>
      </c>
      <c r="H36" s="69">
        <v>13460</v>
      </c>
      <c r="I36" s="69">
        <v>0</v>
      </c>
      <c r="J36" s="69">
        <v>0</v>
      </c>
      <c r="K36" s="69">
        <v>0</v>
      </c>
      <c r="L36" s="69">
        <v>0</v>
      </c>
      <c r="M36" s="69">
        <f t="shared" si="0"/>
        <v>3748857</v>
      </c>
      <c r="N36" s="69">
        <v>2495502</v>
      </c>
      <c r="O36" s="69">
        <v>585652</v>
      </c>
      <c r="P36" s="69">
        <v>67463</v>
      </c>
      <c r="Q36" s="69">
        <v>0</v>
      </c>
      <c r="R36" s="69">
        <f t="shared" si="1"/>
        <v>3148617</v>
      </c>
      <c r="S36" s="69">
        <f t="shared" si="2"/>
        <v>600240</v>
      </c>
      <c r="T36" s="17">
        <v>29</v>
      </c>
    </row>
    <row r="37" spans="1:20" x14ac:dyDescent="0.2">
      <c r="A37" s="11">
        <v>30</v>
      </c>
      <c r="B37" s="11" t="s">
        <v>219</v>
      </c>
      <c r="C37" s="69">
        <v>0</v>
      </c>
      <c r="D37" s="69">
        <v>0</v>
      </c>
      <c r="E37" s="69">
        <v>0</v>
      </c>
      <c r="F37" s="69">
        <v>0</v>
      </c>
      <c r="G37" s="69">
        <v>4628929</v>
      </c>
      <c r="H37" s="69">
        <v>65564</v>
      </c>
      <c r="I37" s="69">
        <v>0</v>
      </c>
      <c r="J37" s="69">
        <v>0</v>
      </c>
      <c r="K37" s="69">
        <v>0</v>
      </c>
      <c r="L37" s="69">
        <v>160106</v>
      </c>
      <c r="M37" s="69">
        <f t="shared" si="0"/>
        <v>4854599</v>
      </c>
      <c r="N37" s="69">
        <v>3470051</v>
      </c>
      <c r="O37" s="69">
        <v>1265895</v>
      </c>
      <c r="P37" s="69">
        <v>336424</v>
      </c>
      <c r="Q37" s="69">
        <v>0</v>
      </c>
      <c r="R37" s="69">
        <f t="shared" si="1"/>
        <v>5072370</v>
      </c>
      <c r="S37" s="69">
        <f t="shared" si="2"/>
        <v>-217771</v>
      </c>
      <c r="T37" s="17">
        <v>30</v>
      </c>
    </row>
    <row r="38" spans="1:20" x14ac:dyDescent="0.2">
      <c r="A38" s="11">
        <v>31</v>
      </c>
      <c r="B38" s="11" t="s">
        <v>187</v>
      </c>
      <c r="C38" s="69">
        <v>0</v>
      </c>
      <c r="D38" s="69">
        <v>0</v>
      </c>
      <c r="E38" s="69">
        <v>0</v>
      </c>
      <c r="F38" s="69">
        <v>0</v>
      </c>
      <c r="G38" s="69">
        <v>2782543</v>
      </c>
      <c r="H38" s="69">
        <v>-117621</v>
      </c>
      <c r="I38" s="69">
        <v>0</v>
      </c>
      <c r="J38" s="69">
        <v>0</v>
      </c>
      <c r="K38" s="69">
        <v>0</v>
      </c>
      <c r="L38" s="69">
        <v>61444</v>
      </c>
      <c r="M38" s="69">
        <f t="shared" si="0"/>
        <v>2726366</v>
      </c>
      <c r="N38" s="69">
        <v>2184567</v>
      </c>
      <c r="O38" s="69">
        <v>414299</v>
      </c>
      <c r="P38" s="69">
        <v>93451</v>
      </c>
      <c r="Q38" s="69">
        <v>0</v>
      </c>
      <c r="R38" s="69">
        <f t="shared" si="1"/>
        <v>2692317</v>
      </c>
      <c r="S38" s="69">
        <f t="shared" si="2"/>
        <v>34049</v>
      </c>
      <c r="T38" s="17">
        <v>31</v>
      </c>
    </row>
    <row r="39" spans="1:20" x14ac:dyDescent="0.2">
      <c r="A39" s="11">
        <v>32</v>
      </c>
      <c r="B39" s="11" t="s">
        <v>220</v>
      </c>
      <c r="C39" s="69">
        <v>0</v>
      </c>
      <c r="D39" s="69">
        <v>0</v>
      </c>
      <c r="E39" s="69">
        <v>0</v>
      </c>
      <c r="F39" s="69">
        <v>0</v>
      </c>
      <c r="G39" s="69">
        <v>7813703</v>
      </c>
      <c r="H39" s="69">
        <v>-1824221</v>
      </c>
      <c r="I39" s="69">
        <v>0</v>
      </c>
      <c r="J39" s="69">
        <v>0</v>
      </c>
      <c r="K39" s="69">
        <v>0</v>
      </c>
      <c r="L39" s="69">
        <v>340222</v>
      </c>
      <c r="M39" s="69">
        <f t="shared" si="0"/>
        <v>6329704</v>
      </c>
      <c r="N39" s="69">
        <v>6158987</v>
      </c>
      <c r="O39" s="69">
        <v>599080</v>
      </c>
      <c r="P39" s="69">
        <v>3410</v>
      </c>
      <c r="Q39" s="69">
        <v>0</v>
      </c>
      <c r="R39" s="69">
        <f t="shared" si="1"/>
        <v>6761477</v>
      </c>
      <c r="S39" s="69">
        <f t="shared" si="2"/>
        <v>-431773</v>
      </c>
      <c r="T39" s="17">
        <v>32</v>
      </c>
    </row>
    <row r="40" spans="1:20" x14ac:dyDescent="0.2">
      <c r="A40" s="11">
        <v>33</v>
      </c>
      <c r="B40" s="11" t="s">
        <v>221</v>
      </c>
      <c r="C40" s="69">
        <v>0</v>
      </c>
      <c r="D40" s="69">
        <v>0</v>
      </c>
      <c r="E40" s="69">
        <v>0</v>
      </c>
      <c r="F40" s="69">
        <v>0</v>
      </c>
      <c r="G40" s="69">
        <v>3766221</v>
      </c>
      <c r="H40" s="69">
        <v>0</v>
      </c>
      <c r="I40" s="69">
        <v>0</v>
      </c>
      <c r="J40" s="69">
        <v>0</v>
      </c>
      <c r="K40" s="69">
        <v>0</v>
      </c>
      <c r="L40" s="69">
        <v>40851</v>
      </c>
      <c r="M40" s="69">
        <f t="shared" si="0"/>
        <v>3807072</v>
      </c>
      <c r="N40" s="69">
        <v>2540084</v>
      </c>
      <c r="O40" s="69">
        <v>768067</v>
      </c>
      <c r="P40" s="69">
        <v>182969</v>
      </c>
      <c r="Q40" s="69">
        <v>0</v>
      </c>
      <c r="R40" s="69">
        <f t="shared" si="1"/>
        <v>3491120</v>
      </c>
      <c r="S40" s="69">
        <f t="shared" si="2"/>
        <v>315952</v>
      </c>
      <c r="T40" s="17">
        <v>33</v>
      </c>
    </row>
    <row r="41" spans="1:20" x14ac:dyDescent="0.2">
      <c r="A41" s="11">
        <v>34</v>
      </c>
      <c r="B41" s="11" t="s">
        <v>222</v>
      </c>
      <c r="C41" s="69">
        <v>0</v>
      </c>
      <c r="D41" s="69">
        <v>0</v>
      </c>
      <c r="E41" s="69">
        <v>0</v>
      </c>
      <c r="F41" s="69">
        <v>0</v>
      </c>
      <c r="G41" s="69">
        <v>5714579</v>
      </c>
      <c r="H41" s="69">
        <v>0</v>
      </c>
      <c r="I41" s="69">
        <v>0</v>
      </c>
      <c r="J41" s="69">
        <v>0</v>
      </c>
      <c r="K41" s="69">
        <v>0</v>
      </c>
      <c r="L41" s="69">
        <v>563843</v>
      </c>
      <c r="M41" s="69">
        <f t="shared" si="0"/>
        <v>6278422</v>
      </c>
      <c r="N41" s="69">
        <v>4266934</v>
      </c>
      <c r="O41" s="69">
        <v>1159419</v>
      </c>
      <c r="P41" s="69">
        <v>400073</v>
      </c>
      <c r="Q41" s="69">
        <v>0</v>
      </c>
      <c r="R41" s="69">
        <f t="shared" si="1"/>
        <v>5826426</v>
      </c>
      <c r="S41" s="69">
        <f t="shared" si="2"/>
        <v>451996</v>
      </c>
      <c r="T41" s="17">
        <v>34</v>
      </c>
    </row>
    <row r="42" spans="1:20" x14ac:dyDescent="0.2">
      <c r="A42" s="11">
        <v>35</v>
      </c>
      <c r="B42" s="11" t="s">
        <v>223</v>
      </c>
      <c r="C42" s="69">
        <v>0</v>
      </c>
      <c r="D42" s="69">
        <v>0</v>
      </c>
      <c r="E42" s="69">
        <v>30000</v>
      </c>
      <c r="F42" s="69">
        <v>0</v>
      </c>
      <c r="G42" s="69">
        <v>757249</v>
      </c>
      <c r="H42" s="69">
        <v>-122400</v>
      </c>
      <c r="I42" s="69">
        <v>0</v>
      </c>
      <c r="J42" s="69">
        <v>0</v>
      </c>
      <c r="K42" s="69">
        <v>0</v>
      </c>
      <c r="L42" s="69">
        <v>9547</v>
      </c>
      <c r="M42" s="69">
        <f t="shared" si="0"/>
        <v>644396</v>
      </c>
      <c r="N42" s="69">
        <v>395054</v>
      </c>
      <c r="O42" s="69">
        <v>87002</v>
      </c>
      <c r="P42" s="69">
        <v>17544</v>
      </c>
      <c r="Q42" s="69">
        <v>0</v>
      </c>
      <c r="R42" s="69">
        <f t="shared" si="1"/>
        <v>499600</v>
      </c>
      <c r="S42" s="69">
        <f t="shared" si="2"/>
        <v>144796</v>
      </c>
      <c r="T42" s="17">
        <v>35</v>
      </c>
    </row>
    <row r="43" spans="1:20" x14ac:dyDescent="0.2">
      <c r="A43" s="11">
        <v>36</v>
      </c>
      <c r="B43" s="11" t="s">
        <v>191</v>
      </c>
      <c r="C43" s="69">
        <v>0</v>
      </c>
      <c r="D43" s="69">
        <v>0</v>
      </c>
      <c r="E43" s="69">
        <v>3000</v>
      </c>
      <c r="F43" s="69">
        <v>0</v>
      </c>
      <c r="G43" s="69">
        <v>3049380</v>
      </c>
      <c r="H43" s="69">
        <v>137398</v>
      </c>
      <c r="I43" s="69">
        <v>0</v>
      </c>
      <c r="J43" s="69">
        <v>20893</v>
      </c>
      <c r="K43" s="69">
        <v>46600</v>
      </c>
      <c r="L43" s="69">
        <v>17033</v>
      </c>
      <c r="M43" s="69">
        <f t="shared" si="0"/>
        <v>3271304</v>
      </c>
      <c r="N43" s="69">
        <v>2260105</v>
      </c>
      <c r="O43" s="69">
        <v>499325</v>
      </c>
      <c r="P43" s="69">
        <v>41272</v>
      </c>
      <c r="Q43" s="69">
        <v>0</v>
      </c>
      <c r="R43" s="69">
        <f t="shared" si="1"/>
        <v>2800702</v>
      </c>
      <c r="S43" s="69">
        <f t="shared" si="2"/>
        <v>470602</v>
      </c>
      <c r="T43" s="17">
        <v>36</v>
      </c>
    </row>
    <row r="44" spans="1:20" x14ac:dyDescent="0.2">
      <c r="A44" s="11">
        <v>37</v>
      </c>
      <c r="B44" s="11" t="s">
        <v>224</v>
      </c>
      <c r="C44" s="69">
        <v>0</v>
      </c>
      <c r="D44" s="69">
        <v>0</v>
      </c>
      <c r="E44" s="69">
        <v>0</v>
      </c>
      <c r="F44" s="69">
        <v>0</v>
      </c>
      <c r="G44" s="69">
        <v>3937341</v>
      </c>
      <c r="H44" s="69">
        <v>0</v>
      </c>
      <c r="I44" s="69">
        <v>0</v>
      </c>
      <c r="J44" s="69">
        <v>0</v>
      </c>
      <c r="K44" s="69">
        <v>0</v>
      </c>
      <c r="L44" s="69">
        <v>85385</v>
      </c>
      <c r="M44" s="69">
        <f t="shared" si="0"/>
        <v>4022726</v>
      </c>
      <c r="N44" s="69">
        <v>2485922</v>
      </c>
      <c r="O44" s="69">
        <v>1028353</v>
      </c>
      <c r="P44" s="69">
        <v>251151</v>
      </c>
      <c r="Q44" s="69">
        <v>0</v>
      </c>
      <c r="R44" s="69">
        <f t="shared" si="1"/>
        <v>3765426</v>
      </c>
      <c r="S44" s="69">
        <f t="shared" si="2"/>
        <v>257300</v>
      </c>
      <c r="T44" s="17">
        <v>37</v>
      </c>
    </row>
    <row r="45" spans="1:20" x14ac:dyDescent="0.2">
      <c r="A45" s="24">
        <v>38</v>
      </c>
      <c r="B45" s="10" t="s">
        <v>225</v>
      </c>
      <c r="C45" s="123">
        <v>0</v>
      </c>
      <c r="D45" s="123">
        <v>0</v>
      </c>
      <c r="E45" s="123">
        <v>439273</v>
      </c>
      <c r="F45" s="123">
        <v>0</v>
      </c>
      <c r="G45" s="123">
        <v>5776335</v>
      </c>
      <c r="H45" s="123">
        <v>0</v>
      </c>
      <c r="I45" s="123">
        <v>0</v>
      </c>
      <c r="J45" s="123">
        <v>0</v>
      </c>
      <c r="K45" s="123">
        <v>0</v>
      </c>
      <c r="L45" s="123">
        <v>19308</v>
      </c>
      <c r="M45" s="123">
        <f t="shared" si="0"/>
        <v>5795643</v>
      </c>
      <c r="N45" s="123">
        <v>4300157</v>
      </c>
      <c r="O45" s="123">
        <v>1388585</v>
      </c>
      <c r="P45" s="123">
        <v>294234</v>
      </c>
      <c r="Q45" s="123">
        <v>0</v>
      </c>
      <c r="R45" s="123">
        <f t="shared" si="1"/>
        <v>5982976</v>
      </c>
      <c r="S45" s="123">
        <f t="shared" si="2"/>
        <v>-187333</v>
      </c>
      <c r="T45" s="103">
        <v>38</v>
      </c>
    </row>
    <row r="46" spans="1:20" x14ac:dyDescent="0.2">
      <c r="A46" s="24">
        <f>A45</f>
        <v>38</v>
      </c>
      <c r="B46" s="17" t="s">
        <v>102</v>
      </c>
      <c r="C46" s="124">
        <f t="shared" ref="C46:S46" si="3">SUM(C8:C45)</f>
        <v>22140</v>
      </c>
      <c r="D46" s="124">
        <f t="shared" si="3"/>
        <v>0</v>
      </c>
      <c r="E46" s="124">
        <f t="shared" si="3"/>
        <v>906176</v>
      </c>
      <c r="F46" s="124">
        <f t="shared" si="3"/>
        <v>579647</v>
      </c>
      <c r="G46" s="124">
        <f t="shared" si="3"/>
        <v>247250950</v>
      </c>
      <c r="H46" s="124">
        <f t="shared" si="3"/>
        <v>-9153298</v>
      </c>
      <c r="I46" s="124">
        <f t="shared" si="3"/>
        <v>264921</v>
      </c>
      <c r="J46" s="124">
        <f t="shared" si="3"/>
        <v>3176081</v>
      </c>
      <c r="K46" s="124">
        <f t="shared" si="3"/>
        <v>4095210</v>
      </c>
      <c r="L46" s="124">
        <f t="shared" si="3"/>
        <v>13493720</v>
      </c>
      <c r="M46" s="124">
        <f>SUM(M8:M45)</f>
        <v>259127584</v>
      </c>
      <c r="N46" s="124">
        <f t="shared" si="3"/>
        <v>184116996</v>
      </c>
      <c r="O46" s="124">
        <f t="shared" si="3"/>
        <v>41688099</v>
      </c>
      <c r="P46" s="124">
        <f t="shared" si="3"/>
        <v>9464777</v>
      </c>
      <c r="Q46" s="124">
        <f t="shared" si="3"/>
        <v>2967770</v>
      </c>
      <c r="R46" s="124">
        <f t="shared" si="3"/>
        <v>238237642</v>
      </c>
      <c r="S46" s="124">
        <f t="shared" si="3"/>
        <v>20889942</v>
      </c>
      <c r="T46" s="103">
        <f>T45</f>
        <v>38</v>
      </c>
    </row>
    <row r="47" spans="1:20" x14ac:dyDescent="0.2">
      <c r="A47" s="11"/>
      <c r="B47" s="11"/>
      <c r="C47" s="11"/>
      <c r="D47" s="11"/>
      <c r="E47" s="11"/>
      <c r="F47" s="11"/>
      <c r="G47" s="11"/>
      <c r="H47" s="11"/>
      <c r="I47" s="11"/>
      <c r="J47" s="11"/>
      <c r="K47" s="11"/>
      <c r="L47" s="11"/>
      <c r="M47" s="11"/>
      <c r="N47" s="11"/>
      <c r="O47" s="11"/>
      <c r="P47" s="11"/>
      <c r="Q47" s="11"/>
      <c r="R47" s="11"/>
      <c r="S47" s="11"/>
      <c r="T47" s="17"/>
    </row>
  </sheetData>
  <mergeCells count="1">
    <mergeCell ref="E6:F6"/>
  </mergeCells>
  <printOptions gridLines="1"/>
  <pageMargins left="0.25" right="0.25" top="0.5" bottom="0.38" header="0.5" footer="0.5"/>
  <pageSetup paperSize="5" scale="75"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179"/>
  <sheetViews>
    <sheetView zoomScaleNormal="100" workbookViewId="0"/>
  </sheetViews>
  <sheetFormatPr defaultColWidth="12.7109375" defaultRowHeight="9.75" customHeight="1" x14ac:dyDescent="0.2"/>
  <cols>
    <col min="1" max="1" width="4" style="10" customWidth="1"/>
    <col min="2" max="2" width="15" style="10" customWidth="1"/>
    <col min="3" max="3" width="15.7109375" style="10" bestFit="1" customWidth="1"/>
    <col min="4" max="4" width="12.140625" style="10" bestFit="1" customWidth="1"/>
    <col min="5" max="5" width="14.5703125" style="10" bestFit="1" customWidth="1"/>
    <col min="6" max="6" width="12.140625" style="10" customWidth="1"/>
    <col min="7" max="7" width="15.7109375" style="10" bestFit="1" customWidth="1"/>
    <col min="8" max="8" width="14.5703125" style="10" bestFit="1" customWidth="1"/>
    <col min="9" max="9" width="13.140625" style="10" customWidth="1"/>
    <col min="10" max="11" width="14.5703125" style="10" bestFit="1" customWidth="1"/>
    <col min="12" max="12" width="15.7109375" style="10" bestFit="1" customWidth="1"/>
    <col min="13" max="13" width="13.140625" style="10" bestFit="1" customWidth="1"/>
    <col min="14" max="14" width="15.7109375" style="10" bestFit="1" customWidth="1"/>
    <col min="15" max="15" width="3.5703125" style="10" bestFit="1" customWidth="1"/>
    <col min="16" max="256" width="12.7109375" style="10"/>
    <col min="257" max="257" width="4" style="10" customWidth="1"/>
    <col min="258" max="258" width="15" style="10" customWidth="1"/>
    <col min="259" max="259" width="15.7109375" style="10" bestFit="1" customWidth="1"/>
    <col min="260" max="260" width="12.140625" style="10" bestFit="1" customWidth="1"/>
    <col min="261" max="261" width="14.5703125" style="10" bestFit="1" customWidth="1"/>
    <col min="262" max="262" width="12.140625" style="10" customWidth="1"/>
    <col min="263" max="263" width="15.7109375" style="10" bestFit="1" customWidth="1"/>
    <col min="264" max="264" width="14.5703125" style="10" bestFit="1" customWidth="1"/>
    <col min="265" max="265" width="13.140625" style="10" customWidth="1"/>
    <col min="266" max="267" width="14.5703125" style="10" bestFit="1" customWidth="1"/>
    <col min="268" max="268" width="15.7109375" style="10" bestFit="1" customWidth="1"/>
    <col min="269" max="269" width="13.140625" style="10" bestFit="1" customWidth="1"/>
    <col min="270" max="270" width="15.7109375" style="10" bestFit="1" customWidth="1"/>
    <col min="271" max="271" width="3.5703125" style="10" bestFit="1" customWidth="1"/>
    <col min="272" max="512" width="12.7109375" style="10"/>
    <col min="513" max="513" width="4" style="10" customWidth="1"/>
    <col min="514" max="514" width="15" style="10" customWidth="1"/>
    <col min="515" max="515" width="15.7109375" style="10" bestFit="1" customWidth="1"/>
    <col min="516" max="516" width="12.140625" style="10" bestFit="1" customWidth="1"/>
    <col min="517" max="517" width="14.5703125" style="10" bestFit="1" customWidth="1"/>
    <col min="518" max="518" width="12.140625" style="10" customWidth="1"/>
    <col min="519" max="519" width="15.7109375" style="10" bestFit="1" customWidth="1"/>
    <col min="520" max="520" width="14.5703125" style="10" bestFit="1" customWidth="1"/>
    <col min="521" max="521" width="13.140625" style="10" customWidth="1"/>
    <col min="522" max="523" width="14.5703125" style="10" bestFit="1" customWidth="1"/>
    <col min="524" max="524" width="15.7109375" style="10" bestFit="1" customWidth="1"/>
    <col min="525" max="525" width="13.140625" style="10" bestFit="1" customWidth="1"/>
    <col min="526" max="526" width="15.7109375" style="10" bestFit="1" customWidth="1"/>
    <col min="527" max="527" width="3.5703125" style="10" bestFit="1" customWidth="1"/>
    <col min="528" max="768" width="12.7109375" style="10"/>
    <col min="769" max="769" width="4" style="10" customWidth="1"/>
    <col min="770" max="770" width="15" style="10" customWidth="1"/>
    <col min="771" max="771" width="15.7109375" style="10" bestFit="1" customWidth="1"/>
    <col min="772" max="772" width="12.140625" style="10" bestFit="1" customWidth="1"/>
    <col min="773" max="773" width="14.5703125" style="10" bestFit="1" customWidth="1"/>
    <col min="774" max="774" width="12.140625" style="10" customWidth="1"/>
    <col min="775" max="775" width="15.7109375" style="10" bestFit="1" customWidth="1"/>
    <col min="776" max="776" width="14.5703125" style="10" bestFit="1" customWidth="1"/>
    <col min="777" max="777" width="13.140625" style="10" customWidth="1"/>
    <col min="778" max="779" width="14.5703125" style="10" bestFit="1" customWidth="1"/>
    <col min="780" max="780" width="15.7109375" style="10" bestFit="1" customWidth="1"/>
    <col min="781" max="781" width="13.140625" style="10" bestFit="1" customWidth="1"/>
    <col min="782" max="782" width="15.7109375" style="10" bestFit="1" customWidth="1"/>
    <col min="783" max="783" width="3.5703125" style="10" bestFit="1" customWidth="1"/>
    <col min="784" max="1024" width="12.7109375" style="10"/>
    <col min="1025" max="1025" width="4" style="10" customWidth="1"/>
    <col min="1026" max="1026" width="15" style="10" customWidth="1"/>
    <col min="1027" max="1027" width="15.7109375" style="10" bestFit="1" customWidth="1"/>
    <col min="1028" max="1028" width="12.140625" style="10" bestFit="1" customWidth="1"/>
    <col min="1029" max="1029" width="14.5703125" style="10" bestFit="1" customWidth="1"/>
    <col min="1030" max="1030" width="12.140625" style="10" customWidth="1"/>
    <col min="1031" max="1031" width="15.7109375" style="10" bestFit="1" customWidth="1"/>
    <col min="1032" max="1032" width="14.5703125" style="10" bestFit="1" customWidth="1"/>
    <col min="1033" max="1033" width="13.140625" style="10" customWidth="1"/>
    <col min="1034" max="1035" width="14.5703125" style="10" bestFit="1" customWidth="1"/>
    <col min="1036" max="1036" width="15.7109375" style="10" bestFit="1" customWidth="1"/>
    <col min="1037" max="1037" width="13.140625" style="10" bestFit="1" customWidth="1"/>
    <col min="1038" max="1038" width="15.7109375" style="10" bestFit="1" customWidth="1"/>
    <col min="1039" max="1039" width="3.5703125" style="10" bestFit="1" customWidth="1"/>
    <col min="1040" max="1280" width="12.7109375" style="10"/>
    <col min="1281" max="1281" width="4" style="10" customWidth="1"/>
    <col min="1282" max="1282" width="15" style="10" customWidth="1"/>
    <col min="1283" max="1283" width="15.7109375" style="10" bestFit="1" customWidth="1"/>
    <col min="1284" max="1284" width="12.140625" style="10" bestFit="1" customWidth="1"/>
    <col min="1285" max="1285" width="14.5703125" style="10" bestFit="1" customWidth="1"/>
    <col min="1286" max="1286" width="12.140625" style="10" customWidth="1"/>
    <col min="1287" max="1287" width="15.7109375" style="10" bestFit="1" customWidth="1"/>
    <col min="1288" max="1288" width="14.5703125" style="10" bestFit="1" customWidth="1"/>
    <col min="1289" max="1289" width="13.140625" style="10" customWidth="1"/>
    <col min="1290" max="1291" width="14.5703125" style="10" bestFit="1" customWidth="1"/>
    <col min="1292" max="1292" width="15.7109375" style="10" bestFit="1" customWidth="1"/>
    <col min="1293" max="1293" width="13.140625" style="10" bestFit="1" customWidth="1"/>
    <col min="1294" max="1294" width="15.7109375" style="10" bestFit="1" customWidth="1"/>
    <col min="1295" max="1295" width="3.5703125" style="10" bestFit="1" customWidth="1"/>
    <col min="1296" max="1536" width="12.7109375" style="10"/>
    <col min="1537" max="1537" width="4" style="10" customWidth="1"/>
    <col min="1538" max="1538" width="15" style="10" customWidth="1"/>
    <col min="1539" max="1539" width="15.7109375" style="10" bestFit="1" customWidth="1"/>
    <col min="1540" max="1540" width="12.140625" style="10" bestFit="1" customWidth="1"/>
    <col min="1541" max="1541" width="14.5703125" style="10" bestFit="1" customWidth="1"/>
    <col min="1542" max="1542" width="12.140625" style="10" customWidth="1"/>
    <col min="1543" max="1543" width="15.7109375" style="10" bestFit="1" customWidth="1"/>
    <col min="1544" max="1544" width="14.5703125" style="10" bestFit="1" customWidth="1"/>
    <col min="1545" max="1545" width="13.140625" style="10" customWidth="1"/>
    <col min="1546" max="1547" width="14.5703125" style="10" bestFit="1" customWidth="1"/>
    <col min="1548" max="1548" width="15.7109375" style="10" bestFit="1" customWidth="1"/>
    <col min="1549" max="1549" width="13.140625" style="10" bestFit="1" customWidth="1"/>
    <col min="1550" max="1550" width="15.7109375" style="10" bestFit="1" customWidth="1"/>
    <col min="1551" max="1551" width="3.5703125" style="10" bestFit="1" customWidth="1"/>
    <col min="1552" max="1792" width="12.7109375" style="10"/>
    <col min="1793" max="1793" width="4" style="10" customWidth="1"/>
    <col min="1794" max="1794" width="15" style="10" customWidth="1"/>
    <col min="1795" max="1795" width="15.7109375" style="10" bestFit="1" customWidth="1"/>
    <col min="1796" max="1796" width="12.140625" style="10" bestFit="1" customWidth="1"/>
    <col min="1797" max="1797" width="14.5703125" style="10" bestFit="1" customWidth="1"/>
    <col min="1798" max="1798" width="12.140625" style="10" customWidth="1"/>
    <col min="1799" max="1799" width="15.7109375" style="10" bestFit="1" customWidth="1"/>
    <col min="1800" max="1800" width="14.5703125" style="10" bestFit="1" customWidth="1"/>
    <col min="1801" max="1801" width="13.140625" style="10" customWidth="1"/>
    <col min="1802" max="1803" width="14.5703125" style="10" bestFit="1" customWidth="1"/>
    <col min="1804" max="1804" width="15.7109375" style="10" bestFit="1" customWidth="1"/>
    <col min="1805" max="1805" width="13.140625" style="10" bestFit="1" customWidth="1"/>
    <col min="1806" max="1806" width="15.7109375" style="10" bestFit="1" customWidth="1"/>
    <col min="1807" max="1807" width="3.5703125" style="10" bestFit="1" customWidth="1"/>
    <col min="1808" max="2048" width="12.7109375" style="10"/>
    <col min="2049" max="2049" width="4" style="10" customWidth="1"/>
    <col min="2050" max="2050" width="15" style="10" customWidth="1"/>
    <col min="2051" max="2051" width="15.7109375" style="10" bestFit="1" customWidth="1"/>
    <col min="2052" max="2052" width="12.140625" style="10" bestFit="1" customWidth="1"/>
    <col min="2053" max="2053" width="14.5703125" style="10" bestFit="1" customWidth="1"/>
    <col min="2054" max="2054" width="12.140625" style="10" customWidth="1"/>
    <col min="2055" max="2055" width="15.7109375" style="10" bestFit="1" customWidth="1"/>
    <col min="2056" max="2056" width="14.5703125" style="10" bestFit="1" customWidth="1"/>
    <col min="2057" max="2057" width="13.140625" style="10" customWidth="1"/>
    <col min="2058" max="2059" width="14.5703125" style="10" bestFit="1" customWidth="1"/>
    <col min="2060" max="2060" width="15.7109375" style="10" bestFit="1" customWidth="1"/>
    <col min="2061" max="2061" width="13.140625" style="10" bestFit="1" customWidth="1"/>
    <col min="2062" max="2062" width="15.7109375" style="10" bestFit="1" customWidth="1"/>
    <col min="2063" max="2063" width="3.5703125" style="10" bestFit="1" customWidth="1"/>
    <col min="2064" max="2304" width="12.7109375" style="10"/>
    <col min="2305" max="2305" width="4" style="10" customWidth="1"/>
    <col min="2306" max="2306" width="15" style="10" customWidth="1"/>
    <col min="2307" max="2307" width="15.7109375" style="10" bestFit="1" customWidth="1"/>
    <col min="2308" max="2308" width="12.140625" style="10" bestFit="1" customWidth="1"/>
    <col min="2309" max="2309" width="14.5703125" style="10" bestFit="1" customWidth="1"/>
    <col min="2310" max="2310" width="12.140625" style="10" customWidth="1"/>
    <col min="2311" max="2311" width="15.7109375" style="10" bestFit="1" customWidth="1"/>
    <col min="2312" max="2312" width="14.5703125" style="10" bestFit="1" customWidth="1"/>
    <col min="2313" max="2313" width="13.140625" style="10" customWidth="1"/>
    <col min="2314" max="2315" width="14.5703125" style="10" bestFit="1" customWidth="1"/>
    <col min="2316" max="2316" width="15.7109375" style="10" bestFit="1" customWidth="1"/>
    <col min="2317" max="2317" width="13.140625" style="10" bestFit="1" customWidth="1"/>
    <col min="2318" max="2318" width="15.7109375" style="10" bestFit="1" customWidth="1"/>
    <col min="2319" max="2319" width="3.5703125" style="10" bestFit="1" customWidth="1"/>
    <col min="2320" max="2560" width="12.7109375" style="10"/>
    <col min="2561" max="2561" width="4" style="10" customWidth="1"/>
    <col min="2562" max="2562" width="15" style="10" customWidth="1"/>
    <col min="2563" max="2563" width="15.7109375" style="10" bestFit="1" customWidth="1"/>
    <col min="2564" max="2564" width="12.140625" style="10" bestFit="1" customWidth="1"/>
    <col min="2565" max="2565" width="14.5703125" style="10" bestFit="1" customWidth="1"/>
    <col min="2566" max="2566" width="12.140625" style="10" customWidth="1"/>
    <col min="2567" max="2567" width="15.7109375" style="10" bestFit="1" customWidth="1"/>
    <col min="2568" max="2568" width="14.5703125" style="10" bestFit="1" customWidth="1"/>
    <col min="2569" max="2569" width="13.140625" style="10" customWidth="1"/>
    <col min="2570" max="2571" width="14.5703125" style="10" bestFit="1" customWidth="1"/>
    <col min="2572" max="2572" width="15.7109375" style="10" bestFit="1" customWidth="1"/>
    <col min="2573" max="2573" width="13.140625" style="10" bestFit="1" customWidth="1"/>
    <col min="2574" max="2574" width="15.7109375" style="10" bestFit="1" customWidth="1"/>
    <col min="2575" max="2575" width="3.5703125" style="10" bestFit="1" customWidth="1"/>
    <col min="2576" max="2816" width="12.7109375" style="10"/>
    <col min="2817" max="2817" width="4" style="10" customWidth="1"/>
    <col min="2818" max="2818" width="15" style="10" customWidth="1"/>
    <col min="2819" max="2819" width="15.7109375" style="10" bestFit="1" customWidth="1"/>
    <col min="2820" max="2820" width="12.140625" style="10" bestFit="1" customWidth="1"/>
    <col min="2821" max="2821" width="14.5703125" style="10" bestFit="1" customWidth="1"/>
    <col min="2822" max="2822" width="12.140625" style="10" customWidth="1"/>
    <col min="2823" max="2823" width="15.7109375" style="10" bestFit="1" customWidth="1"/>
    <col min="2824" max="2824" width="14.5703125" style="10" bestFit="1" customWidth="1"/>
    <col min="2825" max="2825" width="13.140625" style="10" customWidth="1"/>
    <col min="2826" max="2827" width="14.5703125" style="10" bestFit="1" customWidth="1"/>
    <col min="2828" max="2828" width="15.7109375" style="10" bestFit="1" customWidth="1"/>
    <col min="2829" max="2829" width="13.140625" style="10" bestFit="1" customWidth="1"/>
    <col min="2830" max="2830" width="15.7109375" style="10" bestFit="1" customWidth="1"/>
    <col min="2831" max="2831" width="3.5703125" style="10" bestFit="1" customWidth="1"/>
    <col min="2832" max="3072" width="12.7109375" style="10"/>
    <col min="3073" max="3073" width="4" style="10" customWidth="1"/>
    <col min="3074" max="3074" width="15" style="10" customWidth="1"/>
    <col min="3075" max="3075" width="15.7109375" style="10" bestFit="1" customWidth="1"/>
    <col min="3076" max="3076" width="12.140625" style="10" bestFit="1" customWidth="1"/>
    <col min="3077" max="3077" width="14.5703125" style="10" bestFit="1" customWidth="1"/>
    <col min="3078" max="3078" width="12.140625" style="10" customWidth="1"/>
    <col min="3079" max="3079" width="15.7109375" style="10" bestFit="1" customWidth="1"/>
    <col min="3080" max="3080" width="14.5703125" style="10" bestFit="1" customWidth="1"/>
    <col min="3081" max="3081" width="13.140625" style="10" customWidth="1"/>
    <col min="3082" max="3083" width="14.5703125" style="10" bestFit="1" customWidth="1"/>
    <col min="3084" max="3084" width="15.7109375" style="10" bestFit="1" customWidth="1"/>
    <col min="3085" max="3085" width="13.140625" style="10" bestFit="1" customWidth="1"/>
    <col min="3086" max="3086" width="15.7109375" style="10" bestFit="1" customWidth="1"/>
    <col min="3087" max="3087" width="3.5703125" style="10" bestFit="1" customWidth="1"/>
    <col min="3088" max="3328" width="12.7109375" style="10"/>
    <col min="3329" max="3329" width="4" style="10" customWidth="1"/>
    <col min="3330" max="3330" width="15" style="10" customWidth="1"/>
    <col min="3331" max="3331" width="15.7109375" style="10" bestFit="1" customWidth="1"/>
    <col min="3332" max="3332" width="12.140625" style="10" bestFit="1" customWidth="1"/>
    <col min="3333" max="3333" width="14.5703125" style="10" bestFit="1" customWidth="1"/>
    <col min="3334" max="3334" width="12.140625" style="10" customWidth="1"/>
    <col min="3335" max="3335" width="15.7109375" style="10" bestFit="1" customWidth="1"/>
    <col min="3336" max="3336" width="14.5703125" style="10" bestFit="1" customWidth="1"/>
    <col min="3337" max="3337" width="13.140625" style="10" customWidth="1"/>
    <col min="3338" max="3339" width="14.5703125" style="10" bestFit="1" customWidth="1"/>
    <col min="3340" max="3340" width="15.7109375" style="10" bestFit="1" customWidth="1"/>
    <col min="3341" max="3341" width="13.140625" style="10" bestFit="1" customWidth="1"/>
    <col min="3342" max="3342" width="15.7109375" style="10" bestFit="1" customWidth="1"/>
    <col min="3343" max="3343" width="3.5703125" style="10" bestFit="1" customWidth="1"/>
    <col min="3344" max="3584" width="12.7109375" style="10"/>
    <col min="3585" max="3585" width="4" style="10" customWidth="1"/>
    <col min="3586" max="3586" width="15" style="10" customWidth="1"/>
    <col min="3587" max="3587" width="15.7109375" style="10" bestFit="1" customWidth="1"/>
    <col min="3588" max="3588" width="12.140625" style="10" bestFit="1" customWidth="1"/>
    <col min="3589" max="3589" width="14.5703125" style="10" bestFit="1" customWidth="1"/>
    <col min="3590" max="3590" width="12.140625" style="10" customWidth="1"/>
    <col min="3591" max="3591" width="15.7109375" style="10" bestFit="1" customWidth="1"/>
    <col min="3592" max="3592" width="14.5703125" style="10" bestFit="1" customWidth="1"/>
    <col min="3593" max="3593" width="13.140625" style="10" customWidth="1"/>
    <col min="3594" max="3595" width="14.5703125" style="10" bestFit="1" customWidth="1"/>
    <col min="3596" max="3596" width="15.7109375" style="10" bestFit="1" customWidth="1"/>
    <col min="3597" max="3597" width="13.140625" style="10" bestFit="1" customWidth="1"/>
    <col min="3598" max="3598" width="15.7109375" style="10" bestFit="1" customWidth="1"/>
    <col min="3599" max="3599" width="3.5703125" style="10" bestFit="1" customWidth="1"/>
    <col min="3600" max="3840" width="12.7109375" style="10"/>
    <col min="3841" max="3841" width="4" style="10" customWidth="1"/>
    <col min="3842" max="3842" width="15" style="10" customWidth="1"/>
    <col min="3843" max="3843" width="15.7109375" style="10" bestFit="1" customWidth="1"/>
    <col min="3844" max="3844" width="12.140625" style="10" bestFit="1" customWidth="1"/>
    <col min="3845" max="3845" width="14.5703125" style="10" bestFit="1" customWidth="1"/>
    <col min="3846" max="3846" width="12.140625" style="10" customWidth="1"/>
    <col min="3847" max="3847" width="15.7109375" style="10" bestFit="1" customWidth="1"/>
    <col min="3848" max="3848" width="14.5703125" style="10" bestFit="1" customWidth="1"/>
    <col min="3849" max="3849" width="13.140625" style="10" customWidth="1"/>
    <col min="3850" max="3851" width="14.5703125" style="10" bestFit="1" customWidth="1"/>
    <col min="3852" max="3852" width="15.7109375" style="10" bestFit="1" customWidth="1"/>
    <col min="3853" max="3853" width="13.140625" style="10" bestFit="1" customWidth="1"/>
    <col min="3854" max="3854" width="15.7109375" style="10" bestFit="1" customWidth="1"/>
    <col min="3855" max="3855" width="3.5703125" style="10" bestFit="1" customWidth="1"/>
    <col min="3856" max="4096" width="12.7109375" style="10"/>
    <col min="4097" max="4097" width="4" style="10" customWidth="1"/>
    <col min="4098" max="4098" width="15" style="10" customWidth="1"/>
    <col min="4099" max="4099" width="15.7109375" style="10" bestFit="1" customWidth="1"/>
    <col min="4100" max="4100" width="12.140625" style="10" bestFit="1" customWidth="1"/>
    <col min="4101" max="4101" width="14.5703125" style="10" bestFit="1" customWidth="1"/>
    <col min="4102" max="4102" width="12.140625" style="10" customWidth="1"/>
    <col min="4103" max="4103" width="15.7109375" style="10" bestFit="1" customWidth="1"/>
    <col min="4104" max="4104" width="14.5703125" style="10" bestFit="1" customWidth="1"/>
    <col min="4105" max="4105" width="13.140625" style="10" customWidth="1"/>
    <col min="4106" max="4107" width="14.5703125" style="10" bestFit="1" customWidth="1"/>
    <col min="4108" max="4108" width="15.7109375" style="10" bestFit="1" customWidth="1"/>
    <col min="4109" max="4109" width="13.140625" style="10" bestFit="1" customWidth="1"/>
    <col min="4110" max="4110" width="15.7109375" style="10" bestFit="1" customWidth="1"/>
    <col min="4111" max="4111" width="3.5703125" style="10" bestFit="1" customWidth="1"/>
    <col min="4112" max="4352" width="12.7109375" style="10"/>
    <col min="4353" max="4353" width="4" style="10" customWidth="1"/>
    <col min="4354" max="4354" width="15" style="10" customWidth="1"/>
    <col min="4355" max="4355" width="15.7109375" style="10" bestFit="1" customWidth="1"/>
    <col min="4356" max="4356" width="12.140625" style="10" bestFit="1" customWidth="1"/>
    <col min="4357" max="4357" width="14.5703125" style="10" bestFit="1" customWidth="1"/>
    <col min="4358" max="4358" width="12.140625" style="10" customWidth="1"/>
    <col min="4359" max="4359" width="15.7109375" style="10" bestFit="1" customWidth="1"/>
    <col min="4360" max="4360" width="14.5703125" style="10" bestFit="1" customWidth="1"/>
    <col min="4361" max="4361" width="13.140625" style="10" customWidth="1"/>
    <col min="4362" max="4363" width="14.5703125" style="10" bestFit="1" customWidth="1"/>
    <col min="4364" max="4364" width="15.7109375" style="10" bestFit="1" customWidth="1"/>
    <col min="4365" max="4365" width="13.140625" style="10" bestFit="1" customWidth="1"/>
    <col min="4366" max="4366" width="15.7109375" style="10" bestFit="1" customWidth="1"/>
    <col min="4367" max="4367" width="3.5703125" style="10" bestFit="1" customWidth="1"/>
    <col min="4368" max="4608" width="12.7109375" style="10"/>
    <col min="4609" max="4609" width="4" style="10" customWidth="1"/>
    <col min="4610" max="4610" width="15" style="10" customWidth="1"/>
    <col min="4611" max="4611" width="15.7109375" style="10" bestFit="1" customWidth="1"/>
    <col min="4612" max="4612" width="12.140625" style="10" bestFit="1" customWidth="1"/>
    <col min="4613" max="4613" width="14.5703125" style="10" bestFit="1" customWidth="1"/>
    <col min="4614" max="4614" width="12.140625" style="10" customWidth="1"/>
    <col min="4615" max="4615" width="15.7109375" style="10" bestFit="1" customWidth="1"/>
    <col min="4616" max="4616" width="14.5703125" style="10" bestFit="1" customWidth="1"/>
    <col min="4617" max="4617" width="13.140625" style="10" customWidth="1"/>
    <col min="4618" max="4619" width="14.5703125" style="10" bestFit="1" customWidth="1"/>
    <col min="4620" max="4620" width="15.7109375" style="10" bestFit="1" customWidth="1"/>
    <col min="4621" max="4621" width="13.140625" style="10" bestFit="1" customWidth="1"/>
    <col min="4622" max="4622" width="15.7109375" style="10" bestFit="1" customWidth="1"/>
    <col min="4623" max="4623" width="3.5703125" style="10" bestFit="1" customWidth="1"/>
    <col min="4624" max="4864" width="12.7109375" style="10"/>
    <col min="4865" max="4865" width="4" style="10" customWidth="1"/>
    <col min="4866" max="4866" width="15" style="10" customWidth="1"/>
    <col min="4867" max="4867" width="15.7109375" style="10" bestFit="1" customWidth="1"/>
    <col min="4868" max="4868" width="12.140625" style="10" bestFit="1" customWidth="1"/>
    <col min="4869" max="4869" width="14.5703125" style="10" bestFit="1" customWidth="1"/>
    <col min="4870" max="4870" width="12.140625" style="10" customWidth="1"/>
    <col min="4871" max="4871" width="15.7109375" style="10" bestFit="1" customWidth="1"/>
    <col min="4872" max="4872" width="14.5703125" style="10" bestFit="1" customWidth="1"/>
    <col min="4873" max="4873" width="13.140625" style="10" customWidth="1"/>
    <col min="4874" max="4875" width="14.5703125" style="10" bestFit="1" customWidth="1"/>
    <col min="4876" max="4876" width="15.7109375" style="10" bestFit="1" customWidth="1"/>
    <col min="4877" max="4877" width="13.140625" style="10" bestFit="1" customWidth="1"/>
    <col min="4878" max="4878" width="15.7109375" style="10" bestFit="1" customWidth="1"/>
    <col min="4879" max="4879" width="3.5703125" style="10" bestFit="1" customWidth="1"/>
    <col min="4880" max="5120" width="12.7109375" style="10"/>
    <col min="5121" max="5121" width="4" style="10" customWidth="1"/>
    <col min="5122" max="5122" width="15" style="10" customWidth="1"/>
    <col min="5123" max="5123" width="15.7109375" style="10" bestFit="1" customWidth="1"/>
    <col min="5124" max="5124" width="12.140625" style="10" bestFit="1" customWidth="1"/>
    <col min="5125" max="5125" width="14.5703125" style="10" bestFit="1" customWidth="1"/>
    <col min="5126" max="5126" width="12.140625" style="10" customWidth="1"/>
    <col min="5127" max="5127" width="15.7109375" style="10" bestFit="1" customWidth="1"/>
    <col min="5128" max="5128" width="14.5703125" style="10" bestFit="1" customWidth="1"/>
    <col min="5129" max="5129" width="13.140625" style="10" customWidth="1"/>
    <col min="5130" max="5131" width="14.5703125" style="10" bestFit="1" customWidth="1"/>
    <col min="5132" max="5132" width="15.7109375" style="10" bestFit="1" customWidth="1"/>
    <col min="5133" max="5133" width="13.140625" style="10" bestFit="1" customWidth="1"/>
    <col min="5134" max="5134" width="15.7109375" style="10" bestFit="1" customWidth="1"/>
    <col min="5135" max="5135" width="3.5703125" style="10" bestFit="1" customWidth="1"/>
    <col min="5136" max="5376" width="12.7109375" style="10"/>
    <col min="5377" max="5377" width="4" style="10" customWidth="1"/>
    <col min="5378" max="5378" width="15" style="10" customWidth="1"/>
    <col min="5379" max="5379" width="15.7109375" style="10" bestFit="1" customWidth="1"/>
    <col min="5380" max="5380" width="12.140625" style="10" bestFit="1" customWidth="1"/>
    <col min="5381" max="5381" width="14.5703125" style="10" bestFit="1" customWidth="1"/>
    <col min="5382" max="5382" width="12.140625" style="10" customWidth="1"/>
    <col min="5383" max="5383" width="15.7109375" style="10" bestFit="1" customWidth="1"/>
    <col min="5384" max="5384" width="14.5703125" style="10" bestFit="1" customWidth="1"/>
    <col min="5385" max="5385" width="13.140625" style="10" customWidth="1"/>
    <col min="5386" max="5387" width="14.5703125" style="10" bestFit="1" customWidth="1"/>
    <col min="5388" max="5388" width="15.7109375" style="10" bestFit="1" customWidth="1"/>
    <col min="5389" max="5389" width="13.140625" style="10" bestFit="1" customWidth="1"/>
    <col min="5390" max="5390" width="15.7109375" style="10" bestFit="1" customWidth="1"/>
    <col min="5391" max="5391" width="3.5703125" style="10" bestFit="1" customWidth="1"/>
    <col min="5392" max="5632" width="12.7109375" style="10"/>
    <col min="5633" max="5633" width="4" style="10" customWidth="1"/>
    <col min="5634" max="5634" width="15" style="10" customWidth="1"/>
    <col min="5635" max="5635" width="15.7109375" style="10" bestFit="1" customWidth="1"/>
    <col min="5636" max="5636" width="12.140625" style="10" bestFit="1" customWidth="1"/>
    <col min="5637" max="5637" width="14.5703125" style="10" bestFit="1" customWidth="1"/>
    <col min="5638" max="5638" width="12.140625" style="10" customWidth="1"/>
    <col min="5639" max="5639" width="15.7109375" style="10" bestFit="1" customWidth="1"/>
    <col min="5640" max="5640" width="14.5703125" style="10" bestFit="1" customWidth="1"/>
    <col min="5641" max="5641" width="13.140625" style="10" customWidth="1"/>
    <col min="5642" max="5643" width="14.5703125" style="10" bestFit="1" customWidth="1"/>
    <col min="5644" max="5644" width="15.7109375" style="10" bestFit="1" customWidth="1"/>
    <col min="5645" max="5645" width="13.140625" style="10" bestFit="1" customWidth="1"/>
    <col min="5646" max="5646" width="15.7109375" style="10" bestFit="1" customWidth="1"/>
    <col min="5647" max="5647" width="3.5703125" style="10" bestFit="1" customWidth="1"/>
    <col min="5648" max="5888" width="12.7109375" style="10"/>
    <col min="5889" max="5889" width="4" style="10" customWidth="1"/>
    <col min="5890" max="5890" width="15" style="10" customWidth="1"/>
    <col min="5891" max="5891" width="15.7109375" style="10" bestFit="1" customWidth="1"/>
    <col min="5892" max="5892" width="12.140625" style="10" bestFit="1" customWidth="1"/>
    <col min="5893" max="5893" width="14.5703125" style="10" bestFit="1" customWidth="1"/>
    <col min="5894" max="5894" width="12.140625" style="10" customWidth="1"/>
    <col min="5895" max="5895" width="15.7109375" style="10" bestFit="1" customWidth="1"/>
    <col min="5896" max="5896" width="14.5703125" style="10" bestFit="1" customWidth="1"/>
    <col min="5897" max="5897" width="13.140625" style="10" customWidth="1"/>
    <col min="5898" max="5899" width="14.5703125" style="10" bestFit="1" customWidth="1"/>
    <col min="5900" max="5900" width="15.7109375" style="10" bestFit="1" customWidth="1"/>
    <col min="5901" max="5901" width="13.140625" style="10" bestFit="1" customWidth="1"/>
    <col min="5902" max="5902" width="15.7109375" style="10" bestFit="1" customWidth="1"/>
    <col min="5903" max="5903" width="3.5703125" style="10" bestFit="1" customWidth="1"/>
    <col min="5904" max="6144" width="12.7109375" style="10"/>
    <col min="6145" max="6145" width="4" style="10" customWidth="1"/>
    <col min="6146" max="6146" width="15" style="10" customWidth="1"/>
    <col min="6147" max="6147" width="15.7109375" style="10" bestFit="1" customWidth="1"/>
    <col min="6148" max="6148" width="12.140625" style="10" bestFit="1" customWidth="1"/>
    <col min="6149" max="6149" width="14.5703125" style="10" bestFit="1" customWidth="1"/>
    <col min="6150" max="6150" width="12.140625" style="10" customWidth="1"/>
    <col min="6151" max="6151" width="15.7109375" style="10" bestFit="1" customWidth="1"/>
    <col min="6152" max="6152" width="14.5703125" style="10" bestFit="1" customWidth="1"/>
    <col min="6153" max="6153" width="13.140625" style="10" customWidth="1"/>
    <col min="6154" max="6155" width="14.5703125" style="10" bestFit="1" customWidth="1"/>
    <col min="6156" max="6156" width="15.7109375" style="10" bestFit="1" customWidth="1"/>
    <col min="6157" max="6157" width="13.140625" style="10" bestFit="1" customWidth="1"/>
    <col min="6158" max="6158" width="15.7109375" style="10" bestFit="1" customWidth="1"/>
    <col min="6159" max="6159" width="3.5703125" style="10" bestFit="1" customWidth="1"/>
    <col min="6160" max="6400" width="12.7109375" style="10"/>
    <col min="6401" max="6401" width="4" style="10" customWidth="1"/>
    <col min="6402" max="6402" width="15" style="10" customWidth="1"/>
    <col min="6403" max="6403" width="15.7109375" style="10" bestFit="1" customWidth="1"/>
    <col min="6404" max="6404" width="12.140625" style="10" bestFit="1" customWidth="1"/>
    <col min="6405" max="6405" width="14.5703125" style="10" bestFit="1" customWidth="1"/>
    <col min="6406" max="6406" width="12.140625" style="10" customWidth="1"/>
    <col min="6407" max="6407" width="15.7109375" style="10" bestFit="1" customWidth="1"/>
    <col min="6408" max="6408" width="14.5703125" style="10" bestFit="1" customWidth="1"/>
    <col min="6409" max="6409" width="13.140625" style="10" customWidth="1"/>
    <col min="6410" max="6411" width="14.5703125" style="10" bestFit="1" customWidth="1"/>
    <col min="6412" max="6412" width="15.7109375" style="10" bestFit="1" customWidth="1"/>
    <col min="6413" max="6413" width="13.140625" style="10" bestFit="1" customWidth="1"/>
    <col min="6414" max="6414" width="15.7109375" style="10" bestFit="1" customWidth="1"/>
    <col min="6415" max="6415" width="3.5703125" style="10" bestFit="1" customWidth="1"/>
    <col min="6416" max="6656" width="12.7109375" style="10"/>
    <col min="6657" max="6657" width="4" style="10" customWidth="1"/>
    <col min="6658" max="6658" width="15" style="10" customWidth="1"/>
    <col min="6659" max="6659" width="15.7109375" style="10" bestFit="1" customWidth="1"/>
    <col min="6660" max="6660" width="12.140625" style="10" bestFit="1" customWidth="1"/>
    <col min="6661" max="6661" width="14.5703125" style="10" bestFit="1" customWidth="1"/>
    <col min="6662" max="6662" width="12.140625" style="10" customWidth="1"/>
    <col min="6663" max="6663" width="15.7109375" style="10" bestFit="1" customWidth="1"/>
    <col min="6664" max="6664" width="14.5703125" style="10" bestFit="1" customWidth="1"/>
    <col min="6665" max="6665" width="13.140625" style="10" customWidth="1"/>
    <col min="6666" max="6667" width="14.5703125" style="10" bestFit="1" customWidth="1"/>
    <col min="6668" max="6668" width="15.7109375" style="10" bestFit="1" customWidth="1"/>
    <col min="6669" max="6669" width="13.140625" style="10" bestFit="1" customWidth="1"/>
    <col min="6670" max="6670" width="15.7109375" style="10" bestFit="1" customWidth="1"/>
    <col min="6671" max="6671" width="3.5703125" style="10" bestFit="1" customWidth="1"/>
    <col min="6672" max="6912" width="12.7109375" style="10"/>
    <col min="6913" max="6913" width="4" style="10" customWidth="1"/>
    <col min="6914" max="6914" width="15" style="10" customWidth="1"/>
    <col min="6915" max="6915" width="15.7109375" style="10" bestFit="1" customWidth="1"/>
    <col min="6916" max="6916" width="12.140625" style="10" bestFit="1" customWidth="1"/>
    <col min="6917" max="6917" width="14.5703125" style="10" bestFit="1" customWidth="1"/>
    <col min="6918" max="6918" width="12.140625" style="10" customWidth="1"/>
    <col min="6919" max="6919" width="15.7109375" style="10" bestFit="1" customWidth="1"/>
    <col min="6920" max="6920" width="14.5703125" style="10" bestFit="1" customWidth="1"/>
    <col min="6921" max="6921" width="13.140625" style="10" customWidth="1"/>
    <col min="6922" max="6923" width="14.5703125" style="10" bestFit="1" customWidth="1"/>
    <col min="6924" max="6924" width="15.7109375" style="10" bestFit="1" customWidth="1"/>
    <col min="6925" max="6925" width="13.140625" style="10" bestFit="1" customWidth="1"/>
    <col min="6926" max="6926" width="15.7109375" style="10" bestFit="1" customWidth="1"/>
    <col min="6927" max="6927" width="3.5703125" style="10" bestFit="1" customWidth="1"/>
    <col min="6928" max="7168" width="12.7109375" style="10"/>
    <col min="7169" max="7169" width="4" style="10" customWidth="1"/>
    <col min="7170" max="7170" width="15" style="10" customWidth="1"/>
    <col min="7171" max="7171" width="15.7109375" style="10" bestFit="1" customWidth="1"/>
    <col min="7172" max="7172" width="12.140625" style="10" bestFit="1" customWidth="1"/>
    <col min="7173" max="7173" width="14.5703125" style="10" bestFit="1" customWidth="1"/>
    <col min="7174" max="7174" width="12.140625" style="10" customWidth="1"/>
    <col min="7175" max="7175" width="15.7109375" style="10" bestFit="1" customWidth="1"/>
    <col min="7176" max="7176" width="14.5703125" style="10" bestFit="1" customWidth="1"/>
    <col min="7177" max="7177" width="13.140625" style="10" customWidth="1"/>
    <col min="7178" max="7179" width="14.5703125" style="10" bestFit="1" customWidth="1"/>
    <col min="7180" max="7180" width="15.7109375" style="10" bestFit="1" customWidth="1"/>
    <col min="7181" max="7181" width="13.140625" style="10" bestFit="1" customWidth="1"/>
    <col min="7182" max="7182" width="15.7109375" style="10" bestFit="1" customWidth="1"/>
    <col min="7183" max="7183" width="3.5703125" style="10" bestFit="1" customWidth="1"/>
    <col min="7184" max="7424" width="12.7109375" style="10"/>
    <col min="7425" max="7425" width="4" style="10" customWidth="1"/>
    <col min="7426" max="7426" width="15" style="10" customWidth="1"/>
    <col min="7427" max="7427" width="15.7109375" style="10" bestFit="1" customWidth="1"/>
    <col min="7428" max="7428" width="12.140625" style="10" bestFit="1" customWidth="1"/>
    <col min="7429" max="7429" width="14.5703125" style="10" bestFit="1" customWidth="1"/>
    <col min="7430" max="7430" width="12.140625" style="10" customWidth="1"/>
    <col min="7431" max="7431" width="15.7109375" style="10" bestFit="1" customWidth="1"/>
    <col min="7432" max="7432" width="14.5703125" style="10" bestFit="1" customWidth="1"/>
    <col min="7433" max="7433" width="13.140625" style="10" customWidth="1"/>
    <col min="7434" max="7435" width="14.5703125" style="10" bestFit="1" customWidth="1"/>
    <col min="7436" max="7436" width="15.7109375" style="10" bestFit="1" customWidth="1"/>
    <col min="7437" max="7437" width="13.140625" style="10" bestFit="1" customWidth="1"/>
    <col min="7438" max="7438" width="15.7109375" style="10" bestFit="1" customWidth="1"/>
    <col min="7439" max="7439" width="3.5703125" style="10" bestFit="1" customWidth="1"/>
    <col min="7440" max="7680" width="12.7109375" style="10"/>
    <col min="7681" max="7681" width="4" style="10" customWidth="1"/>
    <col min="7682" max="7682" width="15" style="10" customWidth="1"/>
    <col min="7683" max="7683" width="15.7109375" style="10" bestFit="1" customWidth="1"/>
    <col min="7684" max="7684" width="12.140625" style="10" bestFit="1" customWidth="1"/>
    <col min="7685" max="7685" width="14.5703125" style="10" bestFit="1" customWidth="1"/>
    <col min="7686" max="7686" width="12.140625" style="10" customWidth="1"/>
    <col min="7687" max="7687" width="15.7109375" style="10" bestFit="1" customWidth="1"/>
    <col min="7688" max="7688" width="14.5703125" style="10" bestFit="1" customWidth="1"/>
    <col min="7689" max="7689" width="13.140625" style="10" customWidth="1"/>
    <col min="7690" max="7691" width="14.5703125" style="10" bestFit="1" customWidth="1"/>
    <col min="7692" max="7692" width="15.7109375" style="10" bestFit="1" customWidth="1"/>
    <col min="7693" max="7693" width="13.140625" style="10" bestFit="1" customWidth="1"/>
    <col min="7694" max="7694" width="15.7109375" style="10" bestFit="1" customWidth="1"/>
    <col min="7695" max="7695" width="3.5703125" style="10" bestFit="1" customWidth="1"/>
    <col min="7696" max="7936" width="12.7109375" style="10"/>
    <col min="7937" max="7937" width="4" style="10" customWidth="1"/>
    <col min="7938" max="7938" width="15" style="10" customWidth="1"/>
    <col min="7939" max="7939" width="15.7109375" style="10" bestFit="1" customWidth="1"/>
    <col min="7940" max="7940" width="12.140625" style="10" bestFit="1" customWidth="1"/>
    <col min="7941" max="7941" width="14.5703125" style="10" bestFit="1" customWidth="1"/>
    <col min="7942" max="7942" width="12.140625" style="10" customWidth="1"/>
    <col min="7943" max="7943" width="15.7109375" style="10" bestFit="1" customWidth="1"/>
    <col min="7944" max="7944" width="14.5703125" style="10" bestFit="1" customWidth="1"/>
    <col min="7945" max="7945" width="13.140625" style="10" customWidth="1"/>
    <col min="7946" max="7947" width="14.5703125" style="10" bestFit="1" customWidth="1"/>
    <col min="7948" max="7948" width="15.7109375" style="10" bestFit="1" customWidth="1"/>
    <col min="7949" max="7949" width="13.140625" style="10" bestFit="1" customWidth="1"/>
    <col min="7950" max="7950" width="15.7109375" style="10" bestFit="1" customWidth="1"/>
    <col min="7951" max="7951" width="3.5703125" style="10" bestFit="1" customWidth="1"/>
    <col min="7952" max="8192" width="12.7109375" style="10"/>
    <col min="8193" max="8193" width="4" style="10" customWidth="1"/>
    <col min="8194" max="8194" width="15" style="10" customWidth="1"/>
    <col min="8195" max="8195" width="15.7109375" style="10" bestFit="1" customWidth="1"/>
    <col min="8196" max="8196" width="12.140625" style="10" bestFit="1" customWidth="1"/>
    <col min="8197" max="8197" width="14.5703125" style="10" bestFit="1" customWidth="1"/>
    <col min="8198" max="8198" width="12.140625" style="10" customWidth="1"/>
    <col min="8199" max="8199" width="15.7109375" style="10" bestFit="1" customWidth="1"/>
    <col min="8200" max="8200" width="14.5703125" style="10" bestFit="1" customWidth="1"/>
    <col min="8201" max="8201" width="13.140625" style="10" customWidth="1"/>
    <col min="8202" max="8203" width="14.5703125" style="10" bestFit="1" customWidth="1"/>
    <col min="8204" max="8204" width="15.7109375" style="10" bestFit="1" customWidth="1"/>
    <col min="8205" max="8205" width="13.140625" style="10" bestFit="1" customWidth="1"/>
    <col min="8206" max="8206" width="15.7109375" style="10" bestFit="1" customWidth="1"/>
    <col min="8207" max="8207" width="3.5703125" style="10" bestFit="1" customWidth="1"/>
    <col min="8208" max="8448" width="12.7109375" style="10"/>
    <col min="8449" max="8449" width="4" style="10" customWidth="1"/>
    <col min="8450" max="8450" width="15" style="10" customWidth="1"/>
    <col min="8451" max="8451" width="15.7109375" style="10" bestFit="1" customWidth="1"/>
    <col min="8452" max="8452" width="12.140625" style="10" bestFit="1" customWidth="1"/>
    <col min="8453" max="8453" width="14.5703125" style="10" bestFit="1" customWidth="1"/>
    <col min="8454" max="8454" width="12.140625" style="10" customWidth="1"/>
    <col min="8455" max="8455" width="15.7109375" style="10" bestFit="1" customWidth="1"/>
    <col min="8456" max="8456" width="14.5703125" style="10" bestFit="1" customWidth="1"/>
    <col min="8457" max="8457" width="13.140625" style="10" customWidth="1"/>
    <col min="8458" max="8459" width="14.5703125" style="10" bestFit="1" customWidth="1"/>
    <col min="8460" max="8460" width="15.7109375" style="10" bestFit="1" customWidth="1"/>
    <col min="8461" max="8461" width="13.140625" style="10" bestFit="1" customWidth="1"/>
    <col min="8462" max="8462" width="15.7109375" style="10" bestFit="1" customWidth="1"/>
    <col min="8463" max="8463" width="3.5703125" style="10" bestFit="1" customWidth="1"/>
    <col min="8464" max="8704" width="12.7109375" style="10"/>
    <col min="8705" max="8705" width="4" style="10" customWidth="1"/>
    <col min="8706" max="8706" width="15" style="10" customWidth="1"/>
    <col min="8707" max="8707" width="15.7109375" style="10" bestFit="1" customWidth="1"/>
    <col min="8708" max="8708" width="12.140625" style="10" bestFit="1" customWidth="1"/>
    <col min="8709" max="8709" width="14.5703125" style="10" bestFit="1" customWidth="1"/>
    <col min="8710" max="8710" width="12.140625" style="10" customWidth="1"/>
    <col min="8711" max="8711" width="15.7109375" style="10" bestFit="1" customWidth="1"/>
    <col min="8712" max="8712" width="14.5703125" style="10" bestFit="1" customWidth="1"/>
    <col min="8713" max="8713" width="13.140625" style="10" customWidth="1"/>
    <col min="8714" max="8715" width="14.5703125" style="10" bestFit="1" customWidth="1"/>
    <col min="8716" max="8716" width="15.7109375" style="10" bestFit="1" customWidth="1"/>
    <col min="8717" max="8717" width="13.140625" style="10" bestFit="1" customWidth="1"/>
    <col min="8718" max="8718" width="15.7109375" style="10" bestFit="1" customWidth="1"/>
    <col min="8719" max="8719" width="3.5703125" style="10" bestFit="1" customWidth="1"/>
    <col min="8720" max="8960" width="12.7109375" style="10"/>
    <col min="8961" max="8961" width="4" style="10" customWidth="1"/>
    <col min="8962" max="8962" width="15" style="10" customWidth="1"/>
    <col min="8963" max="8963" width="15.7109375" style="10" bestFit="1" customWidth="1"/>
    <col min="8964" max="8964" width="12.140625" style="10" bestFit="1" customWidth="1"/>
    <col min="8965" max="8965" width="14.5703125" style="10" bestFit="1" customWidth="1"/>
    <col min="8966" max="8966" width="12.140625" style="10" customWidth="1"/>
    <col min="8967" max="8967" width="15.7109375" style="10" bestFit="1" customWidth="1"/>
    <col min="8968" max="8968" width="14.5703125" style="10" bestFit="1" customWidth="1"/>
    <col min="8969" max="8969" width="13.140625" style="10" customWidth="1"/>
    <col min="8970" max="8971" width="14.5703125" style="10" bestFit="1" customWidth="1"/>
    <col min="8972" max="8972" width="15.7109375" style="10" bestFit="1" customWidth="1"/>
    <col min="8973" max="8973" width="13.140625" style="10" bestFit="1" customWidth="1"/>
    <col min="8974" max="8974" width="15.7109375" style="10" bestFit="1" customWidth="1"/>
    <col min="8975" max="8975" width="3.5703125" style="10" bestFit="1" customWidth="1"/>
    <col min="8976" max="9216" width="12.7109375" style="10"/>
    <col min="9217" max="9217" width="4" style="10" customWidth="1"/>
    <col min="9218" max="9218" width="15" style="10" customWidth="1"/>
    <col min="9219" max="9219" width="15.7109375" style="10" bestFit="1" customWidth="1"/>
    <col min="9220" max="9220" width="12.140625" style="10" bestFit="1" customWidth="1"/>
    <col min="9221" max="9221" width="14.5703125" style="10" bestFit="1" customWidth="1"/>
    <col min="9222" max="9222" width="12.140625" style="10" customWidth="1"/>
    <col min="9223" max="9223" width="15.7109375" style="10" bestFit="1" customWidth="1"/>
    <col min="9224" max="9224" width="14.5703125" style="10" bestFit="1" customWidth="1"/>
    <col min="9225" max="9225" width="13.140625" style="10" customWidth="1"/>
    <col min="9226" max="9227" width="14.5703125" style="10" bestFit="1" customWidth="1"/>
    <col min="9228" max="9228" width="15.7109375" style="10" bestFit="1" customWidth="1"/>
    <col min="9229" max="9229" width="13.140625" style="10" bestFit="1" customWidth="1"/>
    <col min="9230" max="9230" width="15.7109375" style="10" bestFit="1" customWidth="1"/>
    <col min="9231" max="9231" width="3.5703125" style="10" bestFit="1" customWidth="1"/>
    <col min="9232" max="9472" width="12.7109375" style="10"/>
    <col min="9473" max="9473" width="4" style="10" customWidth="1"/>
    <col min="9474" max="9474" width="15" style="10" customWidth="1"/>
    <col min="9475" max="9475" width="15.7109375" style="10" bestFit="1" customWidth="1"/>
    <col min="9476" max="9476" width="12.140625" style="10" bestFit="1" customWidth="1"/>
    <col min="9477" max="9477" width="14.5703125" style="10" bestFit="1" customWidth="1"/>
    <col min="9478" max="9478" width="12.140625" style="10" customWidth="1"/>
    <col min="9479" max="9479" width="15.7109375" style="10" bestFit="1" customWidth="1"/>
    <col min="9480" max="9480" width="14.5703125" style="10" bestFit="1" customWidth="1"/>
    <col min="9481" max="9481" width="13.140625" style="10" customWidth="1"/>
    <col min="9482" max="9483" width="14.5703125" style="10" bestFit="1" customWidth="1"/>
    <col min="9484" max="9484" width="15.7109375" style="10" bestFit="1" customWidth="1"/>
    <col min="9485" max="9485" width="13.140625" style="10" bestFit="1" customWidth="1"/>
    <col min="9486" max="9486" width="15.7109375" style="10" bestFit="1" customWidth="1"/>
    <col min="9487" max="9487" width="3.5703125" style="10" bestFit="1" customWidth="1"/>
    <col min="9488" max="9728" width="12.7109375" style="10"/>
    <col min="9729" max="9729" width="4" style="10" customWidth="1"/>
    <col min="9730" max="9730" width="15" style="10" customWidth="1"/>
    <col min="9731" max="9731" width="15.7109375" style="10" bestFit="1" customWidth="1"/>
    <col min="9732" max="9732" width="12.140625" style="10" bestFit="1" customWidth="1"/>
    <col min="9733" max="9733" width="14.5703125" style="10" bestFit="1" customWidth="1"/>
    <col min="9734" max="9734" width="12.140625" style="10" customWidth="1"/>
    <col min="9735" max="9735" width="15.7109375" style="10" bestFit="1" customWidth="1"/>
    <col min="9736" max="9736" width="14.5703125" style="10" bestFit="1" customWidth="1"/>
    <col min="9737" max="9737" width="13.140625" style="10" customWidth="1"/>
    <col min="9738" max="9739" width="14.5703125" style="10" bestFit="1" customWidth="1"/>
    <col min="9740" max="9740" width="15.7109375" style="10" bestFit="1" customWidth="1"/>
    <col min="9741" max="9741" width="13.140625" style="10" bestFit="1" customWidth="1"/>
    <col min="9742" max="9742" width="15.7109375" style="10" bestFit="1" customWidth="1"/>
    <col min="9743" max="9743" width="3.5703125" style="10" bestFit="1" customWidth="1"/>
    <col min="9744" max="9984" width="12.7109375" style="10"/>
    <col min="9985" max="9985" width="4" style="10" customWidth="1"/>
    <col min="9986" max="9986" width="15" style="10" customWidth="1"/>
    <col min="9987" max="9987" width="15.7109375" style="10" bestFit="1" customWidth="1"/>
    <col min="9988" max="9988" width="12.140625" style="10" bestFit="1" customWidth="1"/>
    <col min="9989" max="9989" width="14.5703125" style="10" bestFit="1" customWidth="1"/>
    <col min="9990" max="9990" width="12.140625" style="10" customWidth="1"/>
    <col min="9991" max="9991" width="15.7109375" style="10" bestFit="1" customWidth="1"/>
    <col min="9992" max="9992" width="14.5703125" style="10" bestFit="1" customWidth="1"/>
    <col min="9993" max="9993" width="13.140625" style="10" customWidth="1"/>
    <col min="9994" max="9995" width="14.5703125" style="10" bestFit="1" customWidth="1"/>
    <col min="9996" max="9996" width="15.7109375" style="10" bestFit="1" customWidth="1"/>
    <col min="9997" max="9997" width="13.140625" style="10" bestFit="1" customWidth="1"/>
    <col min="9998" max="9998" width="15.7109375" style="10" bestFit="1" customWidth="1"/>
    <col min="9999" max="9999" width="3.5703125" style="10" bestFit="1" customWidth="1"/>
    <col min="10000" max="10240" width="12.7109375" style="10"/>
    <col min="10241" max="10241" width="4" style="10" customWidth="1"/>
    <col min="10242" max="10242" width="15" style="10" customWidth="1"/>
    <col min="10243" max="10243" width="15.7109375" style="10" bestFit="1" customWidth="1"/>
    <col min="10244" max="10244" width="12.140625" style="10" bestFit="1" customWidth="1"/>
    <col min="10245" max="10245" width="14.5703125" style="10" bestFit="1" customWidth="1"/>
    <col min="10246" max="10246" width="12.140625" style="10" customWidth="1"/>
    <col min="10247" max="10247" width="15.7109375" style="10" bestFit="1" customWidth="1"/>
    <col min="10248" max="10248" width="14.5703125" style="10" bestFit="1" customWidth="1"/>
    <col min="10249" max="10249" width="13.140625" style="10" customWidth="1"/>
    <col min="10250" max="10251" width="14.5703125" style="10" bestFit="1" customWidth="1"/>
    <col min="10252" max="10252" width="15.7109375" style="10" bestFit="1" customWidth="1"/>
    <col min="10253" max="10253" width="13.140625" style="10" bestFit="1" customWidth="1"/>
    <col min="10254" max="10254" width="15.7109375" style="10" bestFit="1" customWidth="1"/>
    <col min="10255" max="10255" width="3.5703125" style="10" bestFit="1" customWidth="1"/>
    <col min="10256" max="10496" width="12.7109375" style="10"/>
    <col min="10497" max="10497" width="4" style="10" customWidth="1"/>
    <col min="10498" max="10498" width="15" style="10" customWidth="1"/>
    <col min="10499" max="10499" width="15.7109375" style="10" bestFit="1" customWidth="1"/>
    <col min="10500" max="10500" width="12.140625" style="10" bestFit="1" customWidth="1"/>
    <col min="10501" max="10501" width="14.5703125" style="10" bestFit="1" customWidth="1"/>
    <col min="10502" max="10502" width="12.140625" style="10" customWidth="1"/>
    <col min="10503" max="10503" width="15.7109375" style="10" bestFit="1" customWidth="1"/>
    <col min="10504" max="10504" width="14.5703125" style="10" bestFit="1" customWidth="1"/>
    <col min="10505" max="10505" width="13.140625" style="10" customWidth="1"/>
    <col min="10506" max="10507" width="14.5703125" style="10" bestFit="1" customWidth="1"/>
    <col min="10508" max="10508" width="15.7109375" style="10" bestFit="1" customWidth="1"/>
    <col min="10509" max="10509" width="13.140625" style="10" bestFit="1" customWidth="1"/>
    <col min="10510" max="10510" width="15.7109375" style="10" bestFit="1" customWidth="1"/>
    <col min="10511" max="10511" width="3.5703125" style="10" bestFit="1" customWidth="1"/>
    <col min="10512" max="10752" width="12.7109375" style="10"/>
    <col min="10753" max="10753" width="4" style="10" customWidth="1"/>
    <col min="10754" max="10754" width="15" style="10" customWidth="1"/>
    <col min="10755" max="10755" width="15.7109375" style="10" bestFit="1" customWidth="1"/>
    <col min="10756" max="10756" width="12.140625" style="10" bestFit="1" customWidth="1"/>
    <col min="10757" max="10757" width="14.5703125" style="10" bestFit="1" customWidth="1"/>
    <col min="10758" max="10758" width="12.140625" style="10" customWidth="1"/>
    <col min="10759" max="10759" width="15.7109375" style="10" bestFit="1" customWidth="1"/>
    <col min="10760" max="10760" width="14.5703125" style="10" bestFit="1" customWidth="1"/>
    <col min="10761" max="10761" width="13.140625" style="10" customWidth="1"/>
    <col min="10762" max="10763" width="14.5703125" style="10" bestFit="1" customWidth="1"/>
    <col min="10764" max="10764" width="15.7109375" style="10" bestFit="1" customWidth="1"/>
    <col min="10765" max="10765" width="13.140625" style="10" bestFit="1" customWidth="1"/>
    <col min="10766" max="10766" width="15.7109375" style="10" bestFit="1" customWidth="1"/>
    <col min="10767" max="10767" width="3.5703125" style="10" bestFit="1" customWidth="1"/>
    <col min="10768" max="11008" width="12.7109375" style="10"/>
    <col min="11009" max="11009" width="4" style="10" customWidth="1"/>
    <col min="11010" max="11010" width="15" style="10" customWidth="1"/>
    <col min="11011" max="11011" width="15.7109375" style="10" bestFit="1" customWidth="1"/>
    <col min="11012" max="11012" width="12.140625" style="10" bestFit="1" customWidth="1"/>
    <col min="11013" max="11013" width="14.5703125" style="10" bestFit="1" customWidth="1"/>
    <col min="11014" max="11014" width="12.140625" style="10" customWidth="1"/>
    <col min="11015" max="11015" width="15.7109375" style="10" bestFit="1" customWidth="1"/>
    <col min="11016" max="11016" width="14.5703125" style="10" bestFit="1" customWidth="1"/>
    <col min="11017" max="11017" width="13.140625" style="10" customWidth="1"/>
    <col min="11018" max="11019" width="14.5703125" style="10" bestFit="1" customWidth="1"/>
    <col min="11020" max="11020" width="15.7109375" style="10" bestFit="1" customWidth="1"/>
    <col min="11021" max="11021" width="13.140625" style="10" bestFit="1" customWidth="1"/>
    <col min="11022" max="11022" width="15.7109375" style="10" bestFit="1" customWidth="1"/>
    <col min="11023" max="11023" width="3.5703125" style="10" bestFit="1" customWidth="1"/>
    <col min="11024" max="11264" width="12.7109375" style="10"/>
    <col min="11265" max="11265" width="4" style="10" customWidth="1"/>
    <col min="11266" max="11266" width="15" style="10" customWidth="1"/>
    <col min="11267" max="11267" width="15.7109375" style="10" bestFit="1" customWidth="1"/>
    <col min="11268" max="11268" width="12.140625" style="10" bestFit="1" customWidth="1"/>
    <col min="11269" max="11269" width="14.5703125" style="10" bestFit="1" customWidth="1"/>
    <col min="11270" max="11270" width="12.140625" style="10" customWidth="1"/>
    <col min="11271" max="11271" width="15.7109375" style="10" bestFit="1" customWidth="1"/>
    <col min="11272" max="11272" width="14.5703125" style="10" bestFit="1" customWidth="1"/>
    <col min="11273" max="11273" width="13.140625" style="10" customWidth="1"/>
    <col min="11274" max="11275" width="14.5703125" style="10" bestFit="1" customWidth="1"/>
    <col min="11276" max="11276" width="15.7109375" style="10" bestFit="1" customWidth="1"/>
    <col min="11277" max="11277" width="13.140625" style="10" bestFit="1" customWidth="1"/>
    <col min="11278" max="11278" width="15.7109375" style="10" bestFit="1" customWidth="1"/>
    <col min="11279" max="11279" width="3.5703125" style="10" bestFit="1" customWidth="1"/>
    <col min="11280" max="11520" width="12.7109375" style="10"/>
    <col min="11521" max="11521" width="4" style="10" customWidth="1"/>
    <col min="11522" max="11522" width="15" style="10" customWidth="1"/>
    <col min="11523" max="11523" width="15.7109375" style="10" bestFit="1" customWidth="1"/>
    <col min="11524" max="11524" width="12.140625" style="10" bestFit="1" customWidth="1"/>
    <col min="11525" max="11525" width="14.5703125" style="10" bestFit="1" customWidth="1"/>
    <col min="11526" max="11526" width="12.140625" style="10" customWidth="1"/>
    <col min="11527" max="11527" width="15.7109375" style="10" bestFit="1" customWidth="1"/>
    <col min="11528" max="11528" width="14.5703125" style="10" bestFit="1" customWidth="1"/>
    <col min="11529" max="11529" width="13.140625" style="10" customWidth="1"/>
    <col min="11530" max="11531" width="14.5703125" style="10" bestFit="1" customWidth="1"/>
    <col min="11532" max="11532" width="15.7109375" style="10" bestFit="1" customWidth="1"/>
    <col min="11533" max="11533" width="13.140625" style="10" bestFit="1" customWidth="1"/>
    <col min="11534" max="11534" width="15.7109375" style="10" bestFit="1" customWidth="1"/>
    <col min="11535" max="11535" width="3.5703125" style="10" bestFit="1" customWidth="1"/>
    <col min="11536" max="11776" width="12.7109375" style="10"/>
    <col min="11777" max="11777" width="4" style="10" customWidth="1"/>
    <col min="11778" max="11778" width="15" style="10" customWidth="1"/>
    <col min="11779" max="11779" width="15.7109375" style="10" bestFit="1" customWidth="1"/>
    <col min="11780" max="11780" width="12.140625" style="10" bestFit="1" customWidth="1"/>
    <col min="11781" max="11781" width="14.5703125" style="10" bestFit="1" customWidth="1"/>
    <col min="11782" max="11782" width="12.140625" style="10" customWidth="1"/>
    <col min="11783" max="11783" width="15.7109375" style="10" bestFit="1" customWidth="1"/>
    <col min="11784" max="11784" width="14.5703125" style="10" bestFit="1" customWidth="1"/>
    <col min="11785" max="11785" width="13.140625" style="10" customWidth="1"/>
    <col min="11786" max="11787" width="14.5703125" style="10" bestFit="1" customWidth="1"/>
    <col min="11788" max="11788" width="15.7109375" style="10" bestFit="1" customWidth="1"/>
    <col min="11789" max="11789" width="13.140625" style="10" bestFit="1" customWidth="1"/>
    <col min="11790" max="11790" width="15.7109375" style="10" bestFit="1" customWidth="1"/>
    <col min="11791" max="11791" width="3.5703125" style="10" bestFit="1" customWidth="1"/>
    <col min="11792" max="12032" width="12.7109375" style="10"/>
    <col min="12033" max="12033" width="4" style="10" customWidth="1"/>
    <col min="12034" max="12034" width="15" style="10" customWidth="1"/>
    <col min="12035" max="12035" width="15.7109375" style="10" bestFit="1" customWidth="1"/>
    <col min="12036" max="12036" width="12.140625" style="10" bestFit="1" customWidth="1"/>
    <col min="12037" max="12037" width="14.5703125" style="10" bestFit="1" customWidth="1"/>
    <col min="12038" max="12038" width="12.140625" style="10" customWidth="1"/>
    <col min="12039" max="12039" width="15.7109375" style="10" bestFit="1" customWidth="1"/>
    <col min="12040" max="12040" width="14.5703125" style="10" bestFit="1" customWidth="1"/>
    <col min="12041" max="12041" width="13.140625" style="10" customWidth="1"/>
    <col min="12042" max="12043" width="14.5703125" style="10" bestFit="1" customWidth="1"/>
    <col min="12044" max="12044" width="15.7109375" style="10" bestFit="1" customWidth="1"/>
    <col min="12045" max="12045" width="13.140625" style="10" bestFit="1" customWidth="1"/>
    <col min="12046" max="12046" width="15.7109375" style="10" bestFit="1" customWidth="1"/>
    <col min="12047" max="12047" width="3.5703125" style="10" bestFit="1" customWidth="1"/>
    <col min="12048" max="12288" width="12.7109375" style="10"/>
    <col min="12289" max="12289" width="4" style="10" customWidth="1"/>
    <col min="12290" max="12290" width="15" style="10" customWidth="1"/>
    <col min="12291" max="12291" width="15.7109375" style="10" bestFit="1" customWidth="1"/>
    <col min="12292" max="12292" width="12.140625" style="10" bestFit="1" customWidth="1"/>
    <col min="12293" max="12293" width="14.5703125" style="10" bestFit="1" customWidth="1"/>
    <col min="12294" max="12294" width="12.140625" style="10" customWidth="1"/>
    <col min="12295" max="12295" width="15.7109375" style="10" bestFit="1" customWidth="1"/>
    <col min="12296" max="12296" width="14.5703125" style="10" bestFit="1" customWidth="1"/>
    <col min="12297" max="12297" width="13.140625" style="10" customWidth="1"/>
    <col min="12298" max="12299" width="14.5703125" style="10" bestFit="1" customWidth="1"/>
    <col min="12300" max="12300" width="15.7109375" style="10" bestFit="1" customWidth="1"/>
    <col min="12301" max="12301" width="13.140625" style="10" bestFit="1" customWidth="1"/>
    <col min="12302" max="12302" width="15.7109375" style="10" bestFit="1" customWidth="1"/>
    <col min="12303" max="12303" width="3.5703125" style="10" bestFit="1" customWidth="1"/>
    <col min="12304" max="12544" width="12.7109375" style="10"/>
    <col min="12545" max="12545" width="4" style="10" customWidth="1"/>
    <col min="12546" max="12546" width="15" style="10" customWidth="1"/>
    <col min="12547" max="12547" width="15.7109375" style="10" bestFit="1" customWidth="1"/>
    <col min="12548" max="12548" width="12.140625" style="10" bestFit="1" customWidth="1"/>
    <col min="12549" max="12549" width="14.5703125" style="10" bestFit="1" customWidth="1"/>
    <col min="12550" max="12550" width="12.140625" style="10" customWidth="1"/>
    <col min="12551" max="12551" width="15.7109375" style="10" bestFit="1" customWidth="1"/>
    <col min="12552" max="12552" width="14.5703125" style="10" bestFit="1" customWidth="1"/>
    <col min="12553" max="12553" width="13.140625" style="10" customWidth="1"/>
    <col min="12554" max="12555" width="14.5703125" style="10" bestFit="1" customWidth="1"/>
    <col min="12556" max="12556" width="15.7109375" style="10" bestFit="1" customWidth="1"/>
    <col min="12557" max="12557" width="13.140625" style="10" bestFit="1" customWidth="1"/>
    <col min="12558" max="12558" width="15.7109375" style="10" bestFit="1" customWidth="1"/>
    <col min="12559" max="12559" width="3.5703125" style="10" bestFit="1" customWidth="1"/>
    <col min="12560" max="12800" width="12.7109375" style="10"/>
    <col min="12801" max="12801" width="4" style="10" customWidth="1"/>
    <col min="12802" max="12802" width="15" style="10" customWidth="1"/>
    <col min="12803" max="12803" width="15.7109375" style="10" bestFit="1" customWidth="1"/>
    <col min="12804" max="12804" width="12.140625" style="10" bestFit="1" customWidth="1"/>
    <col min="12805" max="12805" width="14.5703125" style="10" bestFit="1" customWidth="1"/>
    <col min="12806" max="12806" width="12.140625" style="10" customWidth="1"/>
    <col min="12807" max="12807" width="15.7109375" style="10" bestFit="1" customWidth="1"/>
    <col min="12808" max="12808" width="14.5703125" style="10" bestFit="1" customWidth="1"/>
    <col min="12809" max="12809" width="13.140625" style="10" customWidth="1"/>
    <col min="12810" max="12811" width="14.5703125" style="10" bestFit="1" customWidth="1"/>
    <col min="12812" max="12812" width="15.7109375" style="10" bestFit="1" customWidth="1"/>
    <col min="12813" max="12813" width="13.140625" style="10" bestFit="1" customWidth="1"/>
    <col min="12814" max="12814" width="15.7109375" style="10" bestFit="1" customWidth="1"/>
    <col min="12815" max="12815" width="3.5703125" style="10" bestFit="1" customWidth="1"/>
    <col min="12816" max="13056" width="12.7109375" style="10"/>
    <col min="13057" max="13057" width="4" style="10" customWidth="1"/>
    <col min="13058" max="13058" width="15" style="10" customWidth="1"/>
    <col min="13059" max="13059" width="15.7109375" style="10" bestFit="1" customWidth="1"/>
    <col min="13060" max="13060" width="12.140625" style="10" bestFit="1" customWidth="1"/>
    <col min="13061" max="13061" width="14.5703125" style="10" bestFit="1" customWidth="1"/>
    <col min="13062" max="13062" width="12.140625" style="10" customWidth="1"/>
    <col min="13063" max="13063" width="15.7109375" style="10" bestFit="1" customWidth="1"/>
    <col min="13064" max="13064" width="14.5703125" style="10" bestFit="1" customWidth="1"/>
    <col min="13065" max="13065" width="13.140625" style="10" customWidth="1"/>
    <col min="13066" max="13067" width="14.5703125" style="10" bestFit="1" customWidth="1"/>
    <col min="13068" max="13068" width="15.7109375" style="10" bestFit="1" customWidth="1"/>
    <col min="13069" max="13069" width="13.140625" style="10" bestFit="1" customWidth="1"/>
    <col min="13070" max="13070" width="15.7109375" style="10" bestFit="1" customWidth="1"/>
    <col min="13071" max="13071" width="3.5703125" style="10" bestFit="1" customWidth="1"/>
    <col min="13072" max="13312" width="12.7109375" style="10"/>
    <col min="13313" max="13313" width="4" style="10" customWidth="1"/>
    <col min="13314" max="13314" width="15" style="10" customWidth="1"/>
    <col min="13315" max="13315" width="15.7109375" style="10" bestFit="1" customWidth="1"/>
    <col min="13316" max="13316" width="12.140625" style="10" bestFit="1" customWidth="1"/>
    <col min="13317" max="13317" width="14.5703125" style="10" bestFit="1" customWidth="1"/>
    <col min="13318" max="13318" width="12.140625" style="10" customWidth="1"/>
    <col min="13319" max="13319" width="15.7109375" style="10" bestFit="1" customWidth="1"/>
    <col min="13320" max="13320" width="14.5703125" style="10" bestFit="1" customWidth="1"/>
    <col min="13321" max="13321" width="13.140625" style="10" customWidth="1"/>
    <col min="13322" max="13323" width="14.5703125" style="10" bestFit="1" customWidth="1"/>
    <col min="13324" max="13324" width="15.7109375" style="10" bestFit="1" customWidth="1"/>
    <col min="13325" max="13325" width="13.140625" style="10" bestFit="1" customWidth="1"/>
    <col min="13326" max="13326" width="15.7109375" style="10" bestFit="1" customWidth="1"/>
    <col min="13327" max="13327" width="3.5703125" style="10" bestFit="1" customWidth="1"/>
    <col min="13328" max="13568" width="12.7109375" style="10"/>
    <col min="13569" max="13569" width="4" style="10" customWidth="1"/>
    <col min="13570" max="13570" width="15" style="10" customWidth="1"/>
    <col min="13571" max="13571" width="15.7109375" style="10" bestFit="1" customWidth="1"/>
    <col min="13572" max="13572" width="12.140625" style="10" bestFit="1" customWidth="1"/>
    <col min="13573" max="13573" width="14.5703125" style="10" bestFit="1" customWidth="1"/>
    <col min="13574" max="13574" width="12.140625" style="10" customWidth="1"/>
    <col min="13575" max="13575" width="15.7109375" style="10" bestFit="1" customWidth="1"/>
    <col min="13576" max="13576" width="14.5703125" style="10" bestFit="1" customWidth="1"/>
    <col min="13577" max="13577" width="13.140625" style="10" customWidth="1"/>
    <col min="13578" max="13579" width="14.5703125" style="10" bestFit="1" customWidth="1"/>
    <col min="13580" max="13580" width="15.7109375" style="10" bestFit="1" customWidth="1"/>
    <col min="13581" max="13581" width="13.140625" style="10" bestFit="1" customWidth="1"/>
    <col min="13582" max="13582" width="15.7109375" style="10" bestFit="1" customWidth="1"/>
    <col min="13583" max="13583" width="3.5703125" style="10" bestFit="1" customWidth="1"/>
    <col min="13584" max="13824" width="12.7109375" style="10"/>
    <col min="13825" max="13825" width="4" style="10" customWidth="1"/>
    <col min="13826" max="13826" width="15" style="10" customWidth="1"/>
    <col min="13827" max="13827" width="15.7109375" style="10" bestFit="1" customWidth="1"/>
    <col min="13828" max="13828" width="12.140625" style="10" bestFit="1" customWidth="1"/>
    <col min="13829" max="13829" width="14.5703125" style="10" bestFit="1" customWidth="1"/>
    <col min="13830" max="13830" width="12.140625" style="10" customWidth="1"/>
    <col min="13831" max="13831" width="15.7109375" style="10" bestFit="1" customWidth="1"/>
    <col min="13832" max="13832" width="14.5703125" style="10" bestFit="1" customWidth="1"/>
    <col min="13833" max="13833" width="13.140625" style="10" customWidth="1"/>
    <col min="13834" max="13835" width="14.5703125" style="10" bestFit="1" customWidth="1"/>
    <col min="13836" max="13836" width="15.7109375" style="10" bestFit="1" customWidth="1"/>
    <col min="13837" max="13837" width="13.140625" style="10" bestFit="1" customWidth="1"/>
    <col min="13838" max="13838" width="15.7109375" style="10" bestFit="1" customWidth="1"/>
    <col min="13839" max="13839" width="3.5703125" style="10" bestFit="1" customWidth="1"/>
    <col min="13840" max="14080" width="12.7109375" style="10"/>
    <col min="14081" max="14081" width="4" style="10" customWidth="1"/>
    <col min="14082" max="14082" width="15" style="10" customWidth="1"/>
    <col min="14083" max="14083" width="15.7109375" style="10" bestFit="1" customWidth="1"/>
    <col min="14084" max="14084" width="12.140625" style="10" bestFit="1" customWidth="1"/>
    <col min="14085" max="14085" width="14.5703125" style="10" bestFit="1" customWidth="1"/>
    <col min="14086" max="14086" width="12.140625" style="10" customWidth="1"/>
    <col min="14087" max="14087" width="15.7109375" style="10" bestFit="1" customWidth="1"/>
    <col min="14088" max="14088" width="14.5703125" style="10" bestFit="1" customWidth="1"/>
    <col min="14089" max="14089" width="13.140625" style="10" customWidth="1"/>
    <col min="14090" max="14091" width="14.5703125" style="10" bestFit="1" customWidth="1"/>
    <col min="14092" max="14092" width="15.7109375" style="10" bestFit="1" customWidth="1"/>
    <col min="14093" max="14093" width="13.140625" style="10" bestFit="1" customWidth="1"/>
    <col min="14094" max="14094" width="15.7109375" style="10" bestFit="1" customWidth="1"/>
    <col min="14095" max="14095" width="3.5703125" style="10" bestFit="1" customWidth="1"/>
    <col min="14096" max="14336" width="12.7109375" style="10"/>
    <col min="14337" max="14337" width="4" style="10" customWidth="1"/>
    <col min="14338" max="14338" width="15" style="10" customWidth="1"/>
    <col min="14339" max="14339" width="15.7109375" style="10" bestFit="1" customWidth="1"/>
    <col min="14340" max="14340" width="12.140625" style="10" bestFit="1" customWidth="1"/>
    <col min="14341" max="14341" width="14.5703125" style="10" bestFit="1" customWidth="1"/>
    <col min="14342" max="14342" width="12.140625" style="10" customWidth="1"/>
    <col min="14343" max="14343" width="15.7109375" style="10" bestFit="1" customWidth="1"/>
    <col min="14344" max="14344" width="14.5703125" style="10" bestFit="1" customWidth="1"/>
    <col min="14345" max="14345" width="13.140625" style="10" customWidth="1"/>
    <col min="14346" max="14347" width="14.5703125" style="10" bestFit="1" customWidth="1"/>
    <col min="14348" max="14348" width="15.7109375" style="10" bestFit="1" customWidth="1"/>
    <col min="14349" max="14349" width="13.140625" style="10" bestFit="1" customWidth="1"/>
    <col min="14350" max="14350" width="15.7109375" style="10" bestFit="1" customWidth="1"/>
    <col min="14351" max="14351" width="3.5703125" style="10" bestFit="1" customWidth="1"/>
    <col min="14352" max="14592" width="12.7109375" style="10"/>
    <col min="14593" max="14593" width="4" style="10" customWidth="1"/>
    <col min="14594" max="14594" width="15" style="10" customWidth="1"/>
    <col min="14595" max="14595" width="15.7109375" style="10" bestFit="1" customWidth="1"/>
    <col min="14596" max="14596" width="12.140625" style="10" bestFit="1" customWidth="1"/>
    <col min="14597" max="14597" width="14.5703125" style="10" bestFit="1" customWidth="1"/>
    <col min="14598" max="14598" width="12.140625" style="10" customWidth="1"/>
    <col min="14599" max="14599" width="15.7109375" style="10" bestFit="1" customWidth="1"/>
    <col min="14600" max="14600" width="14.5703125" style="10" bestFit="1" customWidth="1"/>
    <col min="14601" max="14601" width="13.140625" style="10" customWidth="1"/>
    <col min="14602" max="14603" width="14.5703125" style="10" bestFit="1" customWidth="1"/>
    <col min="14604" max="14604" width="15.7109375" style="10" bestFit="1" customWidth="1"/>
    <col min="14605" max="14605" width="13.140625" style="10" bestFit="1" customWidth="1"/>
    <col min="14606" max="14606" width="15.7109375" style="10" bestFit="1" customWidth="1"/>
    <col min="14607" max="14607" width="3.5703125" style="10" bestFit="1" customWidth="1"/>
    <col min="14608" max="14848" width="12.7109375" style="10"/>
    <col min="14849" max="14849" width="4" style="10" customWidth="1"/>
    <col min="14850" max="14850" width="15" style="10" customWidth="1"/>
    <col min="14851" max="14851" width="15.7109375" style="10" bestFit="1" customWidth="1"/>
    <col min="14852" max="14852" width="12.140625" style="10" bestFit="1" customWidth="1"/>
    <col min="14853" max="14853" width="14.5703125" style="10" bestFit="1" customWidth="1"/>
    <col min="14854" max="14854" width="12.140625" style="10" customWidth="1"/>
    <col min="14855" max="14855" width="15.7109375" style="10" bestFit="1" customWidth="1"/>
    <col min="14856" max="14856" width="14.5703125" style="10" bestFit="1" customWidth="1"/>
    <col min="14857" max="14857" width="13.140625" style="10" customWidth="1"/>
    <col min="14858" max="14859" width="14.5703125" style="10" bestFit="1" customWidth="1"/>
    <col min="14860" max="14860" width="15.7109375" style="10" bestFit="1" customWidth="1"/>
    <col min="14861" max="14861" width="13.140625" style="10" bestFit="1" customWidth="1"/>
    <col min="14862" max="14862" width="15.7109375" style="10" bestFit="1" customWidth="1"/>
    <col min="14863" max="14863" width="3.5703125" style="10" bestFit="1" customWidth="1"/>
    <col min="14864" max="15104" width="12.7109375" style="10"/>
    <col min="15105" max="15105" width="4" style="10" customWidth="1"/>
    <col min="15106" max="15106" width="15" style="10" customWidth="1"/>
    <col min="15107" max="15107" width="15.7109375" style="10" bestFit="1" customWidth="1"/>
    <col min="15108" max="15108" width="12.140625" style="10" bestFit="1" customWidth="1"/>
    <col min="15109" max="15109" width="14.5703125" style="10" bestFit="1" customWidth="1"/>
    <col min="15110" max="15110" width="12.140625" style="10" customWidth="1"/>
    <col min="15111" max="15111" width="15.7109375" style="10" bestFit="1" customWidth="1"/>
    <col min="15112" max="15112" width="14.5703125" style="10" bestFit="1" customWidth="1"/>
    <col min="15113" max="15113" width="13.140625" style="10" customWidth="1"/>
    <col min="15114" max="15115" width="14.5703125" style="10" bestFit="1" customWidth="1"/>
    <col min="15116" max="15116" width="15.7109375" style="10" bestFit="1" customWidth="1"/>
    <col min="15117" max="15117" width="13.140625" style="10" bestFit="1" customWidth="1"/>
    <col min="15118" max="15118" width="15.7109375" style="10" bestFit="1" customWidth="1"/>
    <col min="15119" max="15119" width="3.5703125" style="10" bestFit="1" customWidth="1"/>
    <col min="15120" max="15360" width="12.7109375" style="10"/>
    <col min="15361" max="15361" width="4" style="10" customWidth="1"/>
    <col min="15362" max="15362" width="15" style="10" customWidth="1"/>
    <col min="15363" max="15363" width="15.7109375" style="10" bestFit="1" customWidth="1"/>
    <col min="15364" max="15364" width="12.140625" style="10" bestFit="1" customWidth="1"/>
    <col min="15365" max="15365" width="14.5703125" style="10" bestFit="1" customWidth="1"/>
    <col min="15366" max="15366" width="12.140625" style="10" customWidth="1"/>
    <col min="15367" max="15367" width="15.7109375" style="10" bestFit="1" customWidth="1"/>
    <col min="15368" max="15368" width="14.5703125" style="10" bestFit="1" customWidth="1"/>
    <col min="15369" max="15369" width="13.140625" style="10" customWidth="1"/>
    <col min="15370" max="15371" width="14.5703125" style="10" bestFit="1" customWidth="1"/>
    <col min="15372" max="15372" width="15.7109375" style="10" bestFit="1" customWidth="1"/>
    <col min="15373" max="15373" width="13.140625" style="10" bestFit="1" customWidth="1"/>
    <col min="15374" max="15374" width="15.7109375" style="10" bestFit="1" customWidth="1"/>
    <col min="15375" max="15375" width="3.5703125" style="10" bestFit="1" customWidth="1"/>
    <col min="15376" max="15616" width="12.7109375" style="10"/>
    <col min="15617" max="15617" width="4" style="10" customWidth="1"/>
    <col min="15618" max="15618" width="15" style="10" customWidth="1"/>
    <col min="15619" max="15619" width="15.7109375" style="10" bestFit="1" customWidth="1"/>
    <col min="15620" max="15620" width="12.140625" style="10" bestFit="1" customWidth="1"/>
    <col min="15621" max="15621" width="14.5703125" style="10" bestFit="1" customWidth="1"/>
    <col min="15622" max="15622" width="12.140625" style="10" customWidth="1"/>
    <col min="15623" max="15623" width="15.7109375" style="10" bestFit="1" customWidth="1"/>
    <col min="15624" max="15624" width="14.5703125" style="10" bestFit="1" customWidth="1"/>
    <col min="15625" max="15625" width="13.140625" style="10" customWidth="1"/>
    <col min="15626" max="15627" width="14.5703125" style="10" bestFit="1" customWidth="1"/>
    <col min="15628" max="15628" width="15.7109375" style="10" bestFit="1" customWidth="1"/>
    <col min="15629" max="15629" width="13.140625" style="10" bestFit="1" customWidth="1"/>
    <col min="15630" max="15630" width="15.7109375" style="10" bestFit="1" customWidth="1"/>
    <col min="15631" max="15631" width="3.5703125" style="10" bestFit="1" customWidth="1"/>
    <col min="15632" max="15872" width="12.7109375" style="10"/>
    <col min="15873" max="15873" width="4" style="10" customWidth="1"/>
    <col min="15874" max="15874" width="15" style="10" customWidth="1"/>
    <col min="15875" max="15875" width="15.7109375" style="10" bestFit="1" customWidth="1"/>
    <col min="15876" max="15876" width="12.140625" style="10" bestFit="1" customWidth="1"/>
    <col min="15877" max="15877" width="14.5703125" style="10" bestFit="1" customWidth="1"/>
    <col min="15878" max="15878" width="12.140625" style="10" customWidth="1"/>
    <col min="15879" max="15879" width="15.7109375" style="10" bestFit="1" customWidth="1"/>
    <col min="15880" max="15880" width="14.5703125" style="10" bestFit="1" customWidth="1"/>
    <col min="15881" max="15881" width="13.140625" style="10" customWidth="1"/>
    <col min="15882" max="15883" width="14.5703125" style="10" bestFit="1" customWidth="1"/>
    <col min="15884" max="15884" width="15.7109375" style="10" bestFit="1" customWidth="1"/>
    <col min="15885" max="15885" width="13.140625" style="10" bestFit="1" customWidth="1"/>
    <col min="15886" max="15886" width="15.7109375" style="10" bestFit="1" customWidth="1"/>
    <col min="15887" max="15887" width="3.5703125" style="10" bestFit="1" customWidth="1"/>
    <col min="15888" max="16128" width="12.7109375" style="10"/>
    <col min="16129" max="16129" width="4" style="10" customWidth="1"/>
    <col min="16130" max="16130" width="15" style="10" customWidth="1"/>
    <col min="16131" max="16131" width="15.7109375" style="10" bestFit="1" customWidth="1"/>
    <col min="16132" max="16132" width="12.140625" style="10" bestFit="1" customWidth="1"/>
    <col min="16133" max="16133" width="14.5703125" style="10" bestFit="1" customWidth="1"/>
    <col min="16134" max="16134" width="12.140625" style="10" customWidth="1"/>
    <col min="16135" max="16135" width="15.7109375" style="10" bestFit="1" customWidth="1"/>
    <col min="16136" max="16136" width="14.5703125" style="10" bestFit="1" customWidth="1"/>
    <col min="16137" max="16137" width="13.140625" style="10" customWidth="1"/>
    <col min="16138" max="16139" width="14.5703125" style="10" bestFit="1" customWidth="1"/>
    <col min="16140" max="16140" width="15.7109375" style="10" bestFit="1" customWidth="1"/>
    <col min="16141" max="16141" width="13.140625" style="10" bestFit="1" customWidth="1"/>
    <col min="16142" max="16142" width="15.7109375" style="10" bestFit="1" customWidth="1"/>
    <col min="16143" max="16143" width="3.5703125" style="10" bestFit="1" customWidth="1"/>
    <col min="16144" max="16384" width="12.7109375" style="10"/>
  </cols>
  <sheetData>
    <row r="1" spans="1:15" ht="12.75" x14ac:dyDescent="0.2">
      <c r="A1" s="11" t="s">
        <v>42</v>
      </c>
      <c r="B1" s="11"/>
      <c r="C1" s="11"/>
      <c r="D1" s="11"/>
      <c r="E1" s="11"/>
      <c r="F1" s="11"/>
      <c r="G1" s="11"/>
      <c r="H1" s="11"/>
      <c r="I1" s="11"/>
      <c r="J1" s="11"/>
      <c r="K1" s="11"/>
      <c r="L1" s="11"/>
      <c r="M1" s="11"/>
    </row>
    <row r="2" spans="1:15" ht="12.75" x14ac:dyDescent="0.2">
      <c r="A2" s="109" t="s">
        <v>514</v>
      </c>
      <c r="B2" s="11"/>
      <c r="C2" s="11"/>
      <c r="D2" s="11"/>
      <c r="E2" s="11"/>
      <c r="F2" s="11"/>
      <c r="G2" s="11"/>
      <c r="H2" s="11"/>
      <c r="I2" s="11"/>
      <c r="J2" s="11"/>
      <c r="K2" s="11"/>
      <c r="L2" s="11"/>
      <c r="M2" s="11"/>
    </row>
    <row r="3" spans="1:15" ht="12.75" x14ac:dyDescent="0.2">
      <c r="A3" s="111" t="s">
        <v>496</v>
      </c>
      <c r="B3" s="11"/>
      <c r="C3" s="11"/>
      <c r="D3" s="11"/>
      <c r="E3" s="11"/>
      <c r="F3" s="11"/>
      <c r="G3" s="11"/>
      <c r="H3" s="11"/>
      <c r="I3" s="11"/>
      <c r="J3" s="11"/>
      <c r="K3" s="11"/>
      <c r="L3" s="11"/>
      <c r="M3" s="11"/>
    </row>
    <row r="4" spans="1:15" ht="12.75" x14ac:dyDescent="0.2">
      <c r="A4" s="111"/>
      <c r="B4" s="11"/>
      <c r="C4" s="11"/>
      <c r="D4" s="11"/>
      <c r="E4" s="11"/>
      <c r="F4" s="11"/>
      <c r="G4" s="11"/>
      <c r="H4" s="11"/>
      <c r="I4" s="11"/>
      <c r="J4" s="11"/>
      <c r="K4" s="11"/>
      <c r="L4" s="11"/>
      <c r="M4" s="11"/>
    </row>
    <row r="5" spans="1:15" ht="12.75" x14ac:dyDescent="0.2">
      <c r="A5" s="127"/>
      <c r="B5" s="11"/>
      <c r="C5" s="11"/>
      <c r="D5" s="11"/>
      <c r="E5" s="11"/>
      <c r="F5" s="11"/>
      <c r="G5" s="11"/>
      <c r="H5" s="11"/>
      <c r="I5" s="11"/>
      <c r="J5" s="11"/>
      <c r="K5" s="11"/>
      <c r="L5" s="11"/>
      <c r="M5" s="11"/>
    </row>
    <row r="6" spans="1:15" ht="25.5" x14ac:dyDescent="0.2">
      <c r="A6" s="11"/>
      <c r="B6" s="11"/>
      <c r="C6" s="16" t="s">
        <v>374</v>
      </c>
      <c r="D6" s="16"/>
      <c r="E6" s="16"/>
      <c r="F6" s="16"/>
      <c r="G6" s="15"/>
      <c r="H6" s="16" t="s">
        <v>375</v>
      </c>
      <c r="I6" s="16"/>
      <c r="J6" s="16"/>
      <c r="K6" s="16"/>
      <c r="L6" s="15"/>
      <c r="M6" s="11"/>
      <c r="N6" s="132" t="s">
        <v>376</v>
      </c>
    </row>
    <row r="7" spans="1:15" s="89" customFormat="1" ht="38.25" x14ac:dyDescent="0.2">
      <c r="A7" s="188" t="s">
        <v>49</v>
      </c>
      <c r="B7" s="188" t="s">
        <v>51</v>
      </c>
      <c r="C7" s="131" t="s">
        <v>377</v>
      </c>
      <c r="D7" s="131" t="s">
        <v>378</v>
      </c>
      <c r="E7" s="131" t="s">
        <v>379</v>
      </c>
      <c r="F7" s="131" t="s">
        <v>380</v>
      </c>
      <c r="G7" s="131" t="s">
        <v>353</v>
      </c>
      <c r="H7" s="131" t="s">
        <v>340</v>
      </c>
      <c r="I7" s="131" t="s">
        <v>381</v>
      </c>
      <c r="J7" s="131" t="s">
        <v>382</v>
      </c>
      <c r="K7" s="131" t="s">
        <v>383</v>
      </c>
      <c r="L7" s="131" t="s">
        <v>353</v>
      </c>
      <c r="M7" s="131" t="s">
        <v>384</v>
      </c>
      <c r="N7" s="131" t="s">
        <v>385</v>
      </c>
      <c r="O7" s="188" t="s">
        <v>373</v>
      </c>
    </row>
    <row r="8" spans="1:15" ht="12.75" x14ac:dyDescent="0.2">
      <c r="A8" s="78">
        <v>1</v>
      </c>
      <c r="B8" s="11" t="s">
        <v>63</v>
      </c>
      <c r="C8" s="69">
        <v>658445928</v>
      </c>
      <c r="D8" s="69">
        <v>0</v>
      </c>
      <c r="E8" s="69">
        <v>533431576</v>
      </c>
      <c r="F8" s="69">
        <v>0</v>
      </c>
      <c r="G8" s="69">
        <f t="shared" ref="G8:G45" si="0">(C8+D8+E8+F8)</f>
        <v>1191877504</v>
      </c>
      <c r="H8" s="69">
        <v>414438700</v>
      </c>
      <c r="I8" s="69">
        <v>35238091</v>
      </c>
      <c r="J8" s="69">
        <v>742200713</v>
      </c>
      <c r="K8" s="69">
        <v>0</v>
      </c>
      <c r="L8" s="69">
        <f t="shared" ref="L8:L45" si="1">(H8+I8+J8+K8)</f>
        <v>1191877504</v>
      </c>
      <c r="M8" s="69">
        <v>0</v>
      </c>
      <c r="N8" s="69">
        <f t="shared" ref="N8:N45" si="2">(G8-M8)</f>
        <v>1191877504</v>
      </c>
      <c r="O8" s="17">
        <v>1</v>
      </c>
    </row>
    <row r="9" spans="1:15" ht="12.75" x14ac:dyDescent="0.2">
      <c r="A9" s="78">
        <v>2</v>
      </c>
      <c r="B9" s="11" t="s">
        <v>64</v>
      </c>
      <c r="C9" s="69">
        <v>108404818</v>
      </c>
      <c r="D9" s="69">
        <v>0</v>
      </c>
      <c r="E9" s="69">
        <v>70942383</v>
      </c>
      <c r="F9" s="69">
        <v>0</v>
      </c>
      <c r="G9" s="69">
        <f t="shared" si="0"/>
        <v>179347201</v>
      </c>
      <c r="H9" s="69">
        <v>27664414</v>
      </c>
      <c r="I9" s="69">
        <v>0</v>
      </c>
      <c r="J9" s="69">
        <v>151682787</v>
      </c>
      <c r="K9" s="69">
        <v>0</v>
      </c>
      <c r="L9" s="69">
        <f t="shared" si="1"/>
        <v>179347201</v>
      </c>
      <c r="M9" s="69">
        <v>0</v>
      </c>
      <c r="N9" s="69">
        <f t="shared" si="2"/>
        <v>179347201</v>
      </c>
      <c r="O9" s="17">
        <v>2</v>
      </c>
    </row>
    <row r="10" spans="1:15" ht="12.75" x14ac:dyDescent="0.2">
      <c r="A10" s="78">
        <v>3</v>
      </c>
      <c r="B10" s="11" t="s">
        <v>65</v>
      </c>
      <c r="C10" s="69">
        <v>15142137</v>
      </c>
      <c r="D10" s="69">
        <v>1125000</v>
      </c>
      <c r="E10" s="69">
        <v>18983160</v>
      </c>
      <c r="F10" s="69">
        <v>0</v>
      </c>
      <c r="G10" s="69">
        <f t="shared" si="0"/>
        <v>35250297</v>
      </c>
      <c r="H10" s="69">
        <v>12154550</v>
      </c>
      <c r="I10" s="69">
        <v>0</v>
      </c>
      <c r="J10" s="69">
        <v>16633171</v>
      </c>
      <c r="K10" s="69">
        <v>6462576</v>
      </c>
      <c r="L10" s="69">
        <f t="shared" si="1"/>
        <v>35250297</v>
      </c>
      <c r="M10" s="69">
        <v>0</v>
      </c>
      <c r="N10" s="69">
        <f t="shared" si="2"/>
        <v>35250297</v>
      </c>
      <c r="O10" s="17">
        <v>3</v>
      </c>
    </row>
    <row r="11" spans="1:15" ht="12.75" x14ac:dyDescent="0.2">
      <c r="A11" s="78">
        <v>4</v>
      </c>
      <c r="B11" s="11" t="s">
        <v>66</v>
      </c>
      <c r="C11" s="69">
        <v>145748542</v>
      </c>
      <c r="D11" s="69">
        <v>0</v>
      </c>
      <c r="E11" s="69">
        <v>203136941</v>
      </c>
      <c r="F11" s="69">
        <v>0</v>
      </c>
      <c r="G11" s="69">
        <f t="shared" si="0"/>
        <v>348885483</v>
      </c>
      <c r="H11" s="69">
        <v>87381951</v>
      </c>
      <c r="I11" s="69">
        <v>25125304</v>
      </c>
      <c r="J11" s="69">
        <v>175741178</v>
      </c>
      <c r="K11" s="69">
        <v>60637050</v>
      </c>
      <c r="L11" s="69">
        <f t="shared" si="1"/>
        <v>348885483</v>
      </c>
      <c r="M11" s="69">
        <v>12830074</v>
      </c>
      <c r="N11" s="69">
        <f t="shared" si="2"/>
        <v>336055409</v>
      </c>
      <c r="O11" s="17">
        <v>4</v>
      </c>
    </row>
    <row r="12" spans="1:15" ht="12.75" x14ac:dyDescent="0.2">
      <c r="A12" s="78">
        <v>5</v>
      </c>
      <c r="B12" s="11" t="s">
        <v>67</v>
      </c>
      <c r="C12" s="69">
        <v>673125628</v>
      </c>
      <c r="D12" s="69">
        <v>199533</v>
      </c>
      <c r="E12" s="69">
        <v>931413894</v>
      </c>
      <c r="F12" s="69">
        <v>0</v>
      </c>
      <c r="G12" s="69">
        <f t="shared" si="0"/>
        <v>1604739055</v>
      </c>
      <c r="H12" s="69">
        <v>750591638</v>
      </c>
      <c r="I12" s="69">
        <v>36945870</v>
      </c>
      <c r="J12" s="69">
        <v>336441526</v>
      </c>
      <c r="K12" s="69">
        <v>480760021</v>
      </c>
      <c r="L12" s="69">
        <f t="shared" si="1"/>
        <v>1604739055</v>
      </c>
      <c r="M12" s="69">
        <v>34717634</v>
      </c>
      <c r="N12" s="69">
        <f t="shared" si="2"/>
        <v>1570021421</v>
      </c>
      <c r="O12" s="17">
        <v>5</v>
      </c>
    </row>
    <row r="13" spans="1:15" ht="12.75" x14ac:dyDescent="0.2">
      <c r="A13" s="78">
        <v>6</v>
      </c>
      <c r="B13" s="11" t="s">
        <v>68</v>
      </c>
      <c r="C13" s="69">
        <v>42172204</v>
      </c>
      <c r="D13" s="69">
        <v>0</v>
      </c>
      <c r="E13" s="69">
        <v>59891722</v>
      </c>
      <c r="F13" s="69">
        <v>0</v>
      </c>
      <c r="G13" s="69">
        <f t="shared" si="0"/>
        <v>102063926</v>
      </c>
      <c r="H13" s="69">
        <v>53254721</v>
      </c>
      <c r="I13" s="69">
        <v>0</v>
      </c>
      <c r="J13" s="69">
        <v>45115889</v>
      </c>
      <c r="K13" s="69">
        <v>3693316</v>
      </c>
      <c r="L13" s="69">
        <f t="shared" si="1"/>
        <v>102063926</v>
      </c>
      <c r="M13" s="69">
        <v>0</v>
      </c>
      <c r="N13" s="69">
        <f t="shared" si="2"/>
        <v>102063926</v>
      </c>
      <c r="O13" s="17">
        <v>6</v>
      </c>
    </row>
    <row r="14" spans="1:15" ht="12.75" x14ac:dyDescent="0.2">
      <c r="A14" s="78">
        <v>7</v>
      </c>
      <c r="B14" s="11" t="s">
        <v>69</v>
      </c>
      <c r="C14" s="69">
        <v>29076978</v>
      </c>
      <c r="D14" s="69">
        <v>10340000</v>
      </c>
      <c r="E14" s="69">
        <v>25128699</v>
      </c>
      <c r="F14" s="69">
        <v>0</v>
      </c>
      <c r="G14" s="69">
        <f t="shared" si="0"/>
        <v>64545677</v>
      </c>
      <c r="H14" s="69">
        <v>32004115</v>
      </c>
      <c r="I14" s="69">
        <v>0</v>
      </c>
      <c r="J14" s="69">
        <v>17562509</v>
      </c>
      <c r="K14" s="69">
        <v>14979053</v>
      </c>
      <c r="L14" s="69">
        <f t="shared" si="1"/>
        <v>64545677</v>
      </c>
      <c r="M14" s="69">
        <v>0</v>
      </c>
      <c r="N14" s="69">
        <f t="shared" si="2"/>
        <v>64545677</v>
      </c>
      <c r="O14" s="17">
        <v>7</v>
      </c>
    </row>
    <row r="15" spans="1:15" ht="12.75" x14ac:dyDescent="0.2">
      <c r="A15" s="78">
        <v>8</v>
      </c>
      <c r="B15" s="11" t="s">
        <v>70</v>
      </c>
      <c r="C15" s="69">
        <v>103073811</v>
      </c>
      <c r="D15" s="69">
        <v>0</v>
      </c>
      <c r="E15" s="69">
        <v>61841259</v>
      </c>
      <c r="F15" s="69">
        <v>0</v>
      </c>
      <c r="G15" s="69">
        <f t="shared" si="0"/>
        <v>164915070</v>
      </c>
      <c r="H15" s="69">
        <v>58865252</v>
      </c>
      <c r="I15" s="69">
        <v>0</v>
      </c>
      <c r="J15" s="69">
        <v>61282249</v>
      </c>
      <c r="K15" s="69">
        <v>44767569</v>
      </c>
      <c r="L15" s="69">
        <f t="shared" si="1"/>
        <v>164915070</v>
      </c>
      <c r="M15" s="69">
        <v>0</v>
      </c>
      <c r="N15" s="69">
        <f t="shared" si="2"/>
        <v>164915070</v>
      </c>
      <c r="O15" s="17">
        <v>8</v>
      </c>
    </row>
    <row r="16" spans="1:15" ht="12.75" x14ac:dyDescent="0.2">
      <c r="A16" s="78">
        <v>9</v>
      </c>
      <c r="B16" s="11" t="s">
        <v>71</v>
      </c>
      <c r="C16" s="69">
        <v>28773485</v>
      </c>
      <c r="D16" s="69">
        <v>0</v>
      </c>
      <c r="E16" s="69">
        <v>3354694</v>
      </c>
      <c r="F16" s="69">
        <v>0</v>
      </c>
      <c r="G16" s="69">
        <f t="shared" si="0"/>
        <v>32128179</v>
      </c>
      <c r="H16" s="69">
        <v>0</v>
      </c>
      <c r="I16" s="69">
        <v>0</v>
      </c>
      <c r="J16" s="69">
        <v>7265229</v>
      </c>
      <c r="K16" s="69">
        <v>24862950</v>
      </c>
      <c r="L16" s="69">
        <f t="shared" si="1"/>
        <v>32128179</v>
      </c>
      <c r="M16" s="69">
        <v>0</v>
      </c>
      <c r="N16" s="69">
        <f t="shared" si="2"/>
        <v>32128179</v>
      </c>
      <c r="O16" s="17">
        <v>9</v>
      </c>
    </row>
    <row r="17" spans="1:15" ht="12.75" x14ac:dyDescent="0.2">
      <c r="A17" s="78">
        <v>10</v>
      </c>
      <c r="B17" s="11" t="s">
        <v>72</v>
      </c>
      <c r="C17" s="69">
        <v>146971259</v>
      </c>
      <c r="D17" s="69">
        <v>0</v>
      </c>
      <c r="E17" s="69">
        <v>90186687</v>
      </c>
      <c r="F17" s="69">
        <v>0</v>
      </c>
      <c r="G17" s="69">
        <f t="shared" si="0"/>
        <v>237157946</v>
      </c>
      <c r="H17" s="69">
        <v>204356</v>
      </c>
      <c r="I17" s="69">
        <v>0</v>
      </c>
      <c r="J17" s="69">
        <v>210240922</v>
      </c>
      <c r="K17" s="69">
        <v>26712668</v>
      </c>
      <c r="L17" s="69">
        <f t="shared" si="1"/>
        <v>237157946</v>
      </c>
      <c r="M17" s="69">
        <v>0</v>
      </c>
      <c r="N17" s="69">
        <f t="shared" si="2"/>
        <v>237157946</v>
      </c>
      <c r="O17" s="17">
        <v>10</v>
      </c>
    </row>
    <row r="18" spans="1:15" ht="12.75" x14ac:dyDescent="0.2">
      <c r="A18" s="78">
        <v>11</v>
      </c>
      <c r="B18" s="11" t="s">
        <v>73</v>
      </c>
      <c r="C18" s="69">
        <v>97795954</v>
      </c>
      <c r="D18" s="69">
        <v>0</v>
      </c>
      <c r="E18" s="69">
        <v>26251494</v>
      </c>
      <c r="F18" s="69">
        <v>0</v>
      </c>
      <c r="G18" s="69">
        <f t="shared" si="0"/>
        <v>124047448</v>
      </c>
      <c r="H18" s="69">
        <v>97890280</v>
      </c>
      <c r="I18" s="69">
        <v>3657661</v>
      </c>
      <c r="J18" s="69">
        <v>11683357</v>
      </c>
      <c r="K18" s="69">
        <v>10816150</v>
      </c>
      <c r="L18" s="69">
        <f t="shared" si="1"/>
        <v>124047448</v>
      </c>
      <c r="M18" s="69">
        <v>0</v>
      </c>
      <c r="N18" s="69">
        <f t="shared" si="2"/>
        <v>124047448</v>
      </c>
      <c r="O18" s="17">
        <v>11</v>
      </c>
    </row>
    <row r="19" spans="1:15" ht="12.75" x14ac:dyDescent="0.2">
      <c r="A19" s="78">
        <v>12</v>
      </c>
      <c r="B19" s="11" t="s">
        <v>74</v>
      </c>
      <c r="C19" s="69">
        <v>16299152</v>
      </c>
      <c r="D19" s="69">
        <v>0</v>
      </c>
      <c r="E19" s="69">
        <v>24297969</v>
      </c>
      <c r="F19" s="69">
        <v>0</v>
      </c>
      <c r="G19" s="69">
        <f t="shared" si="0"/>
        <v>40597121</v>
      </c>
      <c r="H19" s="69">
        <v>20511349</v>
      </c>
      <c r="I19" s="69">
        <v>0</v>
      </c>
      <c r="J19" s="69">
        <v>16254477</v>
      </c>
      <c r="K19" s="69">
        <v>3831295</v>
      </c>
      <c r="L19" s="69">
        <f t="shared" si="1"/>
        <v>40597121</v>
      </c>
      <c r="M19" s="69">
        <v>0</v>
      </c>
      <c r="N19" s="69">
        <f t="shared" si="2"/>
        <v>40597121</v>
      </c>
      <c r="O19" s="17">
        <v>12</v>
      </c>
    </row>
    <row r="20" spans="1:15" ht="12.75" x14ac:dyDescent="0.2">
      <c r="A20" s="78">
        <v>13</v>
      </c>
      <c r="B20" s="11" t="s">
        <v>75</v>
      </c>
      <c r="C20" s="69">
        <v>115946629</v>
      </c>
      <c r="D20" s="69">
        <v>0</v>
      </c>
      <c r="E20" s="69">
        <v>90576575</v>
      </c>
      <c r="F20" s="69">
        <v>0</v>
      </c>
      <c r="G20" s="69">
        <f t="shared" si="0"/>
        <v>206523204</v>
      </c>
      <c r="H20" s="69">
        <v>86830602</v>
      </c>
      <c r="I20" s="69">
        <v>0</v>
      </c>
      <c r="J20" s="69">
        <v>91673998</v>
      </c>
      <c r="K20" s="69">
        <v>28018604</v>
      </c>
      <c r="L20" s="69">
        <f t="shared" si="1"/>
        <v>206523204</v>
      </c>
      <c r="M20" s="69">
        <v>0</v>
      </c>
      <c r="N20" s="69">
        <f t="shared" si="2"/>
        <v>206523204</v>
      </c>
      <c r="O20" s="17">
        <v>13</v>
      </c>
    </row>
    <row r="21" spans="1:15" ht="12.75" x14ac:dyDescent="0.2">
      <c r="A21" s="78">
        <v>14</v>
      </c>
      <c r="B21" s="11" t="s">
        <v>76</v>
      </c>
      <c r="C21" s="69">
        <v>18642808</v>
      </c>
      <c r="D21" s="69">
        <v>131116</v>
      </c>
      <c r="E21" s="69">
        <v>15901851</v>
      </c>
      <c r="F21" s="69">
        <v>0</v>
      </c>
      <c r="G21" s="69">
        <f t="shared" si="0"/>
        <v>34675775</v>
      </c>
      <c r="H21" s="69">
        <v>21992837</v>
      </c>
      <c r="I21" s="69">
        <v>0</v>
      </c>
      <c r="J21" s="69">
        <v>6137871</v>
      </c>
      <c r="K21" s="69">
        <v>6545067</v>
      </c>
      <c r="L21" s="69">
        <f t="shared" si="1"/>
        <v>34675775</v>
      </c>
      <c r="M21" s="69">
        <v>0</v>
      </c>
      <c r="N21" s="69">
        <f t="shared" si="2"/>
        <v>34675775</v>
      </c>
      <c r="O21" s="17">
        <v>14</v>
      </c>
    </row>
    <row r="22" spans="1:15" ht="12.75" x14ac:dyDescent="0.2">
      <c r="A22" s="78">
        <v>15</v>
      </c>
      <c r="B22" s="11" t="s">
        <v>77</v>
      </c>
      <c r="C22" s="69">
        <v>350689109</v>
      </c>
      <c r="D22" s="69">
        <v>0</v>
      </c>
      <c r="E22" s="69">
        <v>470819323</v>
      </c>
      <c r="F22" s="69">
        <v>0</v>
      </c>
      <c r="G22" s="69">
        <f t="shared" si="0"/>
        <v>821508432</v>
      </c>
      <c r="H22" s="69">
        <v>208174065</v>
      </c>
      <c r="I22" s="69">
        <v>0</v>
      </c>
      <c r="J22" s="69">
        <v>521886162</v>
      </c>
      <c r="K22" s="69">
        <v>91448205</v>
      </c>
      <c r="L22" s="69">
        <f t="shared" si="1"/>
        <v>821508432</v>
      </c>
      <c r="M22" s="69">
        <v>9077693</v>
      </c>
      <c r="N22" s="69">
        <f t="shared" si="2"/>
        <v>812430739</v>
      </c>
      <c r="O22" s="17">
        <v>15</v>
      </c>
    </row>
    <row r="23" spans="1:15" ht="12.75" x14ac:dyDescent="0.2">
      <c r="A23" s="78">
        <v>16</v>
      </c>
      <c r="B23" s="11" t="s">
        <v>78</v>
      </c>
      <c r="C23" s="69">
        <v>184476253</v>
      </c>
      <c r="D23" s="69">
        <v>0</v>
      </c>
      <c r="E23" s="69">
        <v>128829525</v>
      </c>
      <c r="F23" s="69">
        <v>0</v>
      </c>
      <c r="G23" s="69">
        <f t="shared" si="0"/>
        <v>313305778</v>
      </c>
      <c r="H23" s="69">
        <v>175988565</v>
      </c>
      <c r="I23" s="69">
        <v>24186144</v>
      </c>
      <c r="J23" s="69">
        <v>75412046</v>
      </c>
      <c r="K23" s="69">
        <v>37719023</v>
      </c>
      <c r="L23" s="69">
        <f t="shared" si="1"/>
        <v>313305778</v>
      </c>
      <c r="M23" s="69">
        <v>0</v>
      </c>
      <c r="N23" s="69">
        <f t="shared" si="2"/>
        <v>313305778</v>
      </c>
      <c r="O23" s="17">
        <v>16</v>
      </c>
    </row>
    <row r="24" spans="1:15" ht="12.75" x14ac:dyDescent="0.2">
      <c r="A24" s="78">
        <v>17</v>
      </c>
      <c r="B24" s="11" t="s">
        <v>80</v>
      </c>
      <c r="C24" s="69">
        <v>0</v>
      </c>
      <c r="D24" s="69">
        <v>0</v>
      </c>
      <c r="E24" s="69">
        <v>0</v>
      </c>
      <c r="F24" s="69">
        <v>0</v>
      </c>
      <c r="G24" s="69">
        <f t="shared" si="0"/>
        <v>0</v>
      </c>
      <c r="H24" s="69">
        <v>0</v>
      </c>
      <c r="I24" s="69">
        <v>0</v>
      </c>
      <c r="J24" s="69">
        <v>0</v>
      </c>
      <c r="K24" s="69">
        <v>0</v>
      </c>
      <c r="L24" s="69">
        <f t="shared" si="1"/>
        <v>0</v>
      </c>
      <c r="M24" s="69">
        <v>0</v>
      </c>
      <c r="N24" s="69">
        <f t="shared" si="2"/>
        <v>0</v>
      </c>
      <c r="O24" s="17">
        <v>17</v>
      </c>
    </row>
    <row r="25" spans="1:15" ht="12.75" x14ac:dyDescent="0.2">
      <c r="A25" s="78">
        <v>18</v>
      </c>
      <c r="B25" s="11" t="s">
        <v>81</v>
      </c>
      <c r="C25" s="69">
        <v>31385436</v>
      </c>
      <c r="D25" s="69">
        <v>0</v>
      </c>
      <c r="E25" s="69">
        <v>8050898</v>
      </c>
      <c r="F25" s="69">
        <v>0</v>
      </c>
      <c r="G25" s="69">
        <f t="shared" si="0"/>
        <v>39436334</v>
      </c>
      <c r="H25" s="69">
        <v>20756752</v>
      </c>
      <c r="I25" s="69">
        <v>0</v>
      </c>
      <c r="J25" s="69">
        <v>13202362</v>
      </c>
      <c r="K25" s="69">
        <v>5477220</v>
      </c>
      <c r="L25" s="69">
        <f t="shared" si="1"/>
        <v>39436334</v>
      </c>
      <c r="M25" s="69">
        <v>0</v>
      </c>
      <c r="N25" s="69">
        <f t="shared" si="2"/>
        <v>39436334</v>
      </c>
      <c r="O25" s="17">
        <v>18</v>
      </c>
    </row>
    <row r="26" spans="1:15" ht="12.75" x14ac:dyDescent="0.2">
      <c r="A26" s="78">
        <v>19</v>
      </c>
      <c r="B26" s="11" t="s">
        <v>82</v>
      </c>
      <c r="C26" s="69">
        <v>393176541</v>
      </c>
      <c r="D26" s="69">
        <v>0</v>
      </c>
      <c r="E26" s="69">
        <v>309429167</v>
      </c>
      <c r="F26" s="69">
        <v>0</v>
      </c>
      <c r="G26" s="69">
        <f t="shared" si="0"/>
        <v>702605708</v>
      </c>
      <c r="H26" s="69">
        <v>210641882</v>
      </c>
      <c r="I26" s="69">
        <v>36644234</v>
      </c>
      <c r="J26" s="69">
        <v>225744617</v>
      </c>
      <c r="K26" s="69">
        <v>229574975</v>
      </c>
      <c r="L26" s="69">
        <f t="shared" si="1"/>
        <v>702605708</v>
      </c>
      <c r="M26" s="69">
        <v>0</v>
      </c>
      <c r="N26" s="69">
        <f t="shared" si="2"/>
        <v>702605708</v>
      </c>
      <c r="O26" s="17">
        <v>19</v>
      </c>
    </row>
    <row r="27" spans="1:15" ht="12.75" x14ac:dyDescent="0.2">
      <c r="A27" s="78">
        <v>20</v>
      </c>
      <c r="B27" s="11" t="s">
        <v>83</v>
      </c>
      <c r="C27" s="69">
        <v>160130840</v>
      </c>
      <c r="D27" s="69">
        <v>0</v>
      </c>
      <c r="E27" s="69">
        <v>142181967</v>
      </c>
      <c r="F27" s="69">
        <v>0</v>
      </c>
      <c r="G27" s="69">
        <f t="shared" si="0"/>
        <v>302312807</v>
      </c>
      <c r="H27" s="69">
        <v>155304322</v>
      </c>
      <c r="I27" s="69">
        <v>14384250</v>
      </c>
      <c r="J27" s="69">
        <v>75442546</v>
      </c>
      <c r="K27" s="69">
        <v>57181689</v>
      </c>
      <c r="L27" s="69">
        <f t="shared" si="1"/>
        <v>302312807</v>
      </c>
      <c r="M27" s="69">
        <v>0</v>
      </c>
      <c r="N27" s="69">
        <f t="shared" si="2"/>
        <v>302312807</v>
      </c>
      <c r="O27" s="17">
        <v>20</v>
      </c>
    </row>
    <row r="28" spans="1:15" ht="12.75" x14ac:dyDescent="0.2">
      <c r="A28" s="78">
        <v>21</v>
      </c>
      <c r="B28" s="11" t="s">
        <v>84</v>
      </c>
      <c r="C28" s="69">
        <v>98546761</v>
      </c>
      <c r="D28" s="69">
        <v>7315000</v>
      </c>
      <c r="E28" s="69">
        <v>46374148</v>
      </c>
      <c r="F28" s="69">
        <v>0</v>
      </c>
      <c r="G28" s="69">
        <f t="shared" si="0"/>
        <v>152235909</v>
      </c>
      <c r="H28" s="69">
        <v>94045216</v>
      </c>
      <c r="I28" s="69">
        <v>0</v>
      </c>
      <c r="J28" s="69">
        <v>45779119</v>
      </c>
      <c r="K28" s="69">
        <v>12411574</v>
      </c>
      <c r="L28" s="69">
        <f t="shared" si="1"/>
        <v>152235909</v>
      </c>
      <c r="M28" s="69">
        <v>0</v>
      </c>
      <c r="N28" s="69">
        <f t="shared" si="2"/>
        <v>152235909</v>
      </c>
      <c r="O28" s="17">
        <v>21</v>
      </c>
    </row>
    <row r="29" spans="1:15" ht="12.75" x14ac:dyDescent="0.2">
      <c r="A29" s="78">
        <v>22</v>
      </c>
      <c r="B29" s="11" t="s">
        <v>85</v>
      </c>
      <c r="C29" s="69">
        <v>27597447</v>
      </c>
      <c r="D29" s="69">
        <v>750000</v>
      </c>
      <c r="E29" s="69">
        <v>56152904</v>
      </c>
      <c r="F29" s="69">
        <v>0</v>
      </c>
      <c r="G29" s="69">
        <f t="shared" si="0"/>
        <v>84500351</v>
      </c>
      <c r="H29" s="69">
        <v>31714223</v>
      </c>
      <c r="I29" s="69">
        <v>0</v>
      </c>
      <c r="J29" s="69">
        <v>25414330</v>
      </c>
      <c r="K29" s="69">
        <v>27371798</v>
      </c>
      <c r="L29" s="69">
        <f t="shared" si="1"/>
        <v>84500351</v>
      </c>
      <c r="M29" s="69">
        <v>0</v>
      </c>
      <c r="N29" s="69">
        <f t="shared" si="2"/>
        <v>84500351</v>
      </c>
      <c r="O29" s="17">
        <v>22</v>
      </c>
    </row>
    <row r="30" spans="1:15" ht="12.75" x14ac:dyDescent="0.2">
      <c r="A30" s="78">
        <v>23</v>
      </c>
      <c r="B30" s="11" t="s">
        <v>86</v>
      </c>
      <c r="C30" s="69">
        <v>616400238</v>
      </c>
      <c r="D30" s="69">
        <v>3359286</v>
      </c>
      <c r="E30" s="69">
        <v>899365026</v>
      </c>
      <c r="F30" s="69">
        <v>0</v>
      </c>
      <c r="G30" s="69">
        <f t="shared" si="0"/>
        <v>1519124550</v>
      </c>
      <c r="H30" s="69">
        <v>505262359</v>
      </c>
      <c r="I30" s="69">
        <v>48553861</v>
      </c>
      <c r="J30" s="69">
        <v>755881181</v>
      </c>
      <c r="K30" s="69">
        <v>209427149</v>
      </c>
      <c r="L30" s="69">
        <f t="shared" si="1"/>
        <v>1519124550</v>
      </c>
      <c r="M30" s="69">
        <v>1461022</v>
      </c>
      <c r="N30" s="69">
        <f t="shared" si="2"/>
        <v>1517663528</v>
      </c>
      <c r="O30" s="17">
        <v>23</v>
      </c>
    </row>
    <row r="31" spans="1:15" ht="12.75" x14ac:dyDescent="0.2">
      <c r="A31" s="78">
        <v>24</v>
      </c>
      <c r="B31" s="11" t="s">
        <v>87</v>
      </c>
      <c r="C31" s="69">
        <v>1492998496</v>
      </c>
      <c r="D31" s="69">
        <v>0</v>
      </c>
      <c r="E31" s="69">
        <v>808407575</v>
      </c>
      <c r="F31" s="69">
        <v>16320000</v>
      </c>
      <c r="G31" s="69">
        <f t="shared" si="0"/>
        <v>2317726071</v>
      </c>
      <c r="H31" s="69">
        <v>581371462</v>
      </c>
      <c r="I31" s="69">
        <v>27750038</v>
      </c>
      <c r="J31" s="69">
        <v>1006628641</v>
      </c>
      <c r="K31" s="69">
        <v>701975930</v>
      </c>
      <c r="L31" s="69">
        <f t="shared" si="1"/>
        <v>2317726071</v>
      </c>
      <c r="M31" s="69">
        <v>0</v>
      </c>
      <c r="N31" s="69">
        <f t="shared" si="2"/>
        <v>2317726071</v>
      </c>
      <c r="O31" s="17">
        <v>24</v>
      </c>
    </row>
    <row r="32" spans="1:15" ht="12.75" x14ac:dyDescent="0.2">
      <c r="A32" s="78">
        <v>25</v>
      </c>
      <c r="B32" s="11" t="s">
        <v>88</v>
      </c>
      <c r="C32" s="69">
        <v>0</v>
      </c>
      <c r="D32" s="69">
        <v>0</v>
      </c>
      <c r="E32" s="69">
        <v>0</v>
      </c>
      <c r="F32" s="69">
        <v>0</v>
      </c>
      <c r="G32" s="69">
        <f t="shared" si="0"/>
        <v>0</v>
      </c>
      <c r="H32" s="69">
        <v>0</v>
      </c>
      <c r="I32" s="69">
        <v>0</v>
      </c>
      <c r="J32" s="69">
        <v>0</v>
      </c>
      <c r="K32" s="69">
        <v>0</v>
      </c>
      <c r="L32" s="69">
        <f t="shared" si="1"/>
        <v>0</v>
      </c>
      <c r="M32" s="69">
        <v>0</v>
      </c>
      <c r="N32" s="69">
        <f t="shared" si="2"/>
        <v>0</v>
      </c>
      <c r="O32" s="17">
        <v>25</v>
      </c>
    </row>
    <row r="33" spans="1:15" ht="12.75" x14ac:dyDescent="0.2">
      <c r="A33" s="78">
        <v>26</v>
      </c>
      <c r="B33" s="11" t="s">
        <v>89</v>
      </c>
      <c r="C33" s="69">
        <v>0</v>
      </c>
      <c r="D33" s="69">
        <v>0</v>
      </c>
      <c r="E33" s="69">
        <v>0</v>
      </c>
      <c r="F33" s="69">
        <v>0</v>
      </c>
      <c r="G33" s="69">
        <f t="shared" si="0"/>
        <v>0</v>
      </c>
      <c r="H33" s="69">
        <v>0</v>
      </c>
      <c r="I33" s="69">
        <v>0</v>
      </c>
      <c r="J33" s="69">
        <v>0</v>
      </c>
      <c r="K33" s="69">
        <v>0</v>
      </c>
      <c r="L33" s="69">
        <f t="shared" si="1"/>
        <v>0</v>
      </c>
      <c r="M33" s="69">
        <v>0</v>
      </c>
      <c r="N33" s="69">
        <f t="shared" si="2"/>
        <v>0</v>
      </c>
      <c r="O33" s="17">
        <v>26</v>
      </c>
    </row>
    <row r="34" spans="1:15" ht="12.75" x14ac:dyDescent="0.2">
      <c r="A34" s="78">
        <v>27</v>
      </c>
      <c r="B34" s="11" t="s">
        <v>90</v>
      </c>
      <c r="C34" s="69">
        <v>47444374</v>
      </c>
      <c r="D34" s="69">
        <v>0</v>
      </c>
      <c r="E34" s="69">
        <v>25749400</v>
      </c>
      <c r="F34" s="69">
        <v>0</v>
      </c>
      <c r="G34" s="69">
        <f t="shared" si="0"/>
        <v>73193774</v>
      </c>
      <c r="H34" s="69">
        <v>40683713</v>
      </c>
      <c r="I34" s="69">
        <v>0</v>
      </c>
      <c r="J34" s="69">
        <v>26515243</v>
      </c>
      <c r="K34" s="69">
        <v>5994818</v>
      </c>
      <c r="L34" s="69">
        <f t="shared" si="1"/>
        <v>73193774</v>
      </c>
      <c r="M34" s="69">
        <v>1109526</v>
      </c>
      <c r="N34" s="69">
        <f t="shared" si="2"/>
        <v>72084248</v>
      </c>
      <c r="O34" s="17">
        <v>27</v>
      </c>
    </row>
    <row r="35" spans="1:15" ht="12.75" x14ac:dyDescent="0.2">
      <c r="A35" s="78">
        <v>28</v>
      </c>
      <c r="B35" s="11" t="s">
        <v>91</v>
      </c>
      <c r="C35" s="69">
        <v>566114256</v>
      </c>
      <c r="D35" s="69">
        <v>0</v>
      </c>
      <c r="E35" s="69">
        <v>328942393</v>
      </c>
      <c r="F35" s="69">
        <v>0</v>
      </c>
      <c r="G35" s="69">
        <f t="shared" si="0"/>
        <v>895056649</v>
      </c>
      <c r="H35" s="69">
        <v>175132135</v>
      </c>
      <c r="I35" s="69">
        <v>0</v>
      </c>
      <c r="J35" s="69">
        <v>588324799</v>
      </c>
      <c r="K35" s="69">
        <v>131599715</v>
      </c>
      <c r="L35" s="69">
        <f t="shared" si="1"/>
        <v>895056649</v>
      </c>
      <c r="M35" s="69">
        <v>5960426</v>
      </c>
      <c r="N35" s="69">
        <f t="shared" si="2"/>
        <v>889096223</v>
      </c>
      <c r="O35" s="17">
        <v>28</v>
      </c>
    </row>
    <row r="36" spans="1:15" ht="12.75" x14ac:dyDescent="0.2">
      <c r="A36" s="78">
        <v>29</v>
      </c>
      <c r="B36" s="11" t="s">
        <v>92</v>
      </c>
      <c r="C36" s="69">
        <v>20313434</v>
      </c>
      <c r="D36" s="69">
        <v>0</v>
      </c>
      <c r="E36" s="69">
        <v>27453471</v>
      </c>
      <c r="F36" s="69">
        <v>0</v>
      </c>
      <c r="G36" s="69">
        <f t="shared" si="0"/>
        <v>47766905</v>
      </c>
      <c r="H36" s="69">
        <v>25355802</v>
      </c>
      <c r="I36" s="69">
        <v>0</v>
      </c>
      <c r="J36" s="69">
        <v>18112494</v>
      </c>
      <c r="K36" s="69">
        <v>4298609</v>
      </c>
      <c r="L36" s="69">
        <f t="shared" si="1"/>
        <v>47766905</v>
      </c>
      <c r="M36" s="69">
        <v>0</v>
      </c>
      <c r="N36" s="69">
        <f t="shared" si="2"/>
        <v>47766905</v>
      </c>
      <c r="O36" s="17">
        <v>29</v>
      </c>
    </row>
    <row r="37" spans="1:15" ht="12.75" x14ac:dyDescent="0.2">
      <c r="A37" s="78">
        <v>30</v>
      </c>
      <c r="B37" s="11" t="s">
        <v>93</v>
      </c>
      <c r="C37" s="69">
        <v>1671325420</v>
      </c>
      <c r="D37" s="69">
        <v>0</v>
      </c>
      <c r="E37" s="69">
        <v>797118278</v>
      </c>
      <c r="F37" s="69">
        <v>0</v>
      </c>
      <c r="G37" s="69">
        <f t="shared" si="0"/>
        <v>2468443698</v>
      </c>
      <c r="H37" s="69">
        <v>507278361</v>
      </c>
      <c r="I37" s="69">
        <v>84982126</v>
      </c>
      <c r="J37" s="69">
        <v>937689006</v>
      </c>
      <c r="K37" s="69">
        <v>938494205</v>
      </c>
      <c r="L37" s="69">
        <f t="shared" si="1"/>
        <v>2468443698</v>
      </c>
      <c r="M37" s="69">
        <v>8986205</v>
      </c>
      <c r="N37" s="69">
        <f t="shared" si="2"/>
        <v>2459457493</v>
      </c>
      <c r="O37" s="17">
        <v>30</v>
      </c>
    </row>
    <row r="38" spans="1:15" ht="12.75" x14ac:dyDescent="0.2">
      <c r="A38" s="78">
        <v>31</v>
      </c>
      <c r="B38" s="11" t="s">
        <v>94</v>
      </c>
      <c r="C38" s="69">
        <v>232397174</v>
      </c>
      <c r="D38" s="69">
        <v>250000</v>
      </c>
      <c r="E38" s="69">
        <v>312613334</v>
      </c>
      <c r="F38" s="69">
        <v>0</v>
      </c>
      <c r="G38" s="69">
        <f t="shared" si="0"/>
        <v>545260508</v>
      </c>
      <c r="H38" s="69">
        <v>248025928</v>
      </c>
      <c r="I38" s="69">
        <v>31919516</v>
      </c>
      <c r="J38" s="69">
        <v>242378556</v>
      </c>
      <c r="K38" s="69">
        <v>22936508</v>
      </c>
      <c r="L38" s="69">
        <f t="shared" si="1"/>
        <v>545260508</v>
      </c>
      <c r="M38" s="69">
        <v>17890</v>
      </c>
      <c r="N38" s="69">
        <f t="shared" si="2"/>
        <v>545242618</v>
      </c>
      <c r="O38" s="17">
        <v>31</v>
      </c>
    </row>
    <row r="39" spans="1:15" ht="12.75" x14ac:dyDescent="0.2">
      <c r="A39" s="78">
        <v>32</v>
      </c>
      <c r="B39" s="11" t="s">
        <v>95</v>
      </c>
      <c r="C39" s="69">
        <v>73690915</v>
      </c>
      <c r="D39" s="69">
        <v>0</v>
      </c>
      <c r="E39" s="69">
        <v>93185796</v>
      </c>
      <c r="F39" s="69">
        <v>0</v>
      </c>
      <c r="G39" s="69">
        <f t="shared" si="0"/>
        <v>166876711</v>
      </c>
      <c r="H39" s="69">
        <v>53977797</v>
      </c>
      <c r="I39" s="69">
        <v>223750</v>
      </c>
      <c r="J39" s="69">
        <v>60313471</v>
      </c>
      <c r="K39" s="69">
        <v>52361693</v>
      </c>
      <c r="L39" s="69">
        <f t="shared" si="1"/>
        <v>166876711</v>
      </c>
      <c r="M39" s="69">
        <v>0</v>
      </c>
      <c r="N39" s="69">
        <f t="shared" si="2"/>
        <v>166876711</v>
      </c>
      <c r="O39" s="17">
        <v>32</v>
      </c>
    </row>
    <row r="40" spans="1:15" ht="12.75" x14ac:dyDescent="0.2">
      <c r="A40" s="78">
        <v>33</v>
      </c>
      <c r="B40" s="11" t="s">
        <v>96</v>
      </c>
      <c r="C40" s="69">
        <v>82623745</v>
      </c>
      <c r="D40" s="69">
        <v>8100000</v>
      </c>
      <c r="E40" s="69">
        <v>62074837</v>
      </c>
      <c r="F40" s="69">
        <v>0</v>
      </c>
      <c r="G40" s="69">
        <f t="shared" si="0"/>
        <v>152798582</v>
      </c>
      <c r="H40" s="69">
        <v>88160593</v>
      </c>
      <c r="I40" s="69">
        <v>0</v>
      </c>
      <c r="J40" s="69">
        <v>46068157</v>
      </c>
      <c r="K40" s="69">
        <v>18569832</v>
      </c>
      <c r="L40" s="69">
        <f t="shared" si="1"/>
        <v>152798582</v>
      </c>
      <c r="M40" s="69">
        <v>45910160</v>
      </c>
      <c r="N40" s="69">
        <f t="shared" si="2"/>
        <v>106888422</v>
      </c>
      <c r="O40" s="17">
        <v>33</v>
      </c>
    </row>
    <row r="41" spans="1:15" ht="12.75" x14ac:dyDescent="0.2">
      <c r="A41" s="78">
        <v>34</v>
      </c>
      <c r="B41" s="11" t="s">
        <v>97</v>
      </c>
      <c r="C41" s="69">
        <v>685173311</v>
      </c>
      <c r="D41" s="69">
        <v>0</v>
      </c>
      <c r="E41" s="69">
        <v>202345623</v>
      </c>
      <c r="F41" s="69">
        <v>0</v>
      </c>
      <c r="G41" s="69">
        <f t="shared" si="0"/>
        <v>887518934</v>
      </c>
      <c r="H41" s="69">
        <v>241630680</v>
      </c>
      <c r="I41" s="69">
        <v>0</v>
      </c>
      <c r="J41" s="69">
        <v>248817640</v>
      </c>
      <c r="K41" s="69">
        <v>397070614</v>
      </c>
      <c r="L41" s="69">
        <f t="shared" si="1"/>
        <v>887518934</v>
      </c>
      <c r="M41" s="69">
        <v>0</v>
      </c>
      <c r="N41" s="69">
        <f t="shared" si="2"/>
        <v>887518934</v>
      </c>
      <c r="O41" s="17">
        <v>34</v>
      </c>
    </row>
    <row r="42" spans="1:15" ht="12.75" x14ac:dyDescent="0.2">
      <c r="A42" s="78">
        <v>35</v>
      </c>
      <c r="B42" s="11" t="s">
        <v>98</v>
      </c>
      <c r="C42" s="69">
        <v>1201977308</v>
      </c>
      <c r="D42" s="69">
        <v>1125000</v>
      </c>
      <c r="E42" s="69">
        <v>1471947761</v>
      </c>
      <c r="F42" s="69">
        <v>0</v>
      </c>
      <c r="G42" s="69">
        <f t="shared" si="0"/>
        <v>2675050069</v>
      </c>
      <c r="H42" s="69">
        <v>1150547768</v>
      </c>
      <c r="I42" s="69">
        <v>144417546</v>
      </c>
      <c r="J42" s="69">
        <v>1147956284</v>
      </c>
      <c r="K42" s="69">
        <v>232128471</v>
      </c>
      <c r="L42" s="69">
        <f t="shared" si="1"/>
        <v>2675050069</v>
      </c>
      <c r="M42" s="69">
        <v>0</v>
      </c>
      <c r="N42" s="69">
        <f t="shared" si="2"/>
        <v>2675050069</v>
      </c>
      <c r="O42" s="17">
        <v>35</v>
      </c>
    </row>
    <row r="43" spans="1:15" ht="12.75" x14ac:dyDescent="0.2">
      <c r="A43" s="78">
        <v>36</v>
      </c>
      <c r="B43" s="11" t="s">
        <v>99</v>
      </c>
      <c r="C43" s="69">
        <v>75569722</v>
      </c>
      <c r="D43" s="69">
        <v>250000</v>
      </c>
      <c r="E43" s="69">
        <v>45974238</v>
      </c>
      <c r="F43" s="69">
        <v>0</v>
      </c>
      <c r="G43" s="69">
        <f t="shared" si="0"/>
        <v>121793960</v>
      </c>
      <c r="H43" s="69">
        <v>67269517</v>
      </c>
      <c r="I43" s="69">
        <v>0</v>
      </c>
      <c r="J43" s="69">
        <v>21010117</v>
      </c>
      <c r="K43" s="69">
        <v>33514326</v>
      </c>
      <c r="L43" s="69">
        <f t="shared" si="1"/>
        <v>121793960</v>
      </c>
      <c r="M43" s="69">
        <v>0</v>
      </c>
      <c r="N43" s="69">
        <f t="shared" si="2"/>
        <v>121793960</v>
      </c>
      <c r="O43" s="17">
        <v>36</v>
      </c>
    </row>
    <row r="44" spans="1:15" ht="12.75" x14ac:dyDescent="0.2">
      <c r="A44" s="78">
        <v>37</v>
      </c>
      <c r="B44" s="11" t="s">
        <v>100</v>
      </c>
      <c r="C44" s="69">
        <v>22668690</v>
      </c>
      <c r="D44" s="69">
        <v>0</v>
      </c>
      <c r="E44" s="69">
        <v>13105824</v>
      </c>
      <c r="F44" s="69">
        <v>0</v>
      </c>
      <c r="G44" s="69">
        <f t="shared" si="0"/>
        <v>35774514</v>
      </c>
      <c r="H44" s="69">
        <v>0</v>
      </c>
      <c r="I44" s="69">
        <v>0</v>
      </c>
      <c r="J44" s="69">
        <v>30165356</v>
      </c>
      <c r="K44" s="69">
        <v>5609158</v>
      </c>
      <c r="L44" s="69">
        <f t="shared" si="1"/>
        <v>35774514</v>
      </c>
      <c r="M44" s="69">
        <v>0</v>
      </c>
      <c r="N44" s="69">
        <f t="shared" si="2"/>
        <v>35774514</v>
      </c>
      <c r="O44" s="17">
        <v>37</v>
      </c>
    </row>
    <row r="45" spans="1:15" ht="12.75" x14ac:dyDescent="0.2">
      <c r="A45" s="90">
        <v>38</v>
      </c>
      <c r="B45" s="11" t="s">
        <v>101</v>
      </c>
      <c r="C45" s="123">
        <v>196300394</v>
      </c>
      <c r="D45" s="123">
        <v>0</v>
      </c>
      <c r="E45" s="123">
        <v>105137257</v>
      </c>
      <c r="F45" s="123">
        <v>0</v>
      </c>
      <c r="G45" s="123">
        <f t="shared" si="0"/>
        <v>301437651</v>
      </c>
      <c r="H45" s="123">
        <v>107313614</v>
      </c>
      <c r="I45" s="123">
        <v>0</v>
      </c>
      <c r="J45" s="123">
        <v>47127368</v>
      </c>
      <c r="K45" s="123">
        <v>146996669</v>
      </c>
      <c r="L45" s="123">
        <f t="shared" si="1"/>
        <v>301437651</v>
      </c>
      <c r="M45" s="123">
        <v>0</v>
      </c>
      <c r="N45" s="123">
        <f t="shared" si="2"/>
        <v>301437651</v>
      </c>
      <c r="O45" s="103">
        <v>38</v>
      </c>
    </row>
    <row r="46" spans="1:15" ht="12.75" x14ac:dyDescent="0.2">
      <c r="A46" s="90">
        <f>A45</f>
        <v>38</v>
      </c>
      <c r="B46" s="91" t="s">
        <v>102</v>
      </c>
      <c r="C46" s="124">
        <f t="shared" ref="C46:M46" si="3">SUM(C8:C45)</f>
        <v>10430619197</v>
      </c>
      <c r="D46" s="124">
        <f t="shared" si="3"/>
        <v>32944935</v>
      </c>
      <c r="E46" s="124">
        <f t="shared" si="3"/>
        <v>8510597649</v>
      </c>
      <c r="F46" s="124">
        <f t="shared" si="3"/>
        <v>16320000</v>
      </c>
      <c r="G46" s="124">
        <f t="shared" si="3"/>
        <v>18990481781</v>
      </c>
      <c r="H46" s="124">
        <f t="shared" si="3"/>
        <v>6352419519</v>
      </c>
      <c r="I46" s="124">
        <f t="shared" si="3"/>
        <v>514028391</v>
      </c>
      <c r="J46" s="124">
        <f t="shared" si="3"/>
        <v>8049785371</v>
      </c>
      <c r="K46" s="124">
        <f t="shared" si="3"/>
        <v>4074248500</v>
      </c>
      <c r="L46" s="124">
        <f>SUM(L8:L45)</f>
        <v>18990481781</v>
      </c>
      <c r="M46" s="124">
        <f t="shared" si="3"/>
        <v>120070630</v>
      </c>
      <c r="N46" s="124">
        <f>SUM(N8:N45)</f>
        <v>18870411151</v>
      </c>
      <c r="O46" s="103">
        <f>O45</f>
        <v>38</v>
      </c>
    </row>
    <row r="47" spans="1:15" ht="9.75" customHeight="1" x14ac:dyDescent="0.2">
      <c r="A47" s="11"/>
      <c r="B47" s="11"/>
      <c r="C47" s="122"/>
      <c r="D47" s="11"/>
      <c r="E47" s="11"/>
      <c r="F47" s="11"/>
      <c r="G47" s="11"/>
      <c r="H47" s="11"/>
      <c r="I47" s="11"/>
      <c r="J47" s="11"/>
      <c r="K47" s="11"/>
      <c r="L47" s="11"/>
      <c r="M47" s="11"/>
      <c r="N47" s="11"/>
      <c r="O47" s="11"/>
    </row>
    <row r="48" spans="1:15" ht="9.75" customHeight="1" x14ac:dyDescent="0.2">
      <c r="A48" s="11"/>
      <c r="B48" s="11"/>
      <c r="C48" s="69"/>
      <c r="D48" s="11"/>
      <c r="E48" s="11"/>
      <c r="F48" s="11"/>
      <c r="G48" s="11"/>
      <c r="H48" s="11"/>
      <c r="I48" s="11"/>
      <c r="J48" s="11"/>
      <c r="K48" s="11"/>
      <c r="L48" s="11"/>
      <c r="M48" s="11"/>
      <c r="N48" s="11"/>
      <c r="O48" s="11"/>
    </row>
    <row r="52" ht="10.15" customHeight="1" x14ac:dyDescent="0.2"/>
    <row r="53" ht="10.15" customHeight="1" x14ac:dyDescent="0.2"/>
    <row r="54" ht="10.15" customHeight="1" x14ac:dyDescent="0.2"/>
    <row r="55" ht="10.15" customHeight="1" x14ac:dyDescent="0.2"/>
    <row r="56" ht="10.15" customHeight="1" x14ac:dyDescent="0.2"/>
    <row r="57" ht="10.15" customHeight="1" x14ac:dyDescent="0.2"/>
    <row r="120" ht="10.5" customHeight="1" x14ac:dyDescent="0.2"/>
    <row r="121" ht="10.5" customHeight="1" x14ac:dyDescent="0.2"/>
    <row r="122" ht="10.5" customHeight="1" x14ac:dyDescent="0.2"/>
    <row r="123" ht="10.5" customHeight="1" x14ac:dyDescent="0.2"/>
    <row r="127" ht="10.5" customHeight="1" x14ac:dyDescent="0.2"/>
    <row r="128" ht="10.15" customHeight="1" x14ac:dyDescent="0.2"/>
    <row r="129" ht="10.15" customHeight="1" x14ac:dyDescent="0.2"/>
    <row r="130" ht="10.15" customHeight="1" x14ac:dyDescent="0.2"/>
    <row r="131" ht="10.15" customHeight="1" x14ac:dyDescent="0.2"/>
    <row r="179" ht="12" customHeight="1" x14ac:dyDescent="0.2"/>
  </sheetData>
  <printOptions horizontalCentered="1" gridLines="1" gridLinesSet="0"/>
  <pageMargins left="0.75" right="0.75" top="0.25" bottom="0.25" header="0.3" footer="0.3"/>
  <pageSetup paperSize="5" scale="81"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4"/>
  <sheetViews>
    <sheetView zoomScaleNormal="100" workbookViewId="0"/>
  </sheetViews>
  <sheetFormatPr defaultRowHeight="12.75" x14ac:dyDescent="0.2"/>
  <cols>
    <col min="1" max="1" width="4" style="10" bestFit="1" customWidth="1"/>
    <col min="2" max="2" width="12.140625" style="10" bestFit="1" customWidth="1"/>
    <col min="3" max="3" width="15.7109375" style="10" bestFit="1" customWidth="1"/>
    <col min="4" max="4" width="12.140625" style="10" bestFit="1" customWidth="1"/>
    <col min="5" max="5" width="15.7109375" style="10" bestFit="1" customWidth="1"/>
    <col min="6" max="6" width="10.42578125" style="10" customWidth="1"/>
    <col min="7" max="8" width="15.7109375" style="10" bestFit="1" customWidth="1"/>
    <col min="9" max="9" width="13.140625" style="10" bestFit="1" customWidth="1"/>
    <col min="10" max="10" width="15.7109375" style="10" bestFit="1" customWidth="1"/>
    <col min="11" max="11" width="14.5703125" style="10" bestFit="1" customWidth="1"/>
    <col min="12" max="12" width="15.42578125" style="10" customWidth="1"/>
    <col min="13" max="13" width="13.140625" style="10" bestFit="1" customWidth="1"/>
    <col min="14" max="14" width="15.7109375" style="10" bestFit="1" customWidth="1"/>
    <col min="15" max="15" width="4.42578125" style="10" bestFit="1" customWidth="1"/>
    <col min="16" max="256" width="9.140625" style="10"/>
    <col min="257" max="257" width="4" style="10" bestFit="1" customWidth="1"/>
    <col min="258" max="258" width="12.140625" style="10" bestFit="1" customWidth="1"/>
    <col min="259" max="259" width="15.7109375" style="10" bestFit="1" customWidth="1"/>
    <col min="260" max="260" width="12.140625" style="10" bestFit="1" customWidth="1"/>
    <col min="261" max="261" width="15.7109375" style="10" bestFit="1" customWidth="1"/>
    <col min="262" max="262" width="10.42578125" style="10" customWidth="1"/>
    <col min="263" max="264" width="15.7109375" style="10" bestFit="1" customWidth="1"/>
    <col min="265" max="265" width="13.140625" style="10" bestFit="1" customWidth="1"/>
    <col min="266" max="266" width="15.7109375" style="10" bestFit="1" customWidth="1"/>
    <col min="267" max="267" width="14.5703125" style="10" bestFit="1" customWidth="1"/>
    <col min="268" max="268" width="15.42578125" style="10" customWidth="1"/>
    <col min="269" max="269" width="13.140625" style="10" bestFit="1" customWidth="1"/>
    <col min="270" max="270" width="15.7109375" style="10" bestFit="1" customWidth="1"/>
    <col min="271" max="271" width="4.42578125" style="10" bestFit="1" customWidth="1"/>
    <col min="272" max="512" width="9.140625" style="10"/>
    <col min="513" max="513" width="4" style="10" bestFit="1" customWidth="1"/>
    <col min="514" max="514" width="12.140625" style="10" bestFit="1" customWidth="1"/>
    <col min="515" max="515" width="15.7109375" style="10" bestFit="1" customWidth="1"/>
    <col min="516" max="516" width="12.140625" style="10" bestFit="1" customWidth="1"/>
    <col min="517" max="517" width="15.7109375" style="10" bestFit="1" customWidth="1"/>
    <col min="518" max="518" width="10.42578125" style="10" customWidth="1"/>
    <col min="519" max="520" width="15.7109375" style="10" bestFit="1" customWidth="1"/>
    <col min="521" max="521" width="13.140625" style="10" bestFit="1" customWidth="1"/>
    <col min="522" max="522" width="15.7109375" style="10" bestFit="1" customWidth="1"/>
    <col min="523" max="523" width="14.5703125" style="10" bestFit="1" customWidth="1"/>
    <col min="524" max="524" width="15.42578125" style="10" customWidth="1"/>
    <col min="525" max="525" width="13.140625" style="10" bestFit="1" customWidth="1"/>
    <col min="526" max="526" width="15.7109375" style="10" bestFit="1" customWidth="1"/>
    <col min="527" max="527" width="4.42578125" style="10" bestFit="1" customWidth="1"/>
    <col min="528" max="768" width="9.140625" style="10"/>
    <col min="769" max="769" width="4" style="10" bestFit="1" customWidth="1"/>
    <col min="770" max="770" width="12.140625" style="10" bestFit="1" customWidth="1"/>
    <col min="771" max="771" width="15.7109375" style="10" bestFit="1" customWidth="1"/>
    <col min="772" max="772" width="12.140625" style="10" bestFit="1" customWidth="1"/>
    <col min="773" max="773" width="15.7109375" style="10" bestFit="1" customWidth="1"/>
    <col min="774" max="774" width="10.42578125" style="10" customWidth="1"/>
    <col min="775" max="776" width="15.7109375" style="10" bestFit="1" customWidth="1"/>
    <col min="777" max="777" width="13.140625" style="10" bestFit="1" customWidth="1"/>
    <col min="778" max="778" width="15.7109375" style="10" bestFit="1" customWidth="1"/>
    <col min="779" max="779" width="14.5703125" style="10" bestFit="1" customWidth="1"/>
    <col min="780" max="780" width="15.42578125" style="10" customWidth="1"/>
    <col min="781" max="781" width="13.140625" style="10" bestFit="1" customWidth="1"/>
    <col min="782" max="782" width="15.7109375" style="10" bestFit="1" customWidth="1"/>
    <col min="783" max="783" width="4.42578125" style="10" bestFit="1" customWidth="1"/>
    <col min="784" max="1024" width="9.140625" style="10"/>
    <col min="1025" max="1025" width="4" style="10" bestFit="1" customWidth="1"/>
    <col min="1026" max="1026" width="12.140625" style="10" bestFit="1" customWidth="1"/>
    <col min="1027" max="1027" width="15.7109375" style="10" bestFit="1" customWidth="1"/>
    <col min="1028" max="1028" width="12.140625" style="10" bestFit="1" customWidth="1"/>
    <col min="1029" max="1029" width="15.7109375" style="10" bestFit="1" customWidth="1"/>
    <col min="1030" max="1030" width="10.42578125" style="10" customWidth="1"/>
    <col min="1031" max="1032" width="15.7109375" style="10" bestFit="1" customWidth="1"/>
    <col min="1033" max="1033" width="13.140625" style="10" bestFit="1" customWidth="1"/>
    <col min="1034" max="1034" width="15.7109375" style="10" bestFit="1" customWidth="1"/>
    <col min="1035" max="1035" width="14.5703125" style="10" bestFit="1" customWidth="1"/>
    <col min="1036" max="1036" width="15.42578125" style="10" customWidth="1"/>
    <col min="1037" max="1037" width="13.140625" style="10" bestFit="1" customWidth="1"/>
    <col min="1038" max="1038" width="15.7109375" style="10" bestFit="1" customWidth="1"/>
    <col min="1039" max="1039" width="4.42578125" style="10" bestFit="1" customWidth="1"/>
    <col min="1040" max="1280" width="9.140625" style="10"/>
    <col min="1281" max="1281" width="4" style="10" bestFit="1" customWidth="1"/>
    <col min="1282" max="1282" width="12.140625" style="10" bestFit="1" customWidth="1"/>
    <col min="1283" max="1283" width="15.7109375" style="10" bestFit="1" customWidth="1"/>
    <col min="1284" max="1284" width="12.140625" style="10" bestFit="1" customWidth="1"/>
    <col min="1285" max="1285" width="15.7109375" style="10" bestFit="1" customWidth="1"/>
    <col min="1286" max="1286" width="10.42578125" style="10" customWidth="1"/>
    <col min="1287" max="1288" width="15.7109375" style="10" bestFit="1" customWidth="1"/>
    <col min="1289" max="1289" width="13.140625" style="10" bestFit="1" customWidth="1"/>
    <col min="1290" max="1290" width="15.7109375" style="10" bestFit="1" customWidth="1"/>
    <col min="1291" max="1291" width="14.5703125" style="10" bestFit="1" customWidth="1"/>
    <col min="1292" max="1292" width="15.42578125" style="10" customWidth="1"/>
    <col min="1293" max="1293" width="13.140625" style="10" bestFit="1" customWidth="1"/>
    <col min="1294" max="1294" width="15.7109375" style="10" bestFit="1" customWidth="1"/>
    <col min="1295" max="1295" width="4.42578125" style="10" bestFit="1" customWidth="1"/>
    <col min="1296" max="1536" width="9.140625" style="10"/>
    <col min="1537" max="1537" width="4" style="10" bestFit="1" customWidth="1"/>
    <col min="1538" max="1538" width="12.140625" style="10" bestFit="1" customWidth="1"/>
    <col min="1539" max="1539" width="15.7109375" style="10" bestFit="1" customWidth="1"/>
    <col min="1540" max="1540" width="12.140625" style="10" bestFit="1" customWidth="1"/>
    <col min="1541" max="1541" width="15.7109375" style="10" bestFit="1" customWidth="1"/>
    <col min="1542" max="1542" width="10.42578125" style="10" customWidth="1"/>
    <col min="1543" max="1544" width="15.7109375" style="10" bestFit="1" customWidth="1"/>
    <col min="1545" max="1545" width="13.140625" style="10" bestFit="1" customWidth="1"/>
    <col min="1546" max="1546" width="15.7109375" style="10" bestFit="1" customWidth="1"/>
    <col min="1547" max="1547" width="14.5703125" style="10" bestFit="1" customWidth="1"/>
    <col min="1548" max="1548" width="15.42578125" style="10" customWidth="1"/>
    <col min="1549" max="1549" width="13.140625" style="10" bestFit="1" customWidth="1"/>
    <col min="1550" max="1550" width="15.7109375" style="10" bestFit="1" customWidth="1"/>
    <col min="1551" max="1551" width="4.42578125" style="10" bestFit="1" customWidth="1"/>
    <col min="1552" max="1792" width="9.140625" style="10"/>
    <col min="1793" max="1793" width="4" style="10" bestFit="1" customWidth="1"/>
    <col min="1794" max="1794" width="12.140625" style="10" bestFit="1" customWidth="1"/>
    <col min="1795" max="1795" width="15.7109375" style="10" bestFit="1" customWidth="1"/>
    <col min="1796" max="1796" width="12.140625" style="10" bestFit="1" customWidth="1"/>
    <col min="1797" max="1797" width="15.7109375" style="10" bestFit="1" customWidth="1"/>
    <col min="1798" max="1798" width="10.42578125" style="10" customWidth="1"/>
    <col min="1799" max="1800" width="15.7109375" style="10" bestFit="1" customWidth="1"/>
    <col min="1801" max="1801" width="13.140625" style="10" bestFit="1" customWidth="1"/>
    <col min="1802" max="1802" width="15.7109375" style="10" bestFit="1" customWidth="1"/>
    <col min="1803" max="1803" width="14.5703125" style="10" bestFit="1" customWidth="1"/>
    <col min="1804" max="1804" width="15.42578125" style="10" customWidth="1"/>
    <col min="1805" max="1805" width="13.140625" style="10" bestFit="1" customWidth="1"/>
    <col min="1806" max="1806" width="15.7109375" style="10" bestFit="1" customWidth="1"/>
    <col min="1807" max="1807" width="4.42578125" style="10" bestFit="1" customWidth="1"/>
    <col min="1808" max="2048" width="9.140625" style="10"/>
    <col min="2049" max="2049" width="4" style="10" bestFit="1" customWidth="1"/>
    <col min="2050" max="2050" width="12.140625" style="10" bestFit="1" customWidth="1"/>
    <col min="2051" max="2051" width="15.7109375" style="10" bestFit="1" customWidth="1"/>
    <col min="2052" max="2052" width="12.140625" style="10" bestFit="1" customWidth="1"/>
    <col min="2053" max="2053" width="15.7109375" style="10" bestFit="1" customWidth="1"/>
    <col min="2054" max="2054" width="10.42578125" style="10" customWidth="1"/>
    <col min="2055" max="2056" width="15.7109375" style="10" bestFit="1" customWidth="1"/>
    <col min="2057" max="2057" width="13.140625" style="10" bestFit="1" customWidth="1"/>
    <col min="2058" max="2058" width="15.7109375" style="10" bestFit="1" customWidth="1"/>
    <col min="2059" max="2059" width="14.5703125" style="10" bestFit="1" customWidth="1"/>
    <col min="2060" max="2060" width="15.42578125" style="10" customWidth="1"/>
    <col min="2061" max="2061" width="13.140625" style="10" bestFit="1" customWidth="1"/>
    <col min="2062" max="2062" width="15.7109375" style="10" bestFit="1" customWidth="1"/>
    <col min="2063" max="2063" width="4.42578125" style="10" bestFit="1" customWidth="1"/>
    <col min="2064" max="2304" width="9.140625" style="10"/>
    <col min="2305" max="2305" width="4" style="10" bestFit="1" customWidth="1"/>
    <col min="2306" max="2306" width="12.140625" style="10" bestFit="1" customWidth="1"/>
    <col min="2307" max="2307" width="15.7109375" style="10" bestFit="1" customWidth="1"/>
    <col min="2308" max="2308" width="12.140625" style="10" bestFit="1" customWidth="1"/>
    <col min="2309" max="2309" width="15.7109375" style="10" bestFit="1" customWidth="1"/>
    <col min="2310" max="2310" width="10.42578125" style="10" customWidth="1"/>
    <col min="2311" max="2312" width="15.7109375" style="10" bestFit="1" customWidth="1"/>
    <col min="2313" max="2313" width="13.140625" style="10" bestFit="1" customWidth="1"/>
    <col min="2314" max="2314" width="15.7109375" style="10" bestFit="1" customWidth="1"/>
    <col min="2315" max="2315" width="14.5703125" style="10" bestFit="1" customWidth="1"/>
    <col min="2316" max="2316" width="15.42578125" style="10" customWidth="1"/>
    <col min="2317" max="2317" width="13.140625" style="10" bestFit="1" customWidth="1"/>
    <col min="2318" max="2318" width="15.7109375" style="10" bestFit="1" customWidth="1"/>
    <col min="2319" max="2319" width="4.42578125" style="10" bestFit="1" customWidth="1"/>
    <col min="2320" max="2560" width="9.140625" style="10"/>
    <col min="2561" max="2561" width="4" style="10" bestFit="1" customWidth="1"/>
    <col min="2562" max="2562" width="12.140625" style="10" bestFit="1" customWidth="1"/>
    <col min="2563" max="2563" width="15.7109375" style="10" bestFit="1" customWidth="1"/>
    <col min="2564" max="2564" width="12.140625" style="10" bestFit="1" customWidth="1"/>
    <col min="2565" max="2565" width="15.7109375" style="10" bestFit="1" customWidth="1"/>
    <col min="2566" max="2566" width="10.42578125" style="10" customWidth="1"/>
    <col min="2567" max="2568" width="15.7109375" style="10" bestFit="1" customWidth="1"/>
    <col min="2569" max="2569" width="13.140625" style="10" bestFit="1" customWidth="1"/>
    <col min="2570" max="2570" width="15.7109375" style="10" bestFit="1" customWidth="1"/>
    <col min="2571" max="2571" width="14.5703125" style="10" bestFit="1" customWidth="1"/>
    <col min="2572" max="2572" width="15.42578125" style="10" customWidth="1"/>
    <col min="2573" max="2573" width="13.140625" style="10" bestFit="1" customWidth="1"/>
    <col min="2574" max="2574" width="15.7109375" style="10" bestFit="1" customWidth="1"/>
    <col min="2575" max="2575" width="4.42578125" style="10" bestFit="1" customWidth="1"/>
    <col min="2576" max="2816" width="9.140625" style="10"/>
    <col min="2817" max="2817" width="4" style="10" bestFit="1" customWidth="1"/>
    <col min="2818" max="2818" width="12.140625" style="10" bestFit="1" customWidth="1"/>
    <col min="2819" max="2819" width="15.7109375" style="10" bestFit="1" customWidth="1"/>
    <col min="2820" max="2820" width="12.140625" style="10" bestFit="1" customWidth="1"/>
    <col min="2821" max="2821" width="15.7109375" style="10" bestFit="1" customWidth="1"/>
    <col min="2822" max="2822" width="10.42578125" style="10" customWidth="1"/>
    <col min="2823" max="2824" width="15.7109375" style="10" bestFit="1" customWidth="1"/>
    <col min="2825" max="2825" width="13.140625" style="10" bestFit="1" customWidth="1"/>
    <col min="2826" max="2826" width="15.7109375" style="10" bestFit="1" customWidth="1"/>
    <col min="2827" max="2827" width="14.5703125" style="10" bestFit="1" customWidth="1"/>
    <col min="2828" max="2828" width="15.42578125" style="10" customWidth="1"/>
    <col min="2829" max="2829" width="13.140625" style="10" bestFit="1" customWidth="1"/>
    <col min="2830" max="2830" width="15.7109375" style="10" bestFit="1" customWidth="1"/>
    <col min="2831" max="2831" width="4.42578125" style="10" bestFit="1" customWidth="1"/>
    <col min="2832" max="3072" width="9.140625" style="10"/>
    <col min="3073" max="3073" width="4" style="10" bestFit="1" customWidth="1"/>
    <col min="3074" max="3074" width="12.140625" style="10" bestFit="1" customWidth="1"/>
    <col min="3075" max="3075" width="15.7109375" style="10" bestFit="1" customWidth="1"/>
    <col min="3076" max="3076" width="12.140625" style="10" bestFit="1" customWidth="1"/>
    <col min="3077" max="3077" width="15.7109375" style="10" bestFit="1" customWidth="1"/>
    <col min="3078" max="3078" width="10.42578125" style="10" customWidth="1"/>
    <col min="3079" max="3080" width="15.7109375" style="10" bestFit="1" customWidth="1"/>
    <col min="3081" max="3081" width="13.140625" style="10" bestFit="1" customWidth="1"/>
    <col min="3082" max="3082" width="15.7109375" style="10" bestFit="1" customWidth="1"/>
    <col min="3083" max="3083" width="14.5703125" style="10" bestFit="1" customWidth="1"/>
    <col min="3084" max="3084" width="15.42578125" style="10" customWidth="1"/>
    <col min="3085" max="3085" width="13.140625" style="10" bestFit="1" customWidth="1"/>
    <col min="3086" max="3086" width="15.7109375" style="10" bestFit="1" customWidth="1"/>
    <col min="3087" max="3087" width="4.42578125" style="10" bestFit="1" customWidth="1"/>
    <col min="3088" max="3328" width="9.140625" style="10"/>
    <col min="3329" max="3329" width="4" style="10" bestFit="1" customWidth="1"/>
    <col min="3330" max="3330" width="12.140625" style="10" bestFit="1" customWidth="1"/>
    <col min="3331" max="3331" width="15.7109375" style="10" bestFit="1" customWidth="1"/>
    <col min="3332" max="3332" width="12.140625" style="10" bestFit="1" customWidth="1"/>
    <col min="3333" max="3333" width="15.7109375" style="10" bestFit="1" customWidth="1"/>
    <col min="3334" max="3334" width="10.42578125" style="10" customWidth="1"/>
    <col min="3335" max="3336" width="15.7109375" style="10" bestFit="1" customWidth="1"/>
    <col min="3337" max="3337" width="13.140625" style="10" bestFit="1" customWidth="1"/>
    <col min="3338" max="3338" width="15.7109375" style="10" bestFit="1" customWidth="1"/>
    <col min="3339" max="3339" width="14.5703125" style="10" bestFit="1" customWidth="1"/>
    <col min="3340" max="3340" width="15.42578125" style="10" customWidth="1"/>
    <col min="3341" max="3341" width="13.140625" style="10" bestFit="1" customWidth="1"/>
    <col min="3342" max="3342" width="15.7109375" style="10" bestFit="1" customWidth="1"/>
    <col min="3343" max="3343" width="4.42578125" style="10" bestFit="1" customWidth="1"/>
    <col min="3344" max="3584" width="9.140625" style="10"/>
    <col min="3585" max="3585" width="4" style="10" bestFit="1" customWidth="1"/>
    <col min="3586" max="3586" width="12.140625" style="10" bestFit="1" customWidth="1"/>
    <col min="3587" max="3587" width="15.7109375" style="10" bestFit="1" customWidth="1"/>
    <col min="3588" max="3588" width="12.140625" style="10" bestFit="1" customWidth="1"/>
    <col min="3589" max="3589" width="15.7109375" style="10" bestFit="1" customWidth="1"/>
    <col min="3590" max="3590" width="10.42578125" style="10" customWidth="1"/>
    <col min="3591" max="3592" width="15.7109375" style="10" bestFit="1" customWidth="1"/>
    <col min="3593" max="3593" width="13.140625" style="10" bestFit="1" customWidth="1"/>
    <col min="3594" max="3594" width="15.7109375" style="10" bestFit="1" customWidth="1"/>
    <col min="3595" max="3595" width="14.5703125" style="10" bestFit="1" customWidth="1"/>
    <col min="3596" max="3596" width="15.42578125" style="10" customWidth="1"/>
    <col min="3597" max="3597" width="13.140625" style="10" bestFit="1" customWidth="1"/>
    <col min="3598" max="3598" width="15.7109375" style="10" bestFit="1" customWidth="1"/>
    <col min="3599" max="3599" width="4.42578125" style="10" bestFit="1" customWidth="1"/>
    <col min="3600" max="3840" width="9.140625" style="10"/>
    <col min="3841" max="3841" width="4" style="10" bestFit="1" customWidth="1"/>
    <col min="3842" max="3842" width="12.140625" style="10" bestFit="1" customWidth="1"/>
    <col min="3843" max="3843" width="15.7109375" style="10" bestFit="1" customWidth="1"/>
    <col min="3844" max="3844" width="12.140625" style="10" bestFit="1" customWidth="1"/>
    <col min="3845" max="3845" width="15.7109375" style="10" bestFit="1" customWidth="1"/>
    <col min="3846" max="3846" width="10.42578125" style="10" customWidth="1"/>
    <col min="3847" max="3848" width="15.7109375" style="10" bestFit="1" customWidth="1"/>
    <col min="3849" max="3849" width="13.140625" style="10" bestFit="1" customWidth="1"/>
    <col min="3850" max="3850" width="15.7109375" style="10" bestFit="1" customWidth="1"/>
    <col min="3851" max="3851" width="14.5703125" style="10" bestFit="1" customWidth="1"/>
    <col min="3852" max="3852" width="15.42578125" style="10" customWidth="1"/>
    <col min="3853" max="3853" width="13.140625" style="10" bestFit="1" customWidth="1"/>
    <col min="3854" max="3854" width="15.7109375" style="10" bestFit="1" customWidth="1"/>
    <col min="3855" max="3855" width="4.42578125" style="10" bestFit="1" customWidth="1"/>
    <col min="3856" max="4096" width="9.140625" style="10"/>
    <col min="4097" max="4097" width="4" style="10" bestFit="1" customWidth="1"/>
    <col min="4098" max="4098" width="12.140625" style="10" bestFit="1" customWidth="1"/>
    <col min="4099" max="4099" width="15.7109375" style="10" bestFit="1" customWidth="1"/>
    <col min="4100" max="4100" width="12.140625" style="10" bestFit="1" customWidth="1"/>
    <col min="4101" max="4101" width="15.7109375" style="10" bestFit="1" customWidth="1"/>
    <col min="4102" max="4102" width="10.42578125" style="10" customWidth="1"/>
    <col min="4103" max="4104" width="15.7109375" style="10" bestFit="1" customWidth="1"/>
    <col min="4105" max="4105" width="13.140625" style="10" bestFit="1" customWidth="1"/>
    <col min="4106" max="4106" width="15.7109375" style="10" bestFit="1" customWidth="1"/>
    <col min="4107" max="4107" width="14.5703125" style="10" bestFit="1" customWidth="1"/>
    <col min="4108" max="4108" width="15.42578125" style="10" customWidth="1"/>
    <col min="4109" max="4109" width="13.140625" style="10" bestFit="1" customWidth="1"/>
    <col min="4110" max="4110" width="15.7109375" style="10" bestFit="1" customWidth="1"/>
    <col min="4111" max="4111" width="4.42578125" style="10" bestFit="1" customWidth="1"/>
    <col min="4112" max="4352" width="9.140625" style="10"/>
    <col min="4353" max="4353" width="4" style="10" bestFit="1" customWidth="1"/>
    <col min="4354" max="4354" width="12.140625" style="10" bestFit="1" customWidth="1"/>
    <col min="4355" max="4355" width="15.7109375" style="10" bestFit="1" customWidth="1"/>
    <col min="4356" max="4356" width="12.140625" style="10" bestFit="1" customWidth="1"/>
    <col min="4357" max="4357" width="15.7109375" style="10" bestFit="1" customWidth="1"/>
    <col min="4358" max="4358" width="10.42578125" style="10" customWidth="1"/>
    <col min="4359" max="4360" width="15.7109375" style="10" bestFit="1" customWidth="1"/>
    <col min="4361" max="4361" width="13.140625" style="10" bestFit="1" customWidth="1"/>
    <col min="4362" max="4362" width="15.7109375" style="10" bestFit="1" customWidth="1"/>
    <col min="4363" max="4363" width="14.5703125" style="10" bestFit="1" customWidth="1"/>
    <col min="4364" max="4364" width="15.42578125" style="10" customWidth="1"/>
    <col min="4365" max="4365" width="13.140625" style="10" bestFit="1" customWidth="1"/>
    <col min="4366" max="4366" width="15.7109375" style="10" bestFit="1" customWidth="1"/>
    <col min="4367" max="4367" width="4.42578125" style="10" bestFit="1" customWidth="1"/>
    <col min="4368" max="4608" width="9.140625" style="10"/>
    <col min="4609" max="4609" width="4" style="10" bestFit="1" customWidth="1"/>
    <col min="4610" max="4610" width="12.140625" style="10" bestFit="1" customWidth="1"/>
    <col min="4611" max="4611" width="15.7109375" style="10" bestFit="1" customWidth="1"/>
    <col min="4612" max="4612" width="12.140625" style="10" bestFit="1" customWidth="1"/>
    <col min="4613" max="4613" width="15.7109375" style="10" bestFit="1" customWidth="1"/>
    <col min="4614" max="4614" width="10.42578125" style="10" customWidth="1"/>
    <col min="4615" max="4616" width="15.7109375" style="10" bestFit="1" customWidth="1"/>
    <col min="4617" max="4617" width="13.140625" style="10" bestFit="1" customWidth="1"/>
    <col min="4618" max="4618" width="15.7109375" style="10" bestFit="1" customWidth="1"/>
    <col min="4619" max="4619" width="14.5703125" style="10" bestFit="1" customWidth="1"/>
    <col min="4620" max="4620" width="15.42578125" style="10" customWidth="1"/>
    <col min="4621" max="4621" width="13.140625" style="10" bestFit="1" customWidth="1"/>
    <col min="4622" max="4622" width="15.7109375" style="10" bestFit="1" customWidth="1"/>
    <col min="4623" max="4623" width="4.42578125" style="10" bestFit="1" customWidth="1"/>
    <col min="4624" max="4864" width="9.140625" style="10"/>
    <col min="4865" max="4865" width="4" style="10" bestFit="1" customWidth="1"/>
    <col min="4866" max="4866" width="12.140625" style="10" bestFit="1" customWidth="1"/>
    <col min="4867" max="4867" width="15.7109375" style="10" bestFit="1" customWidth="1"/>
    <col min="4868" max="4868" width="12.140625" style="10" bestFit="1" customWidth="1"/>
    <col min="4869" max="4869" width="15.7109375" style="10" bestFit="1" customWidth="1"/>
    <col min="4870" max="4870" width="10.42578125" style="10" customWidth="1"/>
    <col min="4871" max="4872" width="15.7109375" style="10" bestFit="1" customWidth="1"/>
    <col min="4873" max="4873" width="13.140625" style="10" bestFit="1" customWidth="1"/>
    <col min="4874" max="4874" width="15.7109375" style="10" bestFit="1" customWidth="1"/>
    <col min="4875" max="4875" width="14.5703125" style="10" bestFit="1" customWidth="1"/>
    <col min="4876" max="4876" width="15.42578125" style="10" customWidth="1"/>
    <col min="4877" max="4877" width="13.140625" style="10" bestFit="1" customWidth="1"/>
    <col min="4878" max="4878" width="15.7109375" style="10" bestFit="1" customWidth="1"/>
    <col min="4879" max="4879" width="4.42578125" style="10" bestFit="1" customWidth="1"/>
    <col min="4880" max="5120" width="9.140625" style="10"/>
    <col min="5121" max="5121" width="4" style="10" bestFit="1" customWidth="1"/>
    <col min="5122" max="5122" width="12.140625" style="10" bestFit="1" customWidth="1"/>
    <col min="5123" max="5123" width="15.7109375" style="10" bestFit="1" customWidth="1"/>
    <col min="5124" max="5124" width="12.140625" style="10" bestFit="1" customWidth="1"/>
    <col min="5125" max="5125" width="15.7109375" style="10" bestFit="1" customWidth="1"/>
    <col min="5126" max="5126" width="10.42578125" style="10" customWidth="1"/>
    <col min="5127" max="5128" width="15.7109375" style="10" bestFit="1" customWidth="1"/>
    <col min="5129" max="5129" width="13.140625" style="10" bestFit="1" customWidth="1"/>
    <col min="5130" max="5130" width="15.7109375" style="10" bestFit="1" customWidth="1"/>
    <col min="5131" max="5131" width="14.5703125" style="10" bestFit="1" customWidth="1"/>
    <col min="5132" max="5132" width="15.42578125" style="10" customWidth="1"/>
    <col min="5133" max="5133" width="13.140625" style="10" bestFit="1" customWidth="1"/>
    <col min="5134" max="5134" width="15.7109375" style="10" bestFit="1" customWidth="1"/>
    <col min="5135" max="5135" width="4.42578125" style="10" bestFit="1" customWidth="1"/>
    <col min="5136" max="5376" width="9.140625" style="10"/>
    <col min="5377" max="5377" width="4" style="10" bestFit="1" customWidth="1"/>
    <col min="5378" max="5378" width="12.140625" style="10" bestFit="1" customWidth="1"/>
    <col min="5379" max="5379" width="15.7109375" style="10" bestFit="1" customWidth="1"/>
    <col min="5380" max="5380" width="12.140625" style="10" bestFit="1" customWidth="1"/>
    <col min="5381" max="5381" width="15.7109375" style="10" bestFit="1" customWidth="1"/>
    <col min="5382" max="5382" width="10.42578125" style="10" customWidth="1"/>
    <col min="5383" max="5384" width="15.7109375" style="10" bestFit="1" customWidth="1"/>
    <col min="5385" max="5385" width="13.140625" style="10" bestFit="1" customWidth="1"/>
    <col min="5386" max="5386" width="15.7109375" style="10" bestFit="1" customWidth="1"/>
    <col min="5387" max="5387" width="14.5703125" style="10" bestFit="1" customWidth="1"/>
    <col min="5388" max="5388" width="15.42578125" style="10" customWidth="1"/>
    <col min="5389" max="5389" width="13.140625" style="10" bestFit="1" customWidth="1"/>
    <col min="5390" max="5390" width="15.7109375" style="10" bestFit="1" customWidth="1"/>
    <col min="5391" max="5391" width="4.42578125" style="10" bestFit="1" customWidth="1"/>
    <col min="5392" max="5632" width="9.140625" style="10"/>
    <col min="5633" max="5633" width="4" style="10" bestFit="1" customWidth="1"/>
    <col min="5634" max="5634" width="12.140625" style="10" bestFit="1" customWidth="1"/>
    <col min="5635" max="5635" width="15.7109375" style="10" bestFit="1" customWidth="1"/>
    <col min="5636" max="5636" width="12.140625" style="10" bestFit="1" customWidth="1"/>
    <col min="5637" max="5637" width="15.7109375" style="10" bestFit="1" customWidth="1"/>
    <col min="5638" max="5638" width="10.42578125" style="10" customWidth="1"/>
    <col min="5639" max="5640" width="15.7109375" style="10" bestFit="1" customWidth="1"/>
    <col min="5641" max="5641" width="13.140625" style="10" bestFit="1" customWidth="1"/>
    <col min="5642" max="5642" width="15.7109375" style="10" bestFit="1" customWidth="1"/>
    <col min="5643" max="5643" width="14.5703125" style="10" bestFit="1" customWidth="1"/>
    <col min="5644" max="5644" width="15.42578125" style="10" customWidth="1"/>
    <col min="5645" max="5645" width="13.140625" style="10" bestFit="1" customWidth="1"/>
    <col min="5646" max="5646" width="15.7109375" style="10" bestFit="1" customWidth="1"/>
    <col min="5647" max="5647" width="4.42578125" style="10" bestFit="1" customWidth="1"/>
    <col min="5648" max="5888" width="9.140625" style="10"/>
    <col min="5889" max="5889" width="4" style="10" bestFit="1" customWidth="1"/>
    <col min="5890" max="5890" width="12.140625" style="10" bestFit="1" customWidth="1"/>
    <col min="5891" max="5891" width="15.7109375" style="10" bestFit="1" customWidth="1"/>
    <col min="5892" max="5892" width="12.140625" style="10" bestFit="1" customWidth="1"/>
    <col min="5893" max="5893" width="15.7109375" style="10" bestFit="1" customWidth="1"/>
    <col min="5894" max="5894" width="10.42578125" style="10" customWidth="1"/>
    <col min="5895" max="5896" width="15.7109375" style="10" bestFit="1" customWidth="1"/>
    <col min="5897" max="5897" width="13.140625" style="10" bestFit="1" customWidth="1"/>
    <col min="5898" max="5898" width="15.7109375" style="10" bestFit="1" customWidth="1"/>
    <col min="5899" max="5899" width="14.5703125" style="10" bestFit="1" customWidth="1"/>
    <col min="5900" max="5900" width="15.42578125" style="10" customWidth="1"/>
    <col min="5901" max="5901" width="13.140625" style="10" bestFit="1" customWidth="1"/>
    <col min="5902" max="5902" width="15.7109375" style="10" bestFit="1" customWidth="1"/>
    <col min="5903" max="5903" width="4.42578125" style="10" bestFit="1" customWidth="1"/>
    <col min="5904" max="6144" width="9.140625" style="10"/>
    <col min="6145" max="6145" width="4" style="10" bestFit="1" customWidth="1"/>
    <col min="6146" max="6146" width="12.140625" style="10" bestFit="1" customWidth="1"/>
    <col min="6147" max="6147" width="15.7109375" style="10" bestFit="1" customWidth="1"/>
    <col min="6148" max="6148" width="12.140625" style="10" bestFit="1" customWidth="1"/>
    <col min="6149" max="6149" width="15.7109375" style="10" bestFit="1" customWidth="1"/>
    <col min="6150" max="6150" width="10.42578125" style="10" customWidth="1"/>
    <col min="6151" max="6152" width="15.7109375" style="10" bestFit="1" customWidth="1"/>
    <col min="6153" max="6153" width="13.140625" style="10" bestFit="1" customWidth="1"/>
    <col min="6154" max="6154" width="15.7109375" style="10" bestFit="1" customWidth="1"/>
    <col min="6155" max="6155" width="14.5703125" style="10" bestFit="1" customWidth="1"/>
    <col min="6156" max="6156" width="15.42578125" style="10" customWidth="1"/>
    <col min="6157" max="6157" width="13.140625" style="10" bestFit="1" customWidth="1"/>
    <col min="6158" max="6158" width="15.7109375" style="10" bestFit="1" customWidth="1"/>
    <col min="6159" max="6159" width="4.42578125" style="10" bestFit="1" customWidth="1"/>
    <col min="6160" max="6400" width="9.140625" style="10"/>
    <col min="6401" max="6401" width="4" style="10" bestFit="1" customWidth="1"/>
    <col min="6402" max="6402" width="12.140625" style="10" bestFit="1" customWidth="1"/>
    <col min="6403" max="6403" width="15.7109375" style="10" bestFit="1" customWidth="1"/>
    <col min="6404" max="6404" width="12.140625" style="10" bestFit="1" customWidth="1"/>
    <col min="6405" max="6405" width="15.7109375" style="10" bestFit="1" customWidth="1"/>
    <col min="6406" max="6406" width="10.42578125" style="10" customWidth="1"/>
    <col min="6407" max="6408" width="15.7109375" style="10" bestFit="1" customWidth="1"/>
    <col min="6409" max="6409" width="13.140625" style="10" bestFit="1" customWidth="1"/>
    <col min="6410" max="6410" width="15.7109375" style="10" bestFit="1" customWidth="1"/>
    <col min="6411" max="6411" width="14.5703125" style="10" bestFit="1" customWidth="1"/>
    <col min="6412" max="6412" width="15.42578125" style="10" customWidth="1"/>
    <col min="6413" max="6413" width="13.140625" style="10" bestFit="1" customWidth="1"/>
    <col min="6414" max="6414" width="15.7109375" style="10" bestFit="1" customWidth="1"/>
    <col min="6415" max="6415" width="4.42578125" style="10" bestFit="1" customWidth="1"/>
    <col min="6416" max="6656" width="9.140625" style="10"/>
    <col min="6657" max="6657" width="4" style="10" bestFit="1" customWidth="1"/>
    <col min="6658" max="6658" width="12.140625" style="10" bestFit="1" customWidth="1"/>
    <col min="6659" max="6659" width="15.7109375" style="10" bestFit="1" customWidth="1"/>
    <col min="6660" max="6660" width="12.140625" style="10" bestFit="1" customWidth="1"/>
    <col min="6661" max="6661" width="15.7109375" style="10" bestFit="1" customWidth="1"/>
    <col min="6662" max="6662" width="10.42578125" style="10" customWidth="1"/>
    <col min="6663" max="6664" width="15.7109375" style="10" bestFit="1" customWidth="1"/>
    <col min="6665" max="6665" width="13.140625" style="10" bestFit="1" customWidth="1"/>
    <col min="6666" max="6666" width="15.7109375" style="10" bestFit="1" customWidth="1"/>
    <col min="6667" max="6667" width="14.5703125" style="10" bestFit="1" customWidth="1"/>
    <col min="6668" max="6668" width="15.42578125" style="10" customWidth="1"/>
    <col min="6669" max="6669" width="13.140625" style="10" bestFit="1" customWidth="1"/>
    <col min="6670" max="6670" width="15.7109375" style="10" bestFit="1" customWidth="1"/>
    <col min="6671" max="6671" width="4.42578125" style="10" bestFit="1" customWidth="1"/>
    <col min="6672" max="6912" width="9.140625" style="10"/>
    <col min="6913" max="6913" width="4" style="10" bestFit="1" customWidth="1"/>
    <col min="6914" max="6914" width="12.140625" style="10" bestFit="1" customWidth="1"/>
    <col min="6915" max="6915" width="15.7109375" style="10" bestFit="1" customWidth="1"/>
    <col min="6916" max="6916" width="12.140625" style="10" bestFit="1" customWidth="1"/>
    <col min="6917" max="6917" width="15.7109375" style="10" bestFit="1" customWidth="1"/>
    <col min="6918" max="6918" width="10.42578125" style="10" customWidth="1"/>
    <col min="6919" max="6920" width="15.7109375" style="10" bestFit="1" customWidth="1"/>
    <col min="6921" max="6921" width="13.140625" style="10" bestFit="1" customWidth="1"/>
    <col min="6922" max="6922" width="15.7109375" style="10" bestFit="1" customWidth="1"/>
    <col min="6923" max="6923" width="14.5703125" style="10" bestFit="1" customWidth="1"/>
    <col min="6924" max="6924" width="15.42578125" style="10" customWidth="1"/>
    <col min="6925" max="6925" width="13.140625" style="10" bestFit="1" customWidth="1"/>
    <col min="6926" max="6926" width="15.7109375" style="10" bestFit="1" customWidth="1"/>
    <col min="6927" max="6927" width="4.42578125" style="10" bestFit="1" customWidth="1"/>
    <col min="6928" max="7168" width="9.140625" style="10"/>
    <col min="7169" max="7169" width="4" style="10" bestFit="1" customWidth="1"/>
    <col min="7170" max="7170" width="12.140625" style="10" bestFit="1" customWidth="1"/>
    <col min="7171" max="7171" width="15.7109375" style="10" bestFit="1" customWidth="1"/>
    <col min="7172" max="7172" width="12.140625" style="10" bestFit="1" customWidth="1"/>
    <col min="7173" max="7173" width="15.7109375" style="10" bestFit="1" customWidth="1"/>
    <col min="7174" max="7174" width="10.42578125" style="10" customWidth="1"/>
    <col min="7175" max="7176" width="15.7109375" style="10" bestFit="1" customWidth="1"/>
    <col min="7177" max="7177" width="13.140625" style="10" bestFit="1" customWidth="1"/>
    <col min="7178" max="7178" width="15.7109375" style="10" bestFit="1" customWidth="1"/>
    <col min="7179" max="7179" width="14.5703125" style="10" bestFit="1" customWidth="1"/>
    <col min="7180" max="7180" width="15.42578125" style="10" customWidth="1"/>
    <col min="7181" max="7181" width="13.140625" style="10" bestFit="1" customWidth="1"/>
    <col min="7182" max="7182" width="15.7109375" style="10" bestFit="1" customWidth="1"/>
    <col min="7183" max="7183" width="4.42578125" style="10" bestFit="1" customWidth="1"/>
    <col min="7184" max="7424" width="9.140625" style="10"/>
    <col min="7425" max="7425" width="4" style="10" bestFit="1" customWidth="1"/>
    <col min="7426" max="7426" width="12.140625" style="10" bestFit="1" customWidth="1"/>
    <col min="7427" max="7427" width="15.7109375" style="10" bestFit="1" customWidth="1"/>
    <col min="7428" max="7428" width="12.140625" style="10" bestFit="1" customWidth="1"/>
    <col min="7429" max="7429" width="15.7109375" style="10" bestFit="1" customWidth="1"/>
    <col min="7430" max="7430" width="10.42578125" style="10" customWidth="1"/>
    <col min="7431" max="7432" width="15.7109375" style="10" bestFit="1" customWidth="1"/>
    <col min="7433" max="7433" width="13.140625" style="10" bestFit="1" customWidth="1"/>
    <col min="7434" max="7434" width="15.7109375" style="10" bestFit="1" customWidth="1"/>
    <col min="7435" max="7435" width="14.5703125" style="10" bestFit="1" customWidth="1"/>
    <col min="7436" max="7436" width="15.42578125" style="10" customWidth="1"/>
    <col min="7437" max="7437" width="13.140625" style="10" bestFit="1" customWidth="1"/>
    <col min="7438" max="7438" width="15.7109375" style="10" bestFit="1" customWidth="1"/>
    <col min="7439" max="7439" width="4.42578125" style="10" bestFit="1" customWidth="1"/>
    <col min="7440" max="7680" width="9.140625" style="10"/>
    <col min="7681" max="7681" width="4" style="10" bestFit="1" customWidth="1"/>
    <col min="7682" max="7682" width="12.140625" style="10" bestFit="1" customWidth="1"/>
    <col min="7683" max="7683" width="15.7109375" style="10" bestFit="1" customWidth="1"/>
    <col min="7684" max="7684" width="12.140625" style="10" bestFit="1" customWidth="1"/>
    <col min="7685" max="7685" width="15.7109375" style="10" bestFit="1" customWidth="1"/>
    <col min="7686" max="7686" width="10.42578125" style="10" customWidth="1"/>
    <col min="7687" max="7688" width="15.7109375" style="10" bestFit="1" customWidth="1"/>
    <col min="7689" max="7689" width="13.140625" style="10" bestFit="1" customWidth="1"/>
    <col min="7690" max="7690" width="15.7109375" style="10" bestFit="1" customWidth="1"/>
    <col min="7691" max="7691" width="14.5703125" style="10" bestFit="1" customWidth="1"/>
    <col min="7692" max="7692" width="15.42578125" style="10" customWidth="1"/>
    <col min="7693" max="7693" width="13.140625" style="10" bestFit="1" customWidth="1"/>
    <col min="7694" max="7694" width="15.7109375" style="10" bestFit="1" customWidth="1"/>
    <col min="7695" max="7695" width="4.42578125" style="10" bestFit="1" customWidth="1"/>
    <col min="7696" max="7936" width="9.140625" style="10"/>
    <col min="7937" max="7937" width="4" style="10" bestFit="1" customWidth="1"/>
    <col min="7938" max="7938" width="12.140625" style="10" bestFit="1" customWidth="1"/>
    <col min="7939" max="7939" width="15.7109375" style="10" bestFit="1" customWidth="1"/>
    <col min="7940" max="7940" width="12.140625" style="10" bestFit="1" customWidth="1"/>
    <col min="7941" max="7941" width="15.7109375" style="10" bestFit="1" customWidth="1"/>
    <col min="7942" max="7942" width="10.42578125" style="10" customWidth="1"/>
    <col min="7943" max="7944" width="15.7109375" style="10" bestFit="1" customWidth="1"/>
    <col min="7945" max="7945" width="13.140625" style="10" bestFit="1" customWidth="1"/>
    <col min="7946" max="7946" width="15.7109375" style="10" bestFit="1" customWidth="1"/>
    <col min="7947" max="7947" width="14.5703125" style="10" bestFit="1" customWidth="1"/>
    <col min="7948" max="7948" width="15.42578125" style="10" customWidth="1"/>
    <col min="7949" max="7949" width="13.140625" style="10" bestFit="1" customWidth="1"/>
    <col min="7950" max="7950" width="15.7109375" style="10" bestFit="1" customWidth="1"/>
    <col min="7951" max="7951" width="4.42578125" style="10" bestFit="1" customWidth="1"/>
    <col min="7952" max="8192" width="9.140625" style="10"/>
    <col min="8193" max="8193" width="4" style="10" bestFit="1" customWidth="1"/>
    <col min="8194" max="8194" width="12.140625" style="10" bestFit="1" customWidth="1"/>
    <col min="8195" max="8195" width="15.7109375" style="10" bestFit="1" customWidth="1"/>
    <col min="8196" max="8196" width="12.140625" style="10" bestFit="1" customWidth="1"/>
    <col min="8197" max="8197" width="15.7109375" style="10" bestFit="1" customWidth="1"/>
    <col min="8198" max="8198" width="10.42578125" style="10" customWidth="1"/>
    <col min="8199" max="8200" width="15.7109375" style="10" bestFit="1" customWidth="1"/>
    <col min="8201" max="8201" width="13.140625" style="10" bestFit="1" customWidth="1"/>
    <col min="8202" max="8202" width="15.7109375" style="10" bestFit="1" customWidth="1"/>
    <col min="8203" max="8203" width="14.5703125" style="10" bestFit="1" customWidth="1"/>
    <col min="8204" max="8204" width="15.42578125" style="10" customWidth="1"/>
    <col min="8205" max="8205" width="13.140625" style="10" bestFit="1" customWidth="1"/>
    <col min="8206" max="8206" width="15.7109375" style="10" bestFit="1" customWidth="1"/>
    <col min="8207" max="8207" width="4.42578125" style="10" bestFit="1" customWidth="1"/>
    <col min="8208" max="8448" width="9.140625" style="10"/>
    <col min="8449" max="8449" width="4" style="10" bestFit="1" customWidth="1"/>
    <col min="8450" max="8450" width="12.140625" style="10" bestFit="1" customWidth="1"/>
    <col min="8451" max="8451" width="15.7109375" style="10" bestFit="1" customWidth="1"/>
    <col min="8452" max="8452" width="12.140625" style="10" bestFit="1" customWidth="1"/>
    <col min="8453" max="8453" width="15.7109375" style="10" bestFit="1" customWidth="1"/>
    <col min="8454" max="8454" width="10.42578125" style="10" customWidth="1"/>
    <col min="8455" max="8456" width="15.7109375" style="10" bestFit="1" customWidth="1"/>
    <col min="8457" max="8457" width="13.140625" style="10" bestFit="1" customWidth="1"/>
    <col min="8458" max="8458" width="15.7109375" style="10" bestFit="1" customWidth="1"/>
    <col min="8459" max="8459" width="14.5703125" style="10" bestFit="1" customWidth="1"/>
    <col min="8460" max="8460" width="15.42578125" style="10" customWidth="1"/>
    <col min="8461" max="8461" width="13.140625" style="10" bestFit="1" customWidth="1"/>
    <col min="8462" max="8462" width="15.7109375" style="10" bestFit="1" customWidth="1"/>
    <col min="8463" max="8463" width="4.42578125" style="10" bestFit="1" customWidth="1"/>
    <col min="8464" max="8704" width="9.140625" style="10"/>
    <col min="8705" max="8705" width="4" style="10" bestFit="1" customWidth="1"/>
    <col min="8706" max="8706" width="12.140625" style="10" bestFit="1" customWidth="1"/>
    <col min="8707" max="8707" width="15.7109375" style="10" bestFit="1" customWidth="1"/>
    <col min="8708" max="8708" width="12.140625" style="10" bestFit="1" customWidth="1"/>
    <col min="8709" max="8709" width="15.7109375" style="10" bestFit="1" customWidth="1"/>
    <col min="8710" max="8710" width="10.42578125" style="10" customWidth="1"/>
    <col min="8711" max="8712" width="15.7109375" style="10" bestFit="1" customWidth="1"/>
    <col min="8713" max="8713" width="13.140625" style="10" bestFit="1" customWidth="1"/>
    <col min="8714" max="8714" width="15.7109375" style="10" bestFit="1" customWidth="1"/>
    <col min="8715" max="8715" width="14.5703125" style="10" bestFit="1" customWidth="1"/>
    <col min="8716" max="8716" width="15.42578125" style="10" customWidth="1"/>
    <col min="8717" max="8717" width="13.140625" style="10" bestFit="1" customWidth="1"/>
    <col min="8718" max="8718" width="15.7109375" style="10" bestFit="1" customWidth="1"/>
    <col min="8719" max="8719" width="4.42578125" style="10" bestFit="1" customWidth="1"/>
    <col min="8720" max="8960" width="9.140625" style="10"/>
    <col min="8961" max="8961" width="4" style="10" bestFit="1" customWidth="1"/>
    <col min="8962" max="8962" width="12.140625" style="10" bestFit="1" customWidth="1"/>
    <col min="8963" max="8963" width="15.7109375" style="10" bestFit="1" customWidth="1"/>
    <col min="8964" max="8964" width="12.140625" style="10" bestFit="1" customWidth="1"/>
    <col min="8965" max="8965" width="15.7109375" style="10" bestFit="1" customWidth="1"/>
    <col min="8966" max="8966" width="10.42578125" style="10" customWidth="1"/>
    <col min="8967" max="8968" width="15.7109375" style="10" bestFit="1" customWidth="1"/>
    <col min="8969" max="8969" width="13.140625" style="10" bestFit="1" customWidth="1"/>
    <col min="8970" max="8970" width="15.7109375" style="10" bestFit="1" customWidth="1"/>
    <col min="8971" max="8971" width="14.5703125" style="10" bestFit="1" customWidth="1"/>
    <col min="8972" max="8972" width="15.42578125" style="10" customWidth="1"/>
    <col min="8973" max="8973" width="13.140625" style="10" bestFit="1" customWidth="1"/>
    <col min="8974" max="8974" width="15.7109375" style="10" bestFit="1" customWidth="1"/>
    <col min="8975" max="8975" width="4.42578125" style="10" bestFit="1" customWidth="1"/>
    <col min="8976" max="9216" width="9.140625" style="10"/>
    <col min="9217" max="9217" width="4" style="10" bestFit="1" customWidth="1"/>
    <col min="9218" max="9218" width="12.140625" style="10" bestFit="1" customWidth="1"/>
    <col min="9219" max="9219" width="15.7109375" style="10" bestFit="1" customWidth="1"/>
    <col min="9220" max="9220" width="12.140625" style="10" bestFit="1" customWidth="1"/>
    <col min="9221" max="9221" width="15.7109375" style="10" bestFit="1" customWidth="1"/>
    <col min="9222" max="9222" width="10.42578125" style="10" customWidth="1"/>
    <col min="9223" max="9224" width="15.7109375" style="10" bestFit="1" customWidth="1"/>
    <col min="9225" max="9225" width="13.140625" style="10" bestFit="1" customWidth="1"/>
    <col min="9226" max="9226" width="15.7109375" style="10" bestFit="1" customWidth="1"/>
    <col min="9227" max="9227" width="14.5703125" style="10" bestFit="1" customWidth="1"/>
    <col min="9228" max="9228" width="15.42578125" style="10" customWidth="1"/>
    <col min="9229" max="9229" width="13.140625" style="10" bestFit="1" customWidth="1"/>
    <col min="9230" max="9230" width="15.7109375" style="10" bestFit="1" customWidth="1"/>
    <col min="9231" max="9231" width="4.42578125" style="10" bestFit="1" customWidth="1"/>
    <col min="9232" max="9472" width="9.140625" style="10"/>
    <col min="9473" max="9473" width="4" style="10" bestFit="1" customWidth="1"/>
    <col min="9474" max="9474" width="12.140625" style="10" bestFit="1" customWidth="1"/>
    <col min="9475" max="9475" width="15.7109375" style="10" bestFit="1" customWidth="1"/>
    <col min="9476" max="9476" width="12.140625" style="10" bestFit="1" customWidth="1"/>
    <col min="9477" max="9477" width="15.7109375" style="10" bestFit="1" customWidth="1"/>
    <col min="9478" max="9478" width="10.42578125" style="10" customWidth="1"/>
    <col min="9479" max="9480" width="15.7109375" style="10" bestFit="1" customWidth="1"/>
    <col min="9481" max="9481" width="13.140625" style="10" bestFit="1" customWidth="1"/>
    <col min="9482" max="9482" width="15.7109375" style="10" bestFit="1" customWidth="1"/>
    <col min="9483" max="9483" width="14.5703125" style="10" bestFit="1" customWidth="1"/>
    <col min="9484" max="9484" width="15.42578125" style="10" customWidth="1"/>
    <col min="9485" max="9485" width="13.140625" style="10" bestFit="1" customWidth="1"/>
    <col min="9486" max="9486" width="15.7109375" style="10" bestFit="1" customWidth="1"/>
    <col min="9487" max="9487" width="4.42578125" style="10" bestFit="1" customWidth="1"/>
    <col min="9488" max="9728" width="9.140625" style="10"/>
    <col min="9729" max="9729" width="4" style="10" bestFit="1" customWidth="1"/>
    <col min="9730" max="9730" width="12.140625" style="10" bestFit="1" customWidth="1"/>
    <col min="9731" max="9731" width="15.7109375" style="10" bestFit="1" customWidth="1"/>
    <col min="9732" max="9732" width="12.140625" style="10" bestFit="1" customWidth="1"/>
    <col min="9733" max="9733" width="15.7109375" style="10" bestFit="1" customWidth="1"/>
    <col min="9734" max="9734" width="10.42578125" style="10" customWidth="1"/>
    <col min="9735" max="9736" width="15.7109375" style="10" bestFit="1" customWidth="1"/>
    <col min="9737" max="9737" width="13.140625" style="10" bestFit="1" customWidth="1"/>
    <col min="9738" max="9738" width="15.7109375" style="10" bestFit="1" customWidth="1"/>
    <col min="9739" max="9739" width="14.5703125" style="10" bestFit="1" customWidth="1"/>
    <col min="9740" max="9740" width="15.42578125" style="10" customWidth="1"/>
    <col min="9741" max="9741" width="13.140625" style="10" bestFit="1" customWidth="1"/>
    <col min="9742" max="9742" width="15.7109375" style="10" bestFit="1" customWidth="1"/>
    <col min="9743" max="9743" width="4.42578125" style="10" bestFit="1" customWidth="1"/>
    <col min="9744" max="9984" width="9.140625" style="10"/>
    <col min="9985" max="9985" width="4" style="10" bestFit="1" customWidth="1"/>
    <col min="9986" max="9986" width="12.140625" style="10" bestFit="1" customWidth="1"/>
    <col min="9987" max="9987" width="15.7109375" style="10" bestFit="1" customWidth="1"/>
    <col min="9988" max="9988" width="12.140625" style="10" bestFit="1" customWidth="1"/>
    <col min="9989" max="9989" width="15.7109375" style="10" bestFit="1" customWidth="1"/>
    <col min="9990" max="9990" width="10.42578125" style="10" customWidth="1"/>
    <col min="9991" max="9992" width="15.7109375" style="10" bestFit="1" customWidth="1"/>
    <col min="9993" max="9993" width="13.140625" style="10" bestFit="1" customWidth="1"/>
    <col min="9994" max="9994" width="15.7109375" style="10" bestFit="1" customWidth="1"/>
    <col min="9995" max="9995" width="14.5703125" style="10" bestFit="1" customWidth="1"/>
    <col min="9996" max="9996" width="15.42578125" style="10" customWidth="1"/>
    <col min="9997" max="9997" width="13.140625" style="10" bestFit="1" customWidth="1"/>
    <col min="9998" max="9998" width="15.7109375" style="10" bestFit="1" customWidth="1"/>
    <col min="9999" max="9999" width="4.42578125" style="10" bestFit="1" customWidth="1"/>
    <col min="10000" max="10240" width="9.140625" style="10"/>
    <col min="10241" max="10241" width="4" style="10" bestFit="1" customWidth="1"/>
    <col min="10242" max="10242" width="12.140625" style="10" bestFit="1" customWidth="1"/>
    <col min="10243" max="10243" width="15.7109375" style="10" bestFit="1" customWidth="1"/>
    <col min="10244" max="10244" width="12.140625" style="10" bestFit="1" customWidth="1"/>
    <col min="10245" max="10245" width="15.7109375" style="10" bestFit="1" customWidth="1"/>
    <col min="10246" max="10246" width="10.42578125" style="10" customWidth="1"/>
    <col min="10247" max="10248" width="15.7109375" style="10" bestFit="1" customWidth="1"/>
    <col min="10249" max="10249" width="13.140625" style="10" bestFit="1" customWidth="1"/>
    <col min="10250" max="10250" width="15.7109375" style="10" bestFit="1" customWidth="1"/>
    <col min="10251" max="10251" width="14.5703125" style="10" bestFit="1" customWidth="1"/>
    <col min="10252" max="10252" width="15.42578125" style="10" customWidth="1"/>
    <col min="10253" max="10253" width="13.140625" style="10" bestFit="1" customWidth="1"/>
    <col min="10254" max="10254" width="15.7109375" style="10" bestFit="1" customWidth="1"/>
    <col min="10255" max="10255" width="4.42578125" style="10" bestFit="1" customWidth="1"/>
    <col min="10256" max="10496" width="9.140625" style="10"/>
    <col min="10497" max="10497" width="4" style="10" bestFit="1" customWidth="1"/>
    <col min="10498" max="10498" width="12.140625" style="10" bestFit="1" customWidth="1"/>
    <col min="10499" max="10499" width="15.7109375" style="10" bestFit="1" customWidth="1"/>
    <col min="10500" max="10500" width="12.140625" style="10" bestFit="1" customWidth="1"/>
    <col min="10501" max="10501" width="15.7109375" style="10" bestFit="1" customWidth="1"/>
    <col min="10502" max="10502" width="10.42578125" style="10" customWidth="1"/>
    <col min="10503" max="10504" width="15.7109375" style="10" bestFit="1" customWidth="1"/>
    <col min="10505" max="10505" width="13.140625" style="10" bestFit="1" customWidth="1"/>
    <col min="10506" max="10506" width="15.7109375" style="10" bestFit="1" customWidth="1"/>
    <col min="10507" max="10507" width="14.5703125" style="10" bestFit="1" customWidth="1"/>
    <col min="10508" max="10508" width="15.42578125" style="10" customWidth="1"/>
    <col min="10509" max="10509" width="13.140625" style="10" bestFit="1" customWidth="1"/>
    <col min="10510" max="10510" width="15.7109375" style="10" bestFit="1" customWidth="1"/>
    <col min="10511" max="10511" width="4.42578125" style="10" bestFit="1" customWidth="1"/>
    <col min="10512" max="10752" width="9.140625" style="10"/>
    <col min="10753" max="10753" width="4" style="10" bestFit="1" customWidth="1"/>
    <col min="10754" max="10754" width="12.140625" style="10" bestFit="1" customWidth="1"/>
    <col min="10755" max="10755" width="15.7109375" style="10" bestFit="1" customWidth="1"/>
    <col min="10756" max="10756" width="12.140625" style="10" bestFit="1" customWidth="1"/>
    <col min="10757" max="10757" width="15.7109375" style="10" bestFit="1" customWidth="1"/>
    <col min="10758" max="10758" width="10.42578125" style="10" customWidth="1"/>
    <col min="10759" max="10760" width="15.7109375" style="10" bestFit="1" customWidth="1"/>
    <col min="10761" max="10761" width="13.140625" style="10" bestFit="1" customWidth="1"/>
    <col min="10762" max="10762" width="15.7109375" style="10" bestFit="1" customWidth="1"/>
    <col min="10763" max="10763" width="14.5703125" style="10" bestFit="1" customWidth="1"/>
    <col min="10764" max="10764" width="15.42578125" style="10" customWidth="1"/>
    <col min="10765" max="10765" width="13.140625" style="10" bestFit="1" customWidth="1"/>
    <col min="10766" max="10766" width="15.7109375" style="10" bestFit="1" customWidth="1"/>
    <col min="10767" max="10767" width="4.42578125" style="10" bestFit="1" customWidth="1"/>
    <col min="10768" max="11008" width="9.140625" style="10"/>
    <col min="11009" max="11009" width="4" style="10" bestFit="1" customWidth="1"/>
    <col min="11010" max="11010" width="12.140625" style="10" bestFit="1" customWidth="1"/>
    <col min="11011" max="11011" width="15.7109375" style="10" bestFit="1" customWidth="1"/>
    <col min="11012" max="11012" width="12.140625" style="10" bestFit="1" customWidth="1"/>
    <col min="11013" max="11013" width="15.7109375" style="10" bestFit="1" customWidth="1"/>
    <col min="11014" max="11014" width="10.42578125" style="10" customWidth="1"/>
    <col min="11015" max="11016" width="15.7109375" style="10" bestFit="1" customWidth="1"/>
    <col min="11017" max="11017" width="13.140625" style="10" bestFit="1" customWidth="1"/>
    <col min="11018" max="11018" width="15.7109375" style="10" bestFit="1" customWidth="1"/>
    <col min="11019" max="11019" width="14.5703125" style="10" bestFit="1" customWidth="1"/>
    <col min="11020" max="11020" width="15.42578125" style="10" customWidth="1"/>
    <col min="11021" max="11021" width="13.140625" style="10" bestFit="1" customWidth="1"/>
    <col min="11022" max="11022" width="15.7109375" style="10" bestFit="1" customWidth="1"/>
    <col min="11023" max="11023" width="4.42578125" style="10" bestFit="1" customWidth="1"/>
    <col min="11024" max="11264" width="9.140625" style="10"/>
    <col min="11265" max="11265" width="4" style="10" bestFit="1" customWidth="1"/>
    <col min="11266" max="11266" width="12.140625" style="10" bestFit="1" customWidth="1"/>
    <col min="11267" max="11267" width="15.7109375" style="10" bestFit="1" customWidth="1"/>
    <col min="11268" max="11268" width="12.140625" style="10" bestFit="1" customWidth="1"/>
    <col min="11269" max="11269" width="15.7109375" style="10" bestFit="1" customWidth="1"/>
    <col min="11270" max="11270" width="10.42578125" style="10" customWidth="1"/>
    <col min="11271" max="11272" width="15.7109375" style="10" bestFit="1" customWidth="1"/>
    <col min="11273" max="11273" width="13.140625" style="10" bestFit="1" customWidth="1"/>
    <col min="11274" max="11274" width="15.7109375" style="10" bestFit="1" customWidth="1"/>
    <col min="11275" max="11275" width="14.5703125" style="10" bestFit="1" customWidth="1"/>
    <col min="11276" max="11276" width="15.42578125" style="10" customWidth="1"/>
    <col min="11277" max="11277" width="13.140625" style="10" bestFit="1" customWidth="1"/>
    <col min="11278" max="11278" width="15.7109375" style="10" bestFit="1" customWidth="1"/>
    <col min="11279" max="11279" width="4.42578125" style="10" bestFit="1" customWidth="1"/>
    <col min="11280" max="11520" width="9.140625" style="10"/>
    <col min="11521" max="11521" width="4" style="10" bestFit="1" customWidth="1"/>
    <col min="11522" max="11522" width="12.140625" style="10" bestFit="1" customWidth="1"/>
    <col min="11523" max="11523" width="15.7109375" style="10" bestFit="1" customWidth="1"/>
    <col min="11524" max="11524" width="12.140625" style="10" bestFit="1" customWidth="1"/>
    <col min="11525" max="11525" width="15.7109375" style="10" bestFit="1" customWidth="1"/>
    <col min="11526" max="11526" width="10.42578125" style="10" customWidth="1"/>
    <col min="11527" max="11528" width="15.7109375" style="10" bestFit="1" customWidth="1"/>
    <col min="11529" max="11529" width="13.140625" style="10" bestFit="1" customWidth="1"/>
    <col min="11530" max="11530" width="15.7109375" style="10" bestFit="1" customWidth="1"/>
    <col min="11531" max="11531" width="14.5703125" style="10" bestFit="1" customWidth="1"/>
    <col min="11532" max="11532" width="15.42578125" style="10" customWidth="1"/>
    <col min="11533" max="11533" width="13.140625" style="10" bestFit="1" customWidth="1"/>
    <col min="11534" max="11534" width="15.7109375" style="10" bestFit="1" customWidth="1"/>
    <col min="11535" max="11535" width="4.42578125" style="10" bestFit="1" customWidth="1"/>
    <col min="11536" max="11776" width="9.140625" style="10"/>
    <col min="11777" max="11777" width="4" style="10" bestFit="1" customWidth="1"/>
    <col min="11778" max="11778" width="12.140625" style="10" bestFit="1" customWidth="1"/>
    <col min="11779" max="11779" width="15.7109375" style="10" bestFit="1" customWidth="1"/>
    <col min="11780" max="11780" width="12.140625" style="10" bestFit="1" customWidth="1"/>
    <col min="11781" max="11781" width="15.7109375" style="10" bestFit="1" customWidth="1"/>
    <col min="11782" max="11782" width="10.42578125" style="10" customWidth="1"/>
    <col min="11783" max="11784" width="15.7109375" style="10" bestFit="1" customWidth="1"/>
    <col min="11785" max="11785" width="13.140625" style="10" bestFit="1" customWidth="1"/>
    <col min="11786" max="11786" width="15.7109375" style="10" bestFit="1" customWidth="1"/>
    <col min="11787" max="11787" width="14.5703125" style="10" bestFit="1" customWidth="1"/>
    <col min="11788" max="11788" width="15.42578125" style="10" customWidth="1"/>
    <col min="11789" max="11789" width="13.140625" style="10" bestFit="1" customWidth="1"/>
    <col min="11790" max="11790" width="15.7109375" style="10" bestFit="1" customWidth="1"/>
    <col min="11791" max="11791" width="4.42578125" style="10" bestFit="1" customWidth="1"/>
    <col min="11792" max="12032" width="9.140625" style="10"/>
    <col min="12033" max="12033" width="4" style="10" bestFit="1" customWidth="1"/>
    <col min="12034" max="12034" width="12.140625" style="10" bestFit="1" customWidth="1"/>
    <col min="12035" max="12035" width="15.7109375" style="10" bestFit="1" customWidth="1"/>
    <col min="12036" max="12036" width="12.140625" style="10" bestFit="1" customWidth="1"/>
    <col min="12037" max="12037" width="15.7109375" style="10" bestFit="1" customWidth="1"/>
    <col min="12038" max="12038" width="10.42578125" style="10" customWidth="1"/>
    <col min="12039" max="12040" width="15.7109375" style="10" bestFit="1" customWidth="1"/>
    <col min="12041" max="12041" width="13.140625" style="10" bestFit="1" customWidth="1"/>
    <col min="12042" max="12042" width="15.7109375" style="10" bestFit="1" customWidth="1"/>
    <col min="12043" max="12043" width="14.5703125" style="10" bestFit="1" customWidth="1"/>
    <col min="12044" max="12044" width="15.42578125" style="10" customWidth="1"/>
    <col min="12045" max="12045" width="13.140625" style="10" bestFit="1" customWidth="1"/>
    <col min="12046" max="12046" width="15.7109375" style="10" bestFit="1" customWidth="1"/>
    <col min="12047" max="12047" width="4.42578125" style="10" bestFit="1" customWidth="1"/>
    <col min="12048" max="12288" width="9.140625" style="10"/>
    <col min="12289" max="12289" width="4" style="10" bestFit="1" customWidth="1"/>
    <col min="12290" max="12290" width="12.140625" style="10" bestFit="1" customWidth="1"/>
    <col min="12291" max="12291" width="15.7109375" style="10" bestFit="1" customWidth="1"/>
    <col min="12292" max="12292" width="12.140625" style="10" bestFit="1" customWidth="1"/>
    <col min="12293" max="12293" width="15.7109375" style="10" bestFit="1" customWidth="1"/>
    <col min="12294" max="12294" width="10.42578125" style="10" customWidth="1"/>
    <col min="12295" max="12296" width="15.7109375" style="10" bestFit="1" customWidth="1"/>
    <col min="12297" max="12297" width="13.140625" style="10" bestFit="1" customWidth="1"/>
    <col min="12298" max="12298" width="15.7109375" style="10" bestFit="1" customWidth="1"/>
    <col min="12299" max="12299" width="14.5703125" style="10" bestFit="1" customWidth="1"/>
    <col min="12300" max="12300" width="15.42578125" style="10" customWidth="1"/>
    <col min="12301" max="12301" width="13.140625" style="10" bestFit="1" customWidth="1"/>
    <col min="12302" max="12302" width="15.7109375" style="10" bestFit="1" customWidth="1"/>
    <col min="12303" max="12303" width="4.42578125" style="10" bestFit="1" customWidth="1"/>
    <col min="12304" max="12544" width="9.140625" style="10"/>
    <col min="12545" max="12545" width="4" style="10" bestFit="1" customWidth="1"/>
    <col min="12546" max="12546" width="12.140625" style="10" bestFit="1" customWidth="1"/>
    <col min="12547" max="12547" width="15.7109375" style="10" bestFit="1" customWidth="1"/>
    <col min="12548" max="12548" width="12.140625" style="10" bestFit="1" customWidth="1"/>
    <col min="12549" max="12549" width="15.7109375" style="10" bestFit="1" customWidth="1"/>
    <col min="12550" max="12550" width="10.42578125" style="10" customWidth="1"/>
    <col min="12551" max="12552" width="15.7109375" style="10" bestFit="1" customWidth="1"/>
    <col min="12553" max="12553" width="13.140625" style="10" bestFit="1" customWidth="1"/>
    <col min="12554" max="12554" width="15.7109375" style="10" bestFit="1" customWidth="1"/>
    <col min="12555" max="12555" width="14.5703125" style="10" bestFit="1" customWidth="1"/>
    <col min="12556" max="12556" width="15.42578125" style="10" customWidth="1"/>
    <col min="12557" max="12557" width="13.140625" style="10" bestFit="1" customWidth="1"/>
    <col min="12558" max="12558" width="15.7109375" style="10" bestFit="1" customWidth="1"/>
    <col min="12559" max="12559" width="4.42578125" style="10" bestFit="1" customWidth="1"/>
    <col min="12560" max="12800" width="9.140625" style="10"/>
    <col min="12801" max="12801" width="4" style="10" bestFit="1" customWidth="1"/>
    <col min="12802" max="12802" width="12.140625" style="10" bestFit="1" customWidth="1"/>
    <col min="12803" max="12803" width="15.7109375" style="10" bestFit="1" customWidth="1"/>
    <col min="12804" max="12804" width="12.140625" style="10" bestFit="1" customWidth="1"/>
    <col min="12805" max="12805" width="15.7109375" style="10" bestFit="1" customWidth="1"/>
    <col min="12806" max="12806" width="10.42578125" style="10" customWidth="1"/>
    <col min="12807" max="12808" width="15.7109375" style="10" bestFit="1" customWidth="1"/>
    <col min="12809" max="12809" width="13.140625" style="10" bestFit="1" customWidth="1"/>
    <col min="12810" max="12810" width="15.7109375" style="10" bestFit="1" customWidth="1"/>
    <col min="12811" max="12811" width="14.5703125" style="10" bestFit="1" customWidth="1"/>
    <col min="12812" max="12812" width="15.42578125" style="10" customWidth="1"/>
    <col min="12813" max="12813" width="13.140625" style="10" bestFit="1" customWidth="1"/>
    <col min="12814" max="12814" width="15.7109375" style="10" bestFit="1" customWidth="1"/>
    <col min="12815" max="12815" width="4.42578125" style="10" bestFit="1" customWidth="1"/>
    <col min="12816" max="13056" width="9.140625" style="10"/>
    <col min="13057" max="13057" width="4" style="10" bestFit="1" customWidth="1"/>
    <col min="13058" max="13058" width="12.140625" style="10" bestFit="1" customWidth="1"/>
    <col min="13059" max="13059" width="15.7109375" style="10" bestFit="1" customWidth="1"/>
    <col min="13060" max="13060" width="12.140625" style="10" bestFit="1" customWidth="1"/>
    <col min="13061" max="13061" width="15.7109375" style="10" bestFit="1" customWidth="1"/>
    <col min="13062" max="13062" width="10.42578125" style="10" customWidth="1"/>
    <col min="13063" max="13064" width="15.7109375" style="10" bestFit="1" customWidth="1"/>
    <col min="13065" max="13065" width="13.140625" style="10" bestFit="1" customWidth="1"/>
    <col min="13066" max="13066" width="15.7109375" style="10" bestFit="1" customWidth="1"/>
    <col min="13067" max="13067" width="14.5703125" style="10" bestFit="1" customWidth="1"/>
    <col min="13068" max="13068" width="15.42578125" style="10" customWidth="1"/>
    <col min="13069" max="13069" width="13.140625" style="10" bestFit="1" customWidth="1"/>
    <col min="13070" max="13070" width="15.7109375" style="10" bestFit="1" customWidth="1"/>
    <col min="13071" max="13071" width="4.42578125" style="10" bestFit="1" customWidth="1"/>
    <col min="13072" max="13312" width="9.140625" style="10"/>
    <col min="13313" max="13313" width="4" style="10" bestFit="1" customWidth="1"/>
    <col min="13314" max="13314" width="12.140625" style="10" bestFit="1" customWidth="1"/>
    <col min="13315" max="13315" width="15.7109375" style="10" bestFit="1" customWidth="1"/>
    <col min="13316" max="13316" width="12.140625" style="10" bestFit="1" customWidth="1"/>
    <col min="13317" max="13317" width="15.7109375" style="10" bestFit="1" customWidth="1"/>
    <col min="13318" max="13318" width="10.42578125" style="10" customWidth="1"/>
    <col min="13319" max="13320" width="15.7109375" style="10" bestFit="1" customWidth="1"/>
    <col min="13321" max="13321" width="13.140625" style="10" bestFit="1" customWidth="1"/>
    <col min="13322" max="13322" width="15.7109375" style="10" bestFit="1" customWidth="1"/>
    <col min="13323" max="13323" width="14.5703125" style="10" bestFit="1" customWidth="1"/>
    <col min="13324" max="13324" width="15.42578125" style="10" customWidth="1"/>
    <col min="13325" max="13325" width="13.140625" style="10" bestFit="1" customWidth="1"/>
    <col min="13326" max="13326" width="15.7109375" style="10" bestFit="1" customWidth="1"/>
    <col min="13327" max="13327" width="4.42578125" style="10" bestFit="1" customWidth="1"/>
    <col min="13328" max="13568" width="9.140625" style="10"/>
    <col min="13569" max="13569" width="4" style="10" bestFit="1" customWidth="1"/>
    <col min="13570" max="13570" width="12.140625" style="10" bestFit="1" customWidth="1"/>
    <col min="13571" max="13571" width="15.7109375" style="10" bestFit="1" customWidth="1"/>
    <col min="13572" max="13572" width="12.140625" style="10" bestFit="1" customWidth="1"/>
    <col min="13573" max="13573" width="15.7109375" style="10" bestFit="1" customWidth="1"/>
    <col min="13574" max="13574" width="10.42578125" style="10" customWidth="1"/>
    <col min="13575" max="13576" width="15.7109375" style="10" bestFit="1" customWidth="1"/>
    <col min="13577" max="13577" width="13.140625" style="10" bestFit="1" customWidth="1"/>
    <col min="13578" max="13578" width="15.7109375" style="10" bestFit="1" customWidth="1"/>
    <col min="13579" max="13579" width="14.5703125" style="10" bestFit="1" customWidth="1"/>
    <col min="13580" max="13580" width="15.42578125" style="10" customWidth="1"/>
    <col min="13581" max="13581" width="13.140625" style="10" bestFit="1" customWidth="1"/>
    <col min="13582" max="13582" width="15.7109375" style="10" bestFit="1" customWidth="1"/>
    <col min="13583" max="13583" width="4.42578125" style="10" bestFit="1" customWidth="1"/>
    <col min="13584" max="13824" width="9.140625" style="10"/>
    <col min="13825" max="13825" width="4" style="10" bestFit="1" customWidth="1"/>
    <col min="13826" max="13826" width="12.140625" style="10" bestFit="1" customWidth="1"/>
    <col min="13827" max="13827" width="15.7109375" style="10" bestFit="1" customWidth="1"/>
    <col min="13828" max="13828" width="12.140625" style="10" bestFit="1" customWidth="1"/>
    <col min="13829" max="13829" width="15.7109375" style="10" bestFit="1" customWidth="1"/>
    <col min="13830" max="13830" width="10.42578125" style="10" customWidth="1"/>
    <col min="13831" max="13832" width="15.7109375" style="10" bestFit="1" customWidth="1"/>
    <col min="13833" max="13833" width="13.140625" style="10" bestFit="1" customWidth="1"/>
    <col min="13834" max="13834" width="15.7109375" style="10" bestFit="1" customWidth="1"/>
    <col min="13835" max="13835" width="14.5703125" style="10" bestFit="1" customWidth="1"/>
    <col min="13836" max="13836" width="15.42578125" style="10" customWidth="1"/>
    <col min="13837" max="13837" width="13.140625" style="10" bestFit="1" customWidth="1"/>
    <col min="13838" max="13838" width="15.7109375" style="10" bestFit="1" customWidth="1"/>
    <col min="13839" max="13839" width="4.42578125" style="10" bestFit="1" customWidth="1"/>
    <col min="13840" max="14080" width="9.140625" style="10"/>
    <col min="14081" max="14081" width="4" style="10" bestFit="1" customWidth="1"/>
    <col min="14082" max="14082" width="12.140625" style="10" bestFit="1" customWidth="1"/>
    <col min="14083" max="14083" width="15.7109375" style="10" bestFit="1" customWidth="1"/>
    <col min="14084" max="14084" width="12.140625" style="10" bestFit="1" customWidth="1"/>
    <col min="14085" max="14085" width="15.7109375" style="10" bestFit="1" customWidth="1"/>
    <col min="14086" max="14086" width="10.42578125" style="10" customWidth="1"/>
    <col min="14087" max="14088" width="15.7109375" style="10" bestFit="1" customWidth="1"/>
    <col min="14089" max="14089" width="13.140625" style="10" bestFit="1" customWidth="1"/>
    <col min="14090" max="14090" width="15.7109375" style="10" bestFit="1" customWidth="1"/>
    <col min="14091" max="14091" width="14.5703125" style="10" bestFit="1" customWidth="1"/>
    <col min="14092" max="14092" width="15.42578125" style="10" customWidth="1"/>
    <col min="14093" max="14093" width="13.140625" style="10" bestFit="1" customWidth="1"/>
    <col min="14094" max="14094" width="15.7109375" style="10" bestFit="1" customWidth="1"/>
    <col min="14095" max="14095" width="4.42578125" style="10" bestFit="1" customWidth="1"/>
    <col min="14096" max="14336" width="9.140625" style="10"/>
    <col min="14337" max="14337" width="4" style="10" bestFit="1" customWidth="1"/>
    <col min="14338" max="14338" width="12.140625" style="10" bestFit="1" customWidth="1"/>
    <col min="14339" max="14339" width="15.7109375" style="10" bestFit="1" customWidth="1"/>
    <col min="14340" max="14340" width="12.140625" style="10" bestFit="1" customWidth="1"/>
    <col min="14341" max="14341" width="15.7109375" style="10" bestFit="1" customWidth="1"/>
    <col min="14342" max="14342" width="10.42578125" style="10" customWidth="1"/>
    <col min="14343" max="14344" width="15.7109375" style="10" bestFit="1" customWidth="1"/>
    <col min="14345" max="14345" width="13.140625" style="10" bestFit="1" customWidth="1"/>
    <col min="14346" max="14346" width="15.7109375" style="10" bestFit="1" customWidth="1"/>
    <col min="14347" max="14347" width="14.5703125" style="10" bestFit="1" customWidth="1"/>
    <col min="14348" max="14348" width="15.42578125" style="10" customWidth="1"/>
    <col min="14349" max="14349" width="13.140625" style="10" bestFit="1" customWidth="1"/>
    <col min="14350" max="14350" width="15.7109375" style="10" bestFit="1" customWidth="1"/>
    <col min="14351" max="14351" width="4.42578125" style="10" bestFit="1" customWidth="1"/>
    <col min="14352" max="14592" width="9.140625" style="10"/>
    <col min="14593" max="14593" width="4" style="10" bestFit="1" customWidth="1"/>
    <col min="14594" max="14594" width="12.140625" style="10" bestFit="1" customWidth="1"/>
    <col min="14595" max="14595" width="15.7109375" style="10" bestFit="1" customWidth="1"/>
    <col min="14596" max="14596" width="12.140625" style="10" bestFit="1" customWidth="1"/>
    <col min="14597" max="14597" width="15.7109375" style="10" bestFit="1" customWidth="1"/>
    <col min="14598" max="14598" width="10.42578125" style="10" customWidth="1"/>
    <col min="14599" max="14600" width="15.7109375" style="10" bestFit="1" customWidth="1"/>
    <col min="14601" max="14601" width="13.140625" style="10" bestFit="1" customWidth="1"/>
    <col min="14602" max="14602" width="15.7109375" style="10" bestFit="1" customWidth="1"/>
    <col min="14603" max="14603" width="14.5703125" style="10" bestFit="1" customWidth="1"/>
    <col min="14604" max="14604" width="15.42578125" style="10" customWidth="1"/>
    <col min="14605" max="14605" width="13.140625" style="10" bestFit="1" customWidth="1"/>
    <col min="14606" max="14606" width="15.7109375" style="10" bestFit="1" customWidth="1"/>
    <col min="14607" max="14607" width="4.42578125" style="10" bestFit="1" customWidth="1"/>
    <col min="14608" max="14848" width="9.140625" style="10"/>
    <col min="14849" max="14849" width="4" style="10" bestFit="1" customWidth="1"/>
    <col min="14850" max="14850" width="12.140625" style="10" bestFit="1" customWidth="1"/>
    <col min="14851" max="14851" width="15.7109375" style="10" bestFit="1" customWidth="1"/>
    <col min="14852" max="14852" width="12.140625" style="10" bestFit="1" customWidth="1"/>
    <col min="14853" max="14853" width="15.7109375" style="10" bestFit="1" customWidth="1"/>
    <col min="14854" max="14854" width="10.42578125" style="10" customWidth="1"/>
    <col min="14855" max="14856" width="15.7109375" style="10" bestFit="1" customWidth="1"/>
    <col min="14857" max="14857" width="13.140625" style="10" bestFit="1" customWidth="1"/>
    <col min="14858" max="14858" width="15.7109375" style="10" bestFit="1" customWidth="1"/>
    <col min="14859" max="14859" width="14.5703125" style="10" bestFit="1" customWidth="1"/>
    <col min="14860" max="14860" width="15.42578125" style="10" customWidth="1"/>
    <col min="14861" max="14861" width="13.140625" style="10" bestFit="1" customWidth="1"/>
    <col min="14862" max="14862" width="15.7109375" style="10" bestFit="1" customWidth="1"/>
    <col min="14863" max="14863" width="4.42578125" style="10" bestFit="1" customWidth="1"/>
    <col min="14864" max="15104" width="9.140625" style="10"/>
    <col min="15105" max="15105" width="4" style="10" bestFit="1" customWidth="1"/>
    <col min="15106" max="15106" width="12.140625" style="10" bestFit="1" customWidth="1"/>
    <col min="15107" max="15107" width="15.7109375" style="10" bestFit="1" customWidth="1"/>
    <col min="15108" max="15108" width="12.140625" style="10" bestFit="1" customWidth="1"/>
    <col min="15109" max="15109" width="15.7109375" style="10" bestFit="1" customWidth="1"/>
    <col min="15110" max="15110" width="10.42578125" style="10" customWidth="1"/>
    <col min="15111" max="15112" width="15.7109375" style="10" bestFit="1" customWidth="1"/>
    <col min="15113" max="15113" width="13.140625" style="10" bestFit="1" customWidth="1"/>
    <col min="15114" max="15114" width="15.7109375" style="10" bestFit="1" customWidth="1"/>
    <col min="15115" max="15115" width="14.5703125" style="10" bestFit="1" customWidth="1"/>
    <col min="15116" max="15116" width="15.42578125" style="10" customWidth="1"/>
    <col min="15117" max="15117" width="13.140625" style="10" bestFit="1" customWidth="1"/>
    <col min="15118" max="15118" width="15.7109375" style="10" bestFit="1" customWidth="1"/>
    <col min="15119" max="15119" width="4.42578125" style="10" bestFit="1" customWidth="1"/>
    <col min="15120" max="15360" width="9.140625" style="10"/>
    <col min="15361" max="15361" width="4" style="10" bestFit="1" customWidth="1"/>
    <col min="15362" max="15362" width="12.140625" style="10" bestFit="1" customWidth="1"/>
    <col min="15363" max="15363" width="15.7109375" style="10" bestFit="1" customWidth="1"/>
    <col min="15364" max="15364" width="12.140625" style="10" bestFit="1" customWidth="1"/>
    <col min="15365" max="15365" width="15.7109375" style="10" bestFit="1" customWidth="1"/>
    <col min="15366" max="15366" width="10.42578125" style="10" customWidth="1"/>
    <col min="15367" max="15368" width="15.7109375" style="10" bestFit="1" customWidth="1"/>
    <col min="15369" max="15369" width="13.140625" style="10" bestFit="1" customWidth="1"/>
    <col min="15370" max="15370" width="15.7109375" style="10" bestFit="1" customWidth="1"/>
    <col min="15371" max="15371" width="14.5703125" style="10" bestFit="1" customWidth="1"/>
    <col min="15372" max="15372" width="15.42578125" style="10" customWidth="1"/>
    <col min="15373" max="15373" width="13.140625" style="10" bestFit="1" customWidth="1"/>
    <col min="15374" max="15374" width="15.7109375" style="10" bestFit="1" customWidth="1"/>
    <col min="15375" max="15375" width="4.42578125" style="10" bestFit="1" customWidth="1"/>
    <col min="15376" max="15616" width="9.140625" style="10"/>
    <col min="15617" max="15617" width="4" style="10" bestFit="1" customWidth="1"/>
    <col min="15618" max="15618" width="12.140625" style="10" bestFit="1" customWidth="1"/>
    <col min="15619" max="15619" width="15.7109375" style="10" bestFit="1" customWidth="1"/>
    <col min="15620" max="15620" width="12.140625" style="10" bestFit="1" customWidth="1"/>
    <col min="15621" max="15621" width="15.7109375" style="10" bestFit="1" customWidth="1"/>
    <col min="15622" max="15622" width="10.42578125" style="10" customWidth="1"/>
    <col min="15623" max="15624" width="15.7109375" style="10" bestFit="1" customWidth="1"/>
    <col min="15625" max="15625" width="13.140625" style="10" bestFit="1" customWidth="1"/>
    <col min="15626" max="15626" width="15.7109375" style="10" bestFit="1" customWidth="1"/>
    <col min="15627" max="15627" width="14.5703125" style="10" bestFit="1" customWidth="1"/>
    <col min="15628" max="15628" width="15.42578125" style="10" customWidth="1"/>
    <col min="15629" max="15629" width="13.140625" style="10" bestFit="1" customWidth="1"/>
    <col min="15630" max="15630" width="15.7109375" style="10" bestFit="1" customWidth="1"/>
    <col min="15631" max="15631" width="4.42578125" style="10" bestFit="1" customWidth="1"/>
    <col min="15632" max="15872" width="9.140625" style="10"/>
    <col min="15873" max="15873" width="4" style="10" bestFit="1" customWidth="1"/>
    <col min="15874" max="15874" width="12.140625" style="10" bestFit="1" customWidth="1"/>
    <col min="15875" max="15875" width="15.7109375" style="10" bestFit="1" customWidth="1"/>
    <col min="15876" max="15876" width="12.140625" style="10" bestFit="1" customWidth="1"/>
    <col min="15877" max="15877" width="15.7109375" style="10" bestFit="1" customWidth="1"/>
    <col min="15878" max="15878" width="10.42578125" style="10" customWidth="1"/>
    <col min="15879" max="15880" width="15.7109375" style="10" bestFit="1" customWidth="1"/>
    <col min="15881" max="15881" width="13.140625" style="10" bestFit="1" customWidth="1"/>
    <col min="15882" max="15882" width="15.7109375" style="10" bestFit="1" customWidth="1"/>
    <col min="15883" max="15883" width="14.5703125" style="10" bestFit="1" customWidth="1"/>
    <col min="15884" max="15884" width="15.42578125" style="10" customWidth="1"/>
    <col min="15885" max="15885" width="13.140625" style="10" bestFit="1" customWidth="1"/>
    <col min="15886" max="15886" width="15.7109375" style="10" bestFit="1" customWidth="1"/>
    <col min="15887" max="15887" width="4.42578125" style="10" bestFit="1" customWidth="1"/>
    <col min="15888" max="16128" width="9.140625" style="10"/>
    <col min="16129" max="16129" width="4" style="10" bestFit="1" customWidth="1"/>
    <col min="16130" max="16130" width="12.140625" style="10" bestFit="1" customWidth="1"/>
    <col min="16131" max="16131" width="15.7109375" style="10" bestFit="1" customWidth="1"/>
    <col min="16132" max="16132" width="12.140625" style="10" bestFit="1" customWidth="1"/>
    <col min="16133" max="16133" width="15.7109375" style="10" bestFit="1" customWidth="1"/>
    <col min="16134" max="16134" width="10.42578125" style="10" customWidth="1"/>
    <col min="16135" max="16136" width="15.7109375" style="10" bestFit="1" customWidth="1"/>
    <col min="16137" max="16137" width="13.140625" style="10" bestFit="1" customWidth="1"/>
    <col min="16138" max="16138" width="15.7109375" style="10" bestFit="1" customWidth="1"/>
    <col min="16139" max="16139" width="14.5703125" style="10" bestFit="1" customWidth="1"/>
    <col min="16140" max="16140" width="15.42578125" style="10" customWidth="1"/>
    <col min="16141" max="16141" width="13.140625" style="10" bestFit="1" customWidth="1"/>
    <col min="16142" max="16142" width="15.7109375" style="10" bestFit="1" customWidth="1"/>
    <col min="16143" max="16143" width="4.42578125" style="10" bestFit="1" customWidth="1"/>
    <col min="16144" max="16384" width="9.140625" style="10"/>
  </cols>
  <sheetData>
    <row r="1" spans="1:15" x14ac:dyDescent="0.2">
      <c r="A1" s="11" t="s">
        <v>42</v>
      </c>
      <c r="B1" s="11"/>
      <c r="C1" s="11"/>
      <c r="D1" s="11"/>
      <c r="E1" s="11"/>
      <c r="F1" s="11"/>
      <c r="G1" s="11"/>
      <c r="H1" s="11"/>
      <c r="I1" s="11"/>
      <c r="J1" s="11"/>
      <c r="K1" s="11"/>
      <c r="L1" s="11"/>
      <c r="M1" s="11"/>
      <c r="N1" s="11"/>
    </row>
    <row r="2" spans="1:15" x14ac:dyDescent="0.2">
      <c r="A2" s="109" t="s">
        <v>514</v>
      </c>
      <c r="B2" s="11"/>
      <c r="C2" s="11"/>
      <c r="D2" s="11"/>
      <c r="E2" s="11"/>
      <c r="F2" s="11"/>
      <c r="G2" s="11"/>
      <c r="H2" s="11"/>
      <c r="I2" s="11"/>
      <c r="J2" s="11"/>
      <c r="K2" s="11"/>
      <c r="L2" s="11"/>
      <c r="M2" s="11"/>
      <c r="N2" s="11"/>
    </row>
    <row r="3" spans="1:15" x14ac:dyDescent="0.2">
      <c r="A3" s="111" t="s">
        <v>496</v>
      </c>
      <c r="B3" s="11"/>
      <c r="C3" s="11"/>
      <c r="D3" s="11"/>
      <c r="E3" s="11"/>
      <c r="F3" s="11"/>
      <c r="G3" s="11"/>
      <c r="H3" s="11"/>
      <c r="I3" s="11"/>
      <c r="J3" s="11"/>
      <c r="K3" s="11"/>
      <c r="L3" s="11"/>
      <c r="M3" s="11"/>
      <c r="N3" s="11"/>
    </row>
    <row r="4" spans="1:15" x14ac:dyDescent="0.2">
      <c r="A4" s="111"/>
      <c r="B4" s="11"/>
      <c r="C4" s="11"/>
      <c r="D4" s="11"/>
      <c r="E4" s="11"/>
      <c r="F4" s="11"/>
      <c r="G4" s="11"/>
      <c r="H4" s="11"/>
      <c r="I4" s="11"/>
      <c r="J4" s="11"/>
      <c r="K4" s="11"/>
      <c r="L4" s="11"/>
      <c r="M4" s="11"/>
      <c r="N4" s="11"/>
    </row>
    <row r="5" spans="1:15" x14ac:dyDescent="0.2">
      <c r="A5" s="127"/>
      <c r="B5" s="11"/>
      <c r="C5" s="11"/>
      <c r="D5" s="11"/>
      <c r="E5" s="11"/>
      <c r="F5" s="11"/>
      <c r="G5" s="11"/>
      <c r="H5" s="11"/>
      <c r="I5" s="11"/>
      <c r="J5" s="11"/>
      <c r="K5" s="11"/>
      <c r="L5" s="11"/>
      <c r="M5" s="11"/>
      <c r="N5" s="11"/>
    </row>
    <row r="6" spans="1:15" ht="25.5" x14ac:dyDescent="0.2">
      <c r="A6" s="11"/>
      <c r="B6" s="11"/>
      <c r="C6" s="16" t="s">
        <v>374</v>
      </c>
      <c r="D6" s="16"/>
      <c r="E6" s="16"/>
      <c r="F6" s="16"/>
      <c r="G6" s="15"/>
      <c r="H6" s="16" t="s">
        <v>375</v>
      </c>
      <c r="I6" s="16"/>
      <c r="J6" s="16"/>
      <c r="K6" s="16"/>
      <c r="L6" s="15"/>
      <c r="M6" s="11"/>
      <c r="N6" s="132" t="s">
        <v>376</v>
      </c>
    </row>
    <row r="7" spans="1:15" s="89" customFormat="1" ht="38.25" x14ac:dyDescent="0.2">
      <c r="A7" s="188" t="s">
        <v>49</v>
      </c>
      <c r="B7" s="188" t="s">
        <v>51</v>
      </c>
      <c r="C7" s="131" t="s">
        <v>377</v>
      </c>
      <c r="D7" s="131" t="s">
        <v>378</v>
      </c>
      <c r="E7" s="131" t="s">
        <v>379</v>
      </c>
      <c r="F7" s="131" t="s">
        <v>380</v>
      </c>
      <c r="G7" s="131" t="s">
        <v>353</v>
      </c>
      <c r="H7" s="131" t="s">
        <v>340</v>
      </c>
      <c r="I7" s="131" t="s">
        <v>381</v>
      </c>
      <c r="J7" s="131" t="s">
        <v>382</v>
      </c>
      <c r="K7" s="131" t="s">
        <v>383</v>
      </c>
      <c r="L7" s="131" t="s">
        <v>353</v>
      </c>
      <c r="M7" s="131" t="s">
        <v>384</v>
      </c>
      <c r="N7" s="131" t="s">
        <v>385</v>
      </c>
      <c r="O7" s="131" t="s">
        <v>373</v>
      </c>
    </row>
    <row r="8" spans="1:15" x14ac:dyDescent="0.2">
      <c r="A8" s="78">
        <v>1</v>
      </c>
      <c r="B8" s="78" t="s">
        <v>103</v>
      </c>
      <c r="C8" s="69">
        <v>25129650</v>
      </c>
      <c r="D8" s="69">
        <v>0</v>
      </c>
      <c r="E8" s="69">
        <v>65611330</v>
      </c>
      <c r="F8" s="69">
        <v>0</v>
      </c>
      <c r="G8" s="69">
        <f t="shared" ref="G8:G71" si="0">(C8+D8+E8+F8)</f>
        <v>90740980</v>
      </c>
      <c r="H8" s="69">
        <v>67500413</v>
      </c>
      <c r="I8" s="69">
        <v>0</v>
      </c>
      <c r="J8" s="69">
        <v>23240567</v>
      </c>
      <c r="K8" s="69">
        <v>0</v>
      </c>
      <c r="L8" s="69">
        <f t="shared" ref="L8:L71" si="1">(H8+I8+J8+K8)</f>
        <v>90740980</v>
      </c>
      <c r="M8" s="69">
        <v>0</v>
      </c>
      <c r="N8" s="69">
        <f t="shared" ref="N8:N71" si="2">(G8-M8)</f>
        <v>90740980</v>
      </c>
      <c r="O8" s="17">
        <v>1</v>
      </c>
    </row>
    <row r="9" spans="1:15" x14ac:dyDescent="0.2">
      <c r="A9" s="78">
        <v>2</v>
      </c>
      <c r="B9" s="78" t="s">
        <v>104</v>
      </c>
      <c r="C9" s="69">
        <v>185551343</v>
      </c>
      <c r="D9" s="69">
        <v>0</v>
      </c>
      <c r="E9" s="69">
        <v>242745743</v>
      </c>
      <c r="F9" s="69">
        <v>0</v>
      </c>
      <c r="G9" s="69">
        <f t="shared" si="0"/>
        <v>428297086</v>
      </c>
      <c r="H9" s="69">
        <v>306195634</v>
      </c>
      <c r="I9" s="69">
        <v>0</v>
      </c>
      <c r="J9" s="69">
        <v>122101452</v>
      </c>
      <c r="K9" s="69">
        <v>0</v>
      </c>
      <c r="L9" s="69">
        <f t="shared" si="1"/>
        <v>428297086</v>
      </c>
      <c r="M9" s="69">
        <v>0</v>
      </c>
      <c r="N9" s="69">
        <f t="shared" si="2"/>
        <v>428297086</v>
      </c>
      <c r="O9" s="17">
        <v>2</v>
      </c>
    </row>
    <row r="10" spans="1:15" x14ac:dyDescent="0.2">
      <c r="A10" s="78">
        <v>3</v>
      </c>
      <c r="B10" s="78" t="s">
        <v>105</v>
      </c>
      <c r="C10" s="69">
        <v>14718940</v>
      </c>
      <c r="D10" s="69">
        <v>2250000</v>
      </c>
      <c r="E10" s="69">
        <v>35982805</v>
      </c>
      <c r="F10" s="69">
        <v>0</v>
      </c>
      <c r="G10" s="69">
        <f t="shared" si="0"/>
        <v>52951745</v>
      </c>
      <c r="H10" s="69">
        <v>25963332</v>
      </c>
      <c r="I10" s="69">
        <v>0</v>
      </c>
      <c r="J10" s="69">
        <v>14378439</v>
      </c>
      <c r="K10" s="69">
        <v>12609974</v>
      </c>
      <c r="L10" s="69">
        <f t="shared" si="1"/>
        <v>52951745</v>
      </c>
      <c r="M10" s="69">
        <v>0</v>
      </c>
      <c r="N10" s="69">
        <f t="shared" si="2"/>
        <v>52951745</v>
      </c>
      <c r="O10" s="17">
        <v>3</v>
      </c>
    </row>
    <row r="11" spans="1:15" x14ac:dyDescent="0.2">
      <c r="A11" s="78">
        <v>4</v>
      </c>
      <c r="B11" s="78" t="s">
        <v>106</v>
      </c>
      <c r="C11" s="69">
        <v>4496845</v>
      </c>
      <c r="D11" s="69">
        <v>0</v>
      </c>
      <c r="E11" s="69">
        <v>23332762</v>
      </c>
      <c r="F11" s="69">
        <v>0</v>
      </c>
      <c r="G11" s="69">
        <f t="shared" si="0"/>
        <v>27829607</v>
      </c>
      <c r="H11" s="69">
        <v>25477952</v>
      </c>
      <c r="I11" s="69">
        <v>0</v>
      </c>
      <c r="J11" s="69">
        <v>630757</v>
      </c>
      <c r="K11" s="69">
        <v>1720898</v>
      </c>
      <c r="L11" s="69">
        <f t="shared" si="1"/>
        <v>27829607</v>
      </c>
      <c r="M11" s="69">
        <v>0</v>
      </c>
      <c r="N11" s="69">
        <f t="shared" si="2"/>
        <v>27829607</v>
      </c>
      <c r="O11" s="17">
        <v>4</v>
      </c>
    </row>
    <row r="12" spans="1:15" x14ac:dyDescent="0.2">
      <c r="A12" s="78">
        <v>5</v>
      </c>
      <c r="B12" s="78" t="s">
        <v>107</v>
      </c>
      <c r="C12" s="69">
        <v>21734574</v>
      </c>
      <c r="D12" s="69">
        <v>0</v>
      </c>
      <c r="E12" s="69">
        <v>74914649</v>
      </c>
      <c r="F12" s="69">
        <v>0</v>
      </c>
      <c r="G12" s="69">
        <f t="shared" si="0"/>
        <v>96649223</v>
      </c>
      <c r="H12" s="69">
        <v>64830294</v>
      </c>
      <c r="I12" s="69">
        <v>0</v>
      </c>
      <c r="J12" s="69">
        <v>20009947</v>
      </c>
      <c r="K12" s="69">
        <v>11808982</v>
      </c>
      <c r="L12" s="69">
        <f t="shared" si="1"/>
        <v>96649223</v>
      </c>
      <c r="M12" s="69">
        <v>0</v>
      </c>
      <c r="N12" s="69">
        <f t="shared" si="2"/>
        <v>96649223</v>
      </c>
      <c r="O12" s="17">
        <v>5</v>
      </c>
    </row>
    <row r="13" spans="1:15" x14ac:dyDescent="0.2">
      <c r="A13" s="78">
        <v>6</v>
      </c>
      <c r="B13" s="78" t="s">
        <v>108</v>
      </c>
      <c r="C13" s="69">
        <v>19674573</v>
      </c>
      <c r="D13" s="69">
        <v>0</v>
      </c>
      <c r="E13" s="69">
        <v>27174736</v>
      </c>
      <c r="F13" s="69">
        <v>0</v>
      </c>
      <c r="G13" s="69">
        <f t="shared" si="0"/>
        <v>46849309</v>
      </c>
      <c r="H13" s="69">
        <v>28357494</v>
      </c>
      <c r="I13" s="69">
        <v>0</v>
      </c>
      <c r="J13" s="69">
        <v>16492235</v>
      </c>
      <c r="K13" s="69">
        <v>1999580</v>
      </c>
      <c r="L13" s="69">
        <f t="shared" si="1"/>
        <v>46849309</v>
      </c>
      <c r="M13" s="69">
        <v>0</v>
      </c>
      <c r="N13" s="69">
        <f t="shared" si="2"/>
        <v>46849309</v>
      </c>
      <c r="O13" s="17">
        <v>6</v>
      </c>
    </row>
    <row r="14" spans="1:15" x14ac:dyDescent="0.2">
      <c r="A14" s="78">
        <v>7</v>
      </c>
      <c r="B14" s="78" t="s">
        <v>109</v>
      </c>
      <c r="C14" s="69">
        <v>1388142444</v>
      </c>
      <c r="D14" s="69">
        <v>0</v>
      </c>
      <c r="E14" s="69">
        <v>1103280863</v>
      </c>
      <c r="F14" s="69">
        <v>0</v>
      </c>
      <c r="G14" s="69">
        <f t="shared" si="0"/>
        <v>2491423307</v>
      </c>
      <c r="H14" s="69">
        <v>1242202055</v>
      </c>
      <c r="I14" s="69">
        <v>138005047</v>
      </c>
      <c r="J14" s="69">
        <v>829064539</v>
      </c>
      <c r="K14" s="69">
        <v>282151666</v>
      </c>
      <c r="L14" s="69">
        <f t="shared" si="1"/>
        <v>2491423307</v>
      </c>
      <c r="M14" s="69">
        <v>0</v>
      </c>
      <c r="N14" s="69">
        <f t="shared" si="2"/>
        <v>2491423307</v>
      </c>
      <c r="O14" s="17">
        <v>7</v>
      </c>
    </row>
    <row r="15" spans="1:15" x14ac:dyDescent="0.2">
      <c r="A15" s="78">
        <v>8</v>
      </c>
      <c r="B15" s="78" t="s">
        <v>110</v>
      </c>
      <c r="C15" s="69">
        <v>80897655</v>
      </c>
      <c r="D15" s="69">
        <v>0</v>
      </c>
      <c r="E15" s="69">
        <v>128022501</v>
      </c>
      <c r="F15" s="69">
        <v>0</v>
      </c>
      <c r="G15" s="69">
        <f t="shared" si="0"/>
        <v>208920156</v>
      </c>
      <c r="H15" s="69">
        <v>188789613</v>
      </c>
      <c r="I15" s="69">
        <v>3723847</v>
      </c>
      <c r="J15" s="69">
        <v>16406696</v>
      </c>
      <c r="K15" s="69">
        <v>0</v>
      </c>
      <c r="L15" s="69">
        <f t="shared" si="1"/>
        <v>208920156</v>
      </c>
      <c r="M15" s="69">
        <v>0</v>
      </c>
      <c r="N15" s="69">
        <f t="shared" si="2"/>
        <v>208920156</v>
      </c>
      <c r="O15" s="17">
        <v>8</v>
      </c>
    </row>
    <row r="16" spans="1:15" x14ac:dyDescent="0.2">
      <c r="A16" s="78">
        <v>9</v>
      </c>
      <c r="B16" s="78" t="s">
        <v>111</v>
      </c>
      <c r="C16" s="69">
        <v>3503751</v>
      </c>
      <c r="D16" s="69">
        <v>0</v>
      </c>
      <c r="E16" s="69">
        <v>13130156</v>
      </c>
      <c r="F16" s="69">
        <v>0</v>
      </c>
      <c r="G16" s="69">
        <f t="shared" si="0"/>
        <v>16633907</v>
      </c>
      <c r="H16" s="69">
        <v>10452093</v>
      </c>
      <c r="I16" s="69">
        <v>0</v>
      </c>
      <c r="J16" s="69">
        <v>5494657</v>
      </c>
      <c r="K16" s="69">
        <v>687157</v>
      </c>
      <c r="L16" s="69">
        <f t="shared" si="1"/>
        <v>16633907</v>
      </c>
      <c r="M16" s="69">
        <v>0</v>
      </c>
      <c r="N16" s="69">
        <f t="shared" si="2"/>
        <v>16633907</v>
      </c>
      <c r="O16" s="17">
        <v>9</v>
      </c>
    </row>
    <row r="17" spans="1:15" x14ac:dyDescent="0.2">
      <c r="A17" s="78">
        <v>10</v>
      </c>
      <c r="B17" s="78" t="s">
        <v>112</v>
      </c>
      <c r="C17" s="69">
        <v>85828552</v>
      </c>
      <c r="D17" s="69">
        <v>0</v>
      </c>
      <c r="E17" s="69">
        <v>117463982</v>
      </c>
      <c r="F17" s="69">
        <v>0</v>
      </c>
      <c r="G17" s="69">
        <f t="shared" si="0"/>
        <v>203292534</v>
      </c>
      <c r="H17" s="69">
        <v>181580102</v>
      </c>
      <c r="I17" s="69">
        <v>0</v>
      </c>
      <c r="J17" s="69">
        <v>20887842</v>
      </c>
      <c r="K17" s="69">
        <v>824590</v>
      </c>
      <c r="L17" s="69">
        <f t="shared" si="1"/>
        <v>203292534</v>
      </c>
      <c r="M17" s="69">
        <v>0</v>
      </c>
      <c r="N17" s="69">
        <f t="shared" si="2"/>
        <v>203292534</v>
      </c>
      <c r="O17" s="17">
        <v>10</v>
      </c>
    </row>
    <row r="18" spans="1:15" x14ac:dyDescent="0.2">
      <c r="A18" s="78">
        <v>11</v>
      </c>
      <c r="B18" s="78" t="s">
        <v>113</v>
      </c>
      <c r="C18" s="69">
        <v>11987660</v>
      </c>
      <c r="D18" s="69">
        <v>0</v>
      </c>
      <c r="E18" s="69">
        <v>10437680</v>
      </c>
      <c r="F18" s="69">
        <v>0</v>
      </c>
      <c r="G18" s="69">
        <f t="shared" si="0"/>
        <v>22425340</v>
      </c>
      <c r="H18" s="69">
        <v>6602384</v>
      </c>
      <c r="I18" s="69">
        <v>0</v>
      </c>
      <c r="J18" s="69">
        <v>6067382</v>
      </c>
      <c r="K18" s="69">
        <v>9755574</v>
      </c>
      <c r="L18" s="69">
        <f t="shared" si="1"/>
        <v>22425340</v>
      </c>
      <c r="M18" s="69">
        <v>0</v>
      </c>
      <c r="N18" s="69">
        <f t="shared" si="2"/>
        <v>22425340</v>
      </c>
      <c r="O18" s="17">
        <v>11</v>
      </c>
    </row>
    <row r="19" spans="1:15" x14ac:dyDescent="0.2">
      <c r="A19" s="78">
        <v>12</v>
      </c>
      <c r="B19" s="78" t="s">
        <v>114</v>
      </c>
      <c r="C19" s="69">
        <v>52070705</v>
      </c>
      <c r="D19" s="69">
        <v>857720</v>
      </c>
      <c r="E19" s="69">
        <v>58501850</v>
      </c>
      <c r="F19" s="69">
        <v>0</v>
      </c>
      <c r="G19" s="69">
        <f t="shared" si="0"/>
        <v>111430275</v>
      </c>
      <c r="H19" s="69">
        <v>89717912</v>
      </c>
      <c r="I19" s="69">
        <v>0</v>
      </c>
      <c r="J19" s="69">
        <v>21712363</v>
      </c>
      <c r="K19" s="69">
        <v>0</v>
      </c>
      <c r="L19" s="69">
        <f t="shared" si="1"/>
        <v>111430275</v>
      </c>
      <c r="M19" s="69">
        <v>0</v>
      </c>
      <c r="N19" s="69">
        <f t="shared" si="2"/>
        <v>111430275</v>
      </c>
      <c r="O19" s="17">
        <v>12</v>
      </c>
    </row>
    <row r="20" spans="1:15" x14ac:dyDescent="0.2">
      <c r="A20" s="78">
        <v>13</v>
      </c>
      <c r="B20" s="78" t="s">
        <v>115</v>
      </c>
      <c r="C20" s="69">
        <v>13630650</v>
      </c>
      <c r="D20" s="69">
        <v>0</v>
      </c>
      <c r="E20" s="69">
        <v>24662528</v>
      </c>
      <c r="F20" s="69">
        <v>0</v>
      </c>
      <c r="G20" s="69">
        <f t="shared" si="0"/>
        <v>38293178</v>
      </c>
      <c r="H20" s="69">
        <v>22449717</v>
      </c>
      <c r="I20" s="69">
        <v>0</v>
      </c>
      <c r="J20" s="69">
        <v>15843461</v>
      </c>
      <c r="K20" s="69">
        <v>0</v>
      </c>
      <c r="L20" s="69">
        <f t="shared" si="1"/>
        <v>38293178</v>
      </c>
      <c r="M20" s="69">
        <v>1264628</v>
      </c>
      <c r="N20" s="69">
        <f t="shared" si="2"/>
        <v>37028550</v>
      </c>
      <c r="O20" s="17">
        <v>13</v>
      </c>
    </row>
    <row r="21" spans="1:15" x14ac:dyDescent="0.2">
      <c r="A21" s="78">
        <v>14</v>
      </c>
      <c r="B21" s="78" t="s">
        <v>116</v>
      </c>
      <c r="C21" s="69">
        <v>13597167</v>
      </c>
      <c r="D21" s="69">
        <v>0</v>
      </c>
      <c r="E21" s="69">
        <v>55381787</v>
      </c>
      <c r="F21" s="69">
        <v>0</v>
      </c>
      <c r="G21" s="69">
        <f t="shared" si="0"/>
        <v>68978954</v>
      </c>
      <c r="H21" s="69">
        <v>40906178</v>
      </c>
      <c r="I21" s="69">
        <v>0</v>
      </c>
      <c r="J21" s="69">
        <v>14202591</v>
      </c>
      <c r="K21" s="69">
        <v>13870185</v>
      </c>
      <c r="L21" s="69">
        <f t="shared" si="1"/>
        <v>68978954</v>
      </c>
      <c r="M21" s="69">
        <v>0</v>
      </c>
      <c r="N21" s="69">
        <f t="shared" si="2"/>
        <v>68978954</v>
      </c>
      <c r="O21" s="17">
        <v>14</v>
      </c>
    </row>
    <row r="22" spans="1:15" x14ac:dyDescent="0.2">
      <c r="A22" s="78">
        <v>15</v>
      </c>
      <c r="B22" s="78" t="s">
        <v>117</v>
      </c>
      <c r="C22" s="69">
        <v>27674214</v>
      </c>
      <c r="D22" s="69">
        <v>0</v>
      </c>
      <c r="E22" s="69">
        <v>32051616</v>
      </c>
      <c r="F22" s="69">
        <v>0</v>
      </c>
      <c r="G22" s="69">
        <f t="shared" si="0"/>
        <v>59725830</v>
      </c>
      <c r="H22" s="69">
        <v>40501865</v>
      </c>
      <c r="I22" s="69">
        <v>0</v>
      </c>
      <c r="J22" s="69">
        <v>7687706</v>
      </c>
      <c r="K22" s="69">
        <v>11536259</v>
      </c>
      <c r="L22" s="69">
        <f t="shared" si="1"/>
        <v>59725830</v>
      </c>
      <c r="M22" s="69">
        <v>0</v>
      </c>
      <c r="N22" s="69">
        <f t="shared" si="2"/>
        <v>59725830</v>
      </c>
      <c r="O22" s="17">
        <v>15</v>
      </c>
    </row>
    <row r="23" spans="1:15" x14ac:dyDescent="0.2">
      <c r="A23" s="78">
        <v>16</v>
      </c>
      <c r="B23" s="78" t="s">
        <v>118</v>
      </c>
      <c r="C23" s="69">
        <v>26641715</v>
      </c>
      <c r="D23" s="69">
        <v>2213936</v>
      </c>
      <c r="E23" s="69">
        <v>109507400</v>
      </c>
      <c r="F23" s="69">
        <v>0</v>
      </c>
      <c r="G23" s="69">
        <f t="shared" si="0"/>
        <v>138363051</v>
      </c>
      <c r="H23" s="69">
        <v>106319717</v>
      </c>
      <c r="I23" s="69">
        <v>0</v>
      </c>
      <c r="J23" s="69">
        <v>32043334</v>
      </c>
      <c r="K23" s="69">
        <v>0</v>
      </c>
      <c r="L23" s="69">
        <f t="shared" si="1"/>
        <v>138363051</v>
      </c>
      <c r="M23" s="69">
        <v>0</v>
      </c>
      <c r="N23" s="69">
        <f t="shared" si="2"/>
        <v>138363051</v>
      </c>
      <c r="O23" s="17">
        <v>16</v>
      </c>
    </row>
    <row r="24" spans="1:15" x14ac:dyDescent="0.2">
      <c r="A24" s="78">
        <v>17</v>
      </c>
      <c r="B24" s="78" t="s">
        <v>119</v>
      </c>
      <c r="C24" s="69">
        <v>107765430</v>
      </c>
      <c r="D24" s="69">
        <v>0</v>
      </c>
      <c r="E24" s="69">
        <v>60116976</v>
      </c>
      <c r="F24" s="69">
        <v>0</v>
      </c>
      <c r="G24" s="69">
        <f t="shared" si="0"/>
        <v>167882406</v>
      </c>
      <c r="H24" s="69">
        <v>87073579</v>
      </c>
      <c r="I24" s="69">
        <v>0</v>
      </c>
      <c r="J24" s="69">
        <v>42620307</v>
      </c>
      <c r="K24" s="69">
        <v>38188520</v>
      </c>
      <c r="L24" s="69">
        <f t="shared" si="1"/>
        <v>167882406</v>
      </c>
      <c r="M24" s="69">
        <v>0</v>
      </c>
      <c r="N24" s="69">
        <f t="shared" si="2"/>
        <v>167882406</v>
      </c>
      <c r="O24" s="17">
        <v>17</v>
      </c>
    </row>
    <row r="25" spans="1:15" x14ac:dyDescent="0.2">
      <c r="A25" s="78">
        <v>18</v>
      </c>
      <c r="B25" s="78" t="s">
        <v>120</v>
      </c>
      <c r="C25" s="69">
        <v>60145869</v>
      </c>
      <c r="D25" s="69">
        <v>1722494</v>
      </c>
      <c r="E25" s="69">
        <v>51288073</v>
      </c>
      <c r="F25" s="69">
        <v>0</v>
      </c>
      <c r="G25" s="69">
        <f t="shared" si="0"/>
        <v>113156436</v>
      </c>
      <c r="H25" s="69">
        <v>64846207</v>
      </c>
      <c r="I25" s="69">
        <v>0</v>
      </c>
      <c r="J25" s="69">
        <v>23716947</v>
      </c>
      <c r="K25" s="69">
        <v>24593282</v>
      </c>
      <c r="L25" s="69">
        <f t="shared" si="1"/>
        <v>113156436</v>
      </c>
      <c r="M25" s="69">
        <v>0</v>
      </c>
      <c r="N25" s="69">
        <f t="shared" si="2"/>
        <v>113156436</v>
      </c>
      <c r="O25" s="17">
        <v>18</v>
      </c>
    </row>
    <row r="26" spans="1:15" x14ac:dyDescent="0.2">
      <c r="A26" s="78">
        <v>19</v>
      </c>
      <c r="B26" s="78" t="s">
        <v>121</v>
      </c>
      <c r="C26" s="69">
        <v>3910972</v>
      </c>
      <c r="D26" s="69">
        <v>0</v>
      </c>
      <c r="E26" s="69">
        <v>10085563</v>
      </c>
      <c r="F26" s="69">
        <v>0</v>
      </c>
      <c r="G26" s="69">
        <f t="shared" si="0"/>
        <v>13996535</v>
      </c>
      <c r="H26" s="69">
        <v>7695014</v>
      </c>
      <c r="I26" s="69">
        <v>0</v>
      </c>
      <c r="J26" s="69">
        <v>4751585</v>
      </c>
      <c r="K26" s="69">
        <v>1549936</v>
      </c>
      <c r="L26" s="69">
        <f t="shared" si="1"/>
        <v>13996535</v>
      </c>
      <c r="M26" s="69">
        <v>0</v>
      </c>
      <c r="N26" s="69">
        <f t="shared" si="2"/>
        <v>13996535</v>
      </c>
      <c r="O26" s="17">
        <v>19</v>
      </c>
    </row>
    <row r="27" spans="1:15" x14ac:dyDescent="0.2">
      <c r="A27" s="78">
        <v>20</v>
      </c>
      <c r="B27" s="78" t="s">
        <v>122</v>
      </c>
      <c r="C27" s="69">
        <v>18679587</v>
      </c>
      <c r="D27" s="69">
        <v>0</v>
      </c>
      <c r="E27" s="69">
        <v>24921099</v>
      </c>
      <c r="F27" s="69">
        <v>0</v>
      </c>
      <c r="G27" s="69">
        <f t="shared" si="0"/>
        <v>43600686</v>
      </c>
      <c r="H27" s="69">
        <v>28700506</v>
      </c>
      <c r="I27" s="69">
        <v>0</v>
      </c>
      <c r="J27" s="69">
        <v>14900180</v>
      </c>
      <c r="K27" s="69">
        <v>0</v>
      </c>
      <c r="L27" s="69">
        <f t="shared" si="1"/>
        <v>43600686</v>
      </c>
      <c r="M27" s="69">
        <v>0</v>
      </c>
      <c r="N27" s="69">
        <f t="shared" si="2"/>
        <v>43600686</v>
      </c>
      <c r="O27" s="17">
        <v>20</v>
      </c>
    </row>
    <row r="28" spans="1:15" x14ac:dyDescent="0.2">
      <c r="A28" s="78">
        <v>21</v>
      </c>
      <c r="B28" s="78" t="s">
        <v>123</v>
      </c>
      <c r="C28" s="69">
        <v>571968406</v>
      </c>
      <c r="D28" s="69">
        <v>0</v>
      </c>
      <c r="E28" s="69">
        <v>1097100166</v>
      </c>
      <c r="F28" s="69">
        <v>0</v>
      </c>
      <c r="G28" s="69">
        <f t="shared" si="0"/>
        <v>1669068572</v>
      </c>
      <c r="H28" s="69">
        <v>1116097821</v>
      </c>
      <c r="I28" s="69">
        <v>15935557</v>
      </c>
      <c r="J28" s="69">
        <v>475598515</v>
      </c>
      <c r="K28" s="69">
        <v>61436679</v>
      </c>
      <c r="L28" s="69">
        <f t="shared" si="1"/>
        <v>1669068572</v>
      </c>
      <c r="M28" s="69">
        <v>19681526</v>
      </c>
      <c r="N28" s="69">
        <f t="shared" si="2"/>
        <v>1649387046</v>
      </c>
      <c r="O28" s="17">
        <v>21</v>
      </c>
    </row>
    <row r="29" spans="1:15" x14ac:dyDescent="0.2">
      <c r="A29" s="78">
        <v>22</v>
      </c>
      <c r="B29" s="78" t="s">
        <v>124</v>
      </c>
      <c r="C29" s="69">
        <v>26144012</v>
      </c>
      <c r="D29" s="69">
        <v>0</v>
      </c>
      <c r="E29" s="69">
        <v>28416412</v>
      </c>
      <c r="F29" s="69">
        <v>0</v>
      </c>
      <c r="G29" s="69">
        <f t="shared" si="0"/>
        <v>54560424</v>
      </c>
      <c r="H29" s="69">
        <v>44439334</v>
      </c>
      <c r="I29" s="69">
        <v>0</v>
      </c>
      <c r="J29" s="69">
        <v>6550995</v>
      </c>
      <c r="K29" s="69">
        <v>3570095</v>
      </c>
      <c r="L29" s="69">
        <f t="shared" si="1"/>
        <v>54560424</v>
      </c>
      <c r="M29" s="69">
        <v>0</v>
      </c>
      <c r="N29" s="69">
        <f t="shared" si="2"/>
        <v>54560424</v>
      </c>
      <c r="O29" s="17">
        <v>22</v>
      </c>
    </row>
    <row r="30" spans="1:15" x14ac:dyDescent="0.2">
      <c r="A30" s="78">
        <v>23</v>
      </c>
      <c r="B30" s="78" t="s">
        <v>125</v>
      </c>
      <c r="C30" s="69">
        <v>1474101</v>
      </c>
      <c r="D30" s="69">
        <v>0</v>
      </c>
      <c r="E30" s="69">
        <v>7835843</v>
      </c>
      <c r="F30" s="69">
        <v>0</v>
      </c>
      <c r="G30" s="69">
        <f t="shared" si="0"/>
        <v>9309944</v>
      </c>
      <c r="H30" s="69">
        <v>8065242</v>
      </c>
      <c r="I30" s="69">
        <v>0</v>
      </c>
      <c r="J30" s="69">
        <v>1244702</v>
      </c>
      <c r="K30" s="69">
        <v>0</v>
      </c>
      <c r="L30" s="69">
        <f t="shared" si="1"/>
        <v>9309944</v>
      </c>
      <c r="M30" s="69">
        <v>0</v>
      </c>
      <c r="N30" s="69">
        <f t="shared" si="2"/>
        <v>9309944</v>
      </c>
      <c r="O30" s="17">
        <v>23</v>
      </c>
    </row>
    <row r="31" spans="1:15" x14ac:dyDescent="0.2">
      <c r="A31" s="78">
        <v>24</v>
      </c>
      <c r="B31" s="78" t="s">
        <v>126</v>
      </c>
      <c r="C31" s="69">
        <v>71827348</v>
      </c>
      <c r="D31" s="69">
        <v>3750000</v>
      </c>
      <c r="E31" s="69">
        <v>89043936</v>
      </c>
      <c r="F31" s="69">
        <v>0</v>
      </c>
      <c r="G31" s="69">
        <f t="shared" si="0"/>
        <v>164621284</v>
      </c>
      <c r="H31" s="69">
        <v>142100132</v>
      </c>
      <c r="I31" s="69">
        <v>0</v>
      </c>
      <c r="J31" s="69">
        <v>20046239</v>
      </c>
      <c r="K31" s="69">
        <v>2474913</v>
      </c>
      <c r="L31" s="69">
        <f t="shared" si="1"/>
        <v>164621284</v>
      </c>
      <c r="M31" s="69">
        <v>0</v>
      </c>
      <c r="N31" s="69">
        <f t="shared" si="2"/>
        <v>164621284</v>
      </c>
      <c r="O31" s="17">
        <v>24</v>
      </c>
    </row>
    <row r="32" spans="1:15" x14ac:dyDescent="0.2">
      <c r="A32" s="78">
        <v>25</v>
      </c>
      <c r="B32" s="78" t="s">
        <v>127</v>
      </c>
      <c r="C32" s="69">
        <v>25010852</v>
      </c>
      <c r="D32" s="69">
        <v>1333330</v>
      </c>
      <c r="E32" s="69">
        <v>19758600</v>
      </c>
      <c r="F32" s="69">
        <v>0</v>
      </c>
      <c r="G32" s="69">
        <f t="shared" si="0"/>
        <v>46102782</v>
      </c>
      <c r="H32" s="69">
        <v>36585992</v>
      </c>
      <c r="I32" s="69">
        <v>0</v>
      </c>
      <c r="J32" s="69">
        <v>7455216</v>
      </c>
      <c r="K32" s="69">
        <v>2061574</v>
      </c>
      <c r="L32" s="69">
        <f t="shared" si="1"/>
        <v>46102782</v>
      </c>
      <c r="M32" s="69">
        <v>0</v>
      </c>
      <c r="N32" s="69">
        <f t="shared" si="2"/>
        <v>46102782</v>
      </c>
      <c r="O32" s="17">
        <v>25</v>
      </c>
    </row>
    <row r="33" spans="1:15" x14ac:dyDescent="0.2">
      <c r="A33" s="78">
        <v>26</v>
      </c>
      <c r="B33" s="78" t="s">
        <v>128</v>
      </c>
      <c r="C33" s="69">
        <v>24417293</v>
      </c>
      <c r="D33" s="69">
        <v>0</v>
      </c>
      <c r="E33" s="69">
        <v>57827914</v>
      </c>
      <c r="F33" s="69">
        <v>0</v>
      </c>
      <c r="G33" s="69">
        <f t="shared" si="0"/>
        <v>82245207</v>
      </c>
      <c r="H33" s="69">
        <v>43895806</v>
      </c>
      <c r="I33" s="69">
        <v>0</v>
      </c>
      <c r="J33" s="69">
        <v>30312470</v>
      </c>
      <c r="K33" s="69">
        <v>8036931</v>
      </c>
      <c r="L33" s="69">
        <f t="shared" si="1"/>
        <v>82245207</v>
      </c>
      <c r="M33" s="69">
        <v>0</v>
      </c>
      <c r="N33" s="69">
        <f t="shared" si="2"/>
        <v>82245207</v>
      </c>
      <c r="O33" s="17">
        <v>26</v>
      </c>
    </row>
    <row r="34" spans="1:15" x14ac:dyDescent="0.2">
      <c r="A34" s="78">
        <v>27</v>
      </c>
      <c r="B34" s="78" t="s">
        <v>129</v>
      </c>
      <c r="C34" s="69">
        <v>66982995</v>
      </c>
      <c r="D34" s="69">
        <v>0</v>
      </c>
      <c r="E34" s="69">
        <v>50595815</v>
      </c>
      <c r="F34" s="69">
        <v>0</v>
      </c>
      <c r="G34" s="69">
        <f t="shared" si="0"/>
        <v>117578810</v>
      </c>
      <c r="H34" s="69">
        <v>79579458</v>
      </c>
      <c r="I34" s="69">
        <v>0</v>
      </c>
      <c r="J34" s="69">
        <v>32883523</v>
      </c>
      <c r="K34" s="69">
        <v>5115829</v>
      </c>
      <c r="L34" s="69">
        <f t="shared" si="1"/>
        <v>117578810</v>
      </c>
      <c r="M34" s="69">
        <v>0</v>
      </c>
      <c r="N34" s="69">
        <f t="shared" si="2"/>
        <v>117578810</v>
      </c>
      <c r="O34" s="17">
        <v>27</v>
      </c>
    </row>
    <row r="35" spans="1:15" x14ac:dyDescent="0.2">
      <c r="A35" s="78">
        <v>28</v>
      </c>
      <c r="B35" s="78" t="s">
        <v>130</v>
      </c>
      <c r="C35" s="69">
        <v>26039575</v>
      </c>
      <c r="D35" s="69">
        <v>0</v>
      </c>
      <c r="E35" s="69">
        <v>14453183</v>
      </c>
      <c r="F35" s="69">
        <v>0</v>
      </c>
      <c r="G35" s="69">
        <f t="shared" si="0"/>
        <v>40492758</v>
      </c>
      <c r="H35" s="69">
        <v>34328055</v>
      </c>
      <c r="I35" s="69">
        <v>0</v>
      </c>
      <c r="J35" s="69">
        <v>5313000</v>
      </c>
      <c r="K35" s="69">
        <v>851703</v>
      </c>
      <c r="L35" s="69">
        <f t="shared" si="1"/>
        <v>40492758</v>
      </c>
      <c r="M35" s="69">
        <v>0</v>
      </c>
      <c r="N35" s="69">
        <f t="shared" si="2"/>
        <v>40492758</v>
      </c>
      <c r="O35" s="17">
        <v>28</v>
      </c>
    </row>
    <row r="36" spans="1:15" x14ac:dyDescent="0.2">
      <c r="A36" s="78">
        <v>29</v>
      </c>
      <c r="B36" s="78" t="s">
        <v>72</v>
      </c>
      <c r="C36" s="69">
        <v>3982816455</v>
      </c>
      <c r="D36" s="69">
        <v>0</v>
      </c>
      <c r="E36" s="69">
        <v>6707328084</v>
      </c>
      <c r="F36" s="69">
        <v>0</v>
      </c>
      <c r="G36" s="69">
        <f t="shared" si="0"/>
        <v>10690144539</v>
      </c>
      <c r="H36" s="69">
        <v>5570585089</v>
      </c>
      <c r="I36" s="69">
        <v>321658796</v>
      </c>
      <c r="J36" s="69">
        <v>4137822917</v>
      </c>
      <c r="K36" s="69">
        <v>660077737</v>
      </c>
      <c r="L36" s="69">
        <f t="shared" si="1"/>
        <v>10690144539</v>
      </c>
      <c r="M36" s="69">
        <v>74798786</v>
      </c>
      <c r="N36" s="69">
        <f t="shared" si="2"/>
        <v>10615345753</v>
      </c>
      <c r="O36" s="17">
        <v>29</v>
      </c>
    </row>
    <row r="37" spans="1:15" x14ac:dyDescent="0.2">
      <c r="A37" s="78">
        <v>30</v>
      </c>
      <c r="B37" s="78" t="s">
        <v>131</v>
      </c>
      <c r="C37" s="69">
        <v>97759261</v>
      </c>
      <c r="D37" s="69">
        <v>0</v>
      </c>
      <c r="E37" s="69">
        <v>181622902</v>
      </c>
      <c r="F37" s="69">
        <v>0</v>
      </c>
      <c r="G37" s="69">
        <f t="shared" si="0"/>
        <v>279382163</v>
      </c>
      <c r="H37" s="69">
        <v>203797917</v>
      </c>
      <c r="I37" s="69">
        <v>0</v>
      </c>
      <c r="J37" s="69">
        <v>71046157</v>
      </c>
      <c r="K37" s="69">
        <v>4538089</v>
      </c>
      <c r="L37" s="69">
        <f t="shared" si="1"/>
        <v>279382163</v>
      </c>
      <c r="M37" s="69">
        <v>86231</v>
      </c>
      <c r="N37" s="69">
        <f t="shared" si="2"/>
        <v>279295932</v>
      </c>
      <c r="O37" s="17">
        <v>30</v>
      </c>
    </row>
    <row r="38" spans="1:15" x14ac:dyDescent="0.2">
      <c r="A38" s="78">
        <v>31</v>
      </c>
      <c r="B38" s="78" t="s">
        <v>132</v>
      </c>
      <c r="C38" s="69">
        <v>14047603</v>
      </c>
      <c r="D38" s="69">
        <v>0</v>
      </c>
      <c r="E38" s="69">
        <v>27486869</v>
      </c>
      <c r="F38" s="69">
        <v>0</v>
      </c>
      <c r="G38" s="69">
        <f t="shared" si="0"/>
        <v>41534472</v>
      </c>
      <c r="H38" s="69">
        <v>32217423</v>
      </c>
      <c r="I38" s="69">
        <v>0</v>
      </c>
      <c r="J38" s="69">
        <v>9317049</v>
      </c>
      <c r="K38" s="69">
        <v>0</v>
      </c>
      <c r="L38" s="69">
        <f t="shared" si="1"/>
        <v>41534472</v>
      </c>
      <c r="M38" s="69">
        <v>0</v>
      </c>
      <c r="N38" s="69">
        <f t="shared" si="2"/>
        <v>41534472</v>
      </c>
      <c r="O38" s="17">
        <v>31</v>
      </c>
    </row>
    <row r="39" spans="1:15" x14ac:dyDescent="0.2">
      <c r="A39" s="78">
        <v>32</v>
      </c>
      <c r="B39" s="78" t="s">
        <v>133</v>
      </c>
      <c r="C39" s="69">
        <v>97122194</v>
      </c>
      <c r="D39" s="69">
        <v>0</v>
      </c>
      <c r="E39" s="69">
        <v>44635622</v>
      </c>
      <c r="F39" s="69">
        <v>0</v>
      </c>
      <c r="G39" s="69">
        <f t="shared" si="0"/>
        <v>141757816</v>
      </c>
      <c r="H39" s="69">
        <v>115219889</v>
      </c>
      <c r="I39" s="69">
        <v>0</v>
      </c>
      <c r="J39" s="69">
        <v>17451041</v>
      </c>
      <c r="K39" s="69">
        <v>9086886</v>
      </c>
      <c r="L39" s="69">
        <f t="shared" si="1"/>
        <v>141757816</v>
      </c>
      <c r="M39" s="69">
        <v>0</v>
      </c>
      <c r="N39" s="69">
        <f t="shared" si="2"/>
        <v>141757816</v>
      </c>
      <c r="O39" s="17">
        <v>32</v>
      </c>
    </row>
    <row r="40" spans="1:15" x14ac:dyDescent="0.2">
      <c r="A40" s="78">
        <v>33</v>
      </c>
      <c r="B40" s="78" t="s">
        <v>74</v>
      </c>
      <c r="C40" s="69">
        <v>56377013</v>
      </c>
      <c r="D40" s="69">
        <v>0</v>
      </c>
      <c r="E40" s="69">
        <v>101288186</v>
      </c>
      <c r="F40" s="69">
        <v>0</v>
      </c>
      <c r="G40" s="69">
        <f t="shared" si="0"/>
        <v>157665199</v>
      </c>
      <c r="H40" s="69">
        <v>88828370</v>
      </c>
      <c r="I40" s="69">
        <v>0</v>
      </c>
      <c r="J40" s="69">
        <v>68836829</v>
      </c>
      <c r="K40" s="69">
        <v>0</v>
      </c>
      <c r="L40" s="69">
        <f t="shared" si="1"/>
        <v>157665199</v>
      </c>
      <c r="M40" s="69">
        <v>0</v>
      </c>
      <c r="N40" s="69">
        <f t="shared" si="2"/>
        <v>157665199</v>
      </c>
      <c r="O40" s="17">
        <v>33</v>
      </c>
    </row>
    <row r="41" spans="1:15" x14ac:dyDescent="0.2">
      <c r="A41" s="78">
        <v>34</v>
      </c>
      <c r="B41" s="78" t="s">
        <v>134</v>
      </c>
      <c r="C41" s="69">
        <v>162340329</v>
      </c>
      <c r="D41" s="69">
        <v>0</v>
      </c>
      <c r="E41" s="69">
        <v>236956802</v>
      </c>
      <c r="F41" s="69">
        <v>0</v>
      </c>
      <c r="G41" s="69">
        <f t="shared" si="0"/>
        <v>399297131</v>
      </c>
      <c r="H41" s="69">
        <v>293052006</v>
      </c>
      <c r="I41" s="69">
        <v>0</v>
      </c>
      <c r="J41" s="69">
        <v>106245125</v>
      </c>
      <c r="K41" s="69">
        <v>0</v>
      </c>
      <c r="L41" s="69">
        <f t="shared" si="1"/>
        <v>399297131</v>
      </c>
      <c r="M41" s="69">
        <v>31896</v>
      </c>
      <c r="N41" s="69">
        <f t="shared" si="2"/>
        <v>399265235</v>
      </c>
      <c r="O41" s="17">
        <v>34</v>
      </c>
    </row>
    <row r="42" spans="1:15" x14ac:dyDescent="0.2">
      <c r="A42" s="78">
        <v>35</v>
      </c>
      <c r="B42" s="78" t="s">
        <v>135</v>
      </c>
      <c r="C42" s="69">
        <v>26233403</v>
      </c>
      <c r="D42" s="69">
        <v>6765603</v>
      </c>
      <c r="E42" s="69">
        <v>35279995</v>
      </c>
      <c r="F42" s="69">
        <v>0</v>
      </c>
      <c r="G42" s="69">
        <f t="shared" si="0"/>
        <v>68279001</v>
      </c>
      <c r="H42" s="69">
        <v>41429895</v>
      </c>
      <c r="I42" s="69">
        <v>0</v>
      </c>
      <c r="J42" s="69">
        <v>18933879</v>
      </c>
      <c r="K42" s="69">
        <v>7915227</v>
      </c>
      <c r="L42" s="69">
        <f t="shared" si="1"/>
        <v>68279001</v>
      </c>
      <c r="M42" s="69">
        <v>0</v>
      </c>
      <c r="N42" s="69">
        <f t="shared" si="2"/>
        <v>68279001</v>
      </c>
      <c r="O42" s="17">
        <v>35</v>
      </c>
    </row>
    <row r="43" spans="1:15" x14ac:dyDescent="0.2">
      <c r="A43" s="78">
        <v>36</v>
      </c>
      <c r="B43" s="78" t="s">
        <v>136</v>
      </c>
      <c r="C43" s="69">
        <v>52555359</v>
      </c>
      <c r="D43" s="69">
        <v>0</v>
      </c>
      <c r="E43" s="69">
        <v>74032401</v>
      </c>
      <c r="F43" s="69">
        <v>0</v>
      </c>
      <c r="G43" s="69">
        <f t="shared" si="0"/>
        <v>126587760</v>
      </c>
      <c r="H43" s="69">
        <v>90761153</v>
      </c>
      <c r="I43" s="69">
        <v>0</v>
      </c>
      <c r="J43" s="69">
        <v>27937699</v>
      </c>
      <c r="K43" s="69">
        <v>7888908</v>
      </c>
      <c r="L43" s="69">
        <f t="shared" si="1"/>
        <v>126587760</v>
      </c>
      <c r="M43" s="69">
        <v>0</v>
      </c>
      <c r="N43" s="69">
        <f t="shared" si="2"/>
        <v>126587760</v>
      </c>
      <c r="O43" s="17">
        <v>36</v>
      </c>
    </row>
    <row r="44" spans="1:15" x14ac:dyDescent="0.2">
      <c r="A44" s="78">
        <v>37</v>
      </c>
      <c r="B44" s="78" t="s">
        <v>137</v>
      </c>
      <c r="C44" s="69">
        <v>101440200</v>
      </c>
      <c r="D44" s="69">
        <v>0</v>
      </c>
      <c r="E44" s="69">
        <v>66051455</v>
      </c>
      <c r="F44" s="69">
        <v>0</v>
      </c>
      <c r="G44" s="69">
        <f t="shared" si="0"/>
        <v>167491655</v>
      </c>
      <c r="H44" s="69">
        <v>33775952</v>
      </c>
      <c r="I44" s="69">
        <v>0</v>
      </c>
      <c r="J44" s="69">
        <v>15286940</v>
      </c>
      <c r="K44" s="69">
        <v>118428763</v>
      </c>
      <c r="L44" s="69">
        <f t="shared" si="1"/>
        <v>167491655</v>
      </c>
      <c r="M44" s="69">
        <v>0</v>
      </c>
      <c r="N44" s="69">
        <f t="shared" si="2"/>
        <v>167491655</v>
      </c>
      <c r="O44" s="17">
        <v>37</v>
      </c>
    </row>
    <row r="45" spans="1:15" x14ac:dyDescent="0.2">
      <c r="A45" s="78">
        <v>38</v>
      </c>
      <c r="B45" s="78" t="s">
        <v>138</v>
      </c>
      <c r="C45" s="69">
        <v>15477205</v>
      </c>
      <c r="D45" s="69">
        <v>0</v>
      </c>
      <c r="E45" s="69">
        <v>23439239</v>
      </c>
      <c r="F45" s="69">
        <v>0</v>
      </c>
      <c r="G45" s="69">
        <f t="shared" si="0"/>
        <v>38916444</v>
      </c>
      <c r="H45" s="69">
        <v>32657175</v>
      </c>
      <c r="I45" s="69">
        <v>0</v>
      </c>
      <c r="J45" s="69">
        <v>6196708</v>
      </c>
      <c r="K45" s="69">
        <v>62561</v>
      </c>
      <c r="L45" s="69">
        <f t="shared" si="1"/>
        <v>38916444</v>
      </c>
      <c r="M45" s="69">
        <v>0</v>
      </c>
      <c r="N45" s="69">
        <f t="shared" si="2"/>
        <v>38916444</v>
      </c>
      <c r="O45" s="17">
        <v>38</v>
      </c>
    </row>
    <row r="46" spans="1:15" x14ac:dyDescent="0.2">
      <c r="A46" s="78">
        <v>39</v>
      </c>
      <c r="B46" s="78" t="s">
        <v>139</v>
      </c>
      <c r="C46" s="69">
        <v>60920098</v>
      </c>
      <c r="D46" s="69">
        <v>4050000</v>
      </c>
      <c r="E46" s="69">
        <v>38354038</v>
      </c>
      <c r="F46" s="69">
        <v>0</v>
      </c>
      <c r="G46" s="69">
        <f t="shared" si="0"/>
        <v>103324136</v>
      </c>
      <c r="H46" s="69">
        <v>69677208</v>
      </c>
      <c r="I46" s="69">
        <v>0</v>
      </c>
      <c r="J46" s="69">
        <v>5117522</v>
      </c>
      <c r="K46" s="69">
        <v>28529406</v>
      </c>
      <c r="L46" s="69">
        <f t="shared" si="1"/>
        <v>103324136</v>
      </c>
      <c r="M46" s="69">
        <v>0</v>
      </c>
      <c r="N46" s="69">
        <f t="shared" si="2"/>
        <v>103324136</v>
      </c>
      <c r="O46" s="17">
        <v>39</v>
      </c>
    </row>
    <row r="47" spans="1:15" x14ac:dyDescent="0.2">
      <c r="A47" s="78">
        <v>40</v>
      </c>
      <c r="B47" s="78" t="s">
        <v>140</v>
      </c>
      <c r="C47" s="125">
        <v>31887797</v>
      </c>
      <c r="D47" s="125">
        <v>3750000</v>
      </c>
      <c r="E47" s="125">
        <v>46281212</v>
      </c>
      <c r="F47" s="125">
        <v>0</v>
      </c>
      <c r="G47" s="125">
        <f t="shared" si="0"/>
        <v>81919009</v>
      </c>
      <c r="H47" s="125">
        <v>26728600</v>
      </c>
      <c r="I47" s="125">
        <v>0</v>
      </c>
      <c r="J47" s="125">
        <v>35427128</v>
      </c>
      <c r="K47" s="125">
        <v>19763281</v>
      </c>
      <c r="L47" s="125">
        <f t="shared" si="1"/>
        <v>81919009</v>
      </c>
      <c r="M47" s="125">
        <v>0</v>
      </c>
      <c r="N47" s="125">
        <f t="shared" si="2"/>
        <v>81919009</v>
      </c>
      <c r="O47" s="17">
        <v>40</v>
      </c>
    </row>
    <row r="48" spans="1:15" x14ac:dyDescent="0.2">
      <c r="A48" s="78">
        <v>41</v>
      </c>
      <c r="B48" s="78" t="s">
        <v>141</v>
      </c>
      <c r="C48" s="69">
        <v>47006706</v>
      </c>
      <c r="D48" s="69">
        <v>2333461</v>
      </c>
      <c r="E48" s="69">
        <v>55588370</v>
      </c>
      <c r="F48" s="69">
        <v>0</v>
      </c>
      <c r="G48" s="69">
        <f t="shared" si="0"/>
        <v>104928537</v>
      </c>
      <c r="H48" s="69">
        <v>83346583</v>
      </c>
      <c r="I48" s="69">
        <v>0</v>
      </c>
      <c r="J48" s="69">
        <v>21581954</v>
      </c>
      <c r="K48" s="69">
        <v>0</v>
      </c>
      <c r="L48" s="69">
        <f t="shared" si="1"/>
        <v>104928537</v>
      </c>
      <c r="M48" s="69">
        <v>0</v>
      </c>
      <c r="N48" s="69">
        <f t="shared" si="2"/>
        <v>104928537</v>
      </c>
      <c r="O48" s="17">
        <v>41</v>
      </c>
    </row>
    <row r="49" spans="1:15" x14ac:dyDescent="0.2">
      <c r="A49" s="78">
        <v>42</v>
      </c>
      <c r="B49" s="78" t="s">
        <v>142</v>
      </c>
      <c r="C49" s="69">
        <v>161125528</v>
      </c>
      <c r="D49" s="69">
        <v>0</v>
      </c>
      <c r="E49" s="69">
        <v>217141739</v>
      </c>
      <c r="F49" s="69">
        <v>0</v>
      </c>
      <c r="G49" s="69">
        <f t="shared" si="0"/>
        <v>378267267</v>
      </c>
      <c r="H49" s="69">
        <v>251289512</v>
      </c>
      <c r="I49" s="69">
        <v>0</v>
      </c>
      <c r="J49" s="69">
        <v>109064013</v>
      </c>
      <c r="K49" s="69">
        <v>17913742</v>
      </c>
      <c r="L49" s="69">
        <f t="shared" si="1"/>
        <v>378267267</v>
      </c>
      <c r="M49" s="69">
        <v>0</v>
      </c>
      <c r="N49" s="69">
        <f t="shared" si="2"/>
        <v>378267267</v>
      </c>
      <c r="O49" s="17">
        <v>42</v>
      </c>
    </row>
    <row r="50" spans="1:15" x14ac:dyDescent="0.2">
      <c r="A50" s="78">
        <v>43</v>
      </c>
      <c r="B50" s="78" t="s">
        <v>143</v>
      </c>
      <c r="C50" s="69">
        <v>949490530</v>
      </c>
      <c r="D50" s="69">
        <v>0</v>
      </c>
      <c r="E50" s="69">
        <v>843437566</v>
      </c>
      <c r="F50" s="69">
        <v>0</v>
      </c>
      <c r="G50" s="69">
        <f t="shared" si="0"/>
        <v>1792928096</v>
      </c>
      <c r="H50" s="69">
        <v>843064773</v>
      </c>
      <c r="I50" s="69">
        <v>19249264</v>
      </c>
      <c r="J50" s="69">
        <v>452218153</v>
      </c>
      <c r="K50" s="69">
        <v>478395906</v>
      </c>
      <c r="L50" s="69">
        <f t="shared" si="1"/>
        <v>1792928096</v>
      </c>
      <c r="M50" s="69">
        <v>99187122</v>
      </c>
      <c r="N50" s="69">
        <f t="shared" si="2"/>
        <v>1693740974</v>
      </c>
      <c r="O50" s="17">
        <v>43</v>
      </c>
    </row>
    <row r="51" spans="1:15" x14ac:dyDescent="0.2">
      <c r="A51" s="78">
        <v>44</v>
      </c>
      <c r="B51" s="78" t="s">
        <v>144</v>
      </c>
      <c r="C51" s="69">
        <v>88517917</v>
      </c>
      <c r="D51" s="69">
        <v>0</v>
      </c>
      <c r="E51" s="69">
        <v>78888061</v>
      </c>
      <c r="F51" s="69">
        <v>0</v>
      </c>
      <c r="G51" s="69">
        <f t="shared" si="0"/>
        <v>167405978</v>
      </c>
      <c r="H51" s="69">
        <v>96190177</v>
      </c>
      <c r="I51" s="69">
        <v>0</v>
      </c>
      <c r="J51" s="69">
        <v>71215801</v>
      </c>
      <c r="K51" s="69">
        <v>0</v>
      </c>
      <c r="L51" s="69">
        <f t="shared" si="1"/>
        <v>167405978</v>
      </c>
      <c r="M51" s="69">
        <v>0</v>
      </c>
      <c r="N51" s="69">
        <f t="shared" si="2"/>
        <v>167405978</v>
      </c>
      <c r="O51" s="17">
        <v>44</v>
      </c>
    </row>
    <row r="52" spans="1:15" x14ac:dyDescent="0.2">
      <c r="A52" s="78">
        <v>45</v>
      </c>
      <c r="B52" s="78" t="s">
        <v>145</v>
      </c>
      <c r="C52" s="69">
        <v>130753</v>
      </c>
      <c r="D52" s="69">
        <v>0</v>
      </c>
      <c r="E52" s="69">
        <v>5212828</v>
      </c>
      <c r="F52" s="69">
        <v>0</v>
      </c>
      <c r="G52" s="69">
        <f t="shared" si="0"/>
        <v>5343581</v>
      </c>
      <c r="H52" s="69">
        <v>3972163</v>
      </c>
      <c r="I52" s="69">
        <v>0</v>
      </c>
      <c r="J52" s="69">
        <v>1240665</v>
      </c>
      <c r="K52" s="69">
        <v>130753</v>
      </c>
      <c r="L52" s="69">
        <f t="shared" si="1"/>
        <v>5343581</v>
      </c>
      <c r="M52" s="69">
        <v>0</v>
      </c>
      <c r="N52" s="69">
        <f t="shared" si="2"/>
        <v>5343581</v>
      </c>
      <c r="O52" s="17">
        <v>45</v>
      </c>
    </row>
    <row r="53" spans="1:15" x14ac:dyDescent="0.2">
      <c r="A53" s="78">
        <v>46</v>
      </c>
      <c r="B53" s="78" t="s">
        <v>146</v>
      </c>
      <c r="C53" s="69">
        <v>148330252</v>
      </c>
      <c r="D53" s="69">
        <v>0</v>
      </c>
      <c r="E53" s="69">
        <v>76608058</v>
      </c>
      <c r="F53" s="69">
        <v>0</v>
      </c>
      <c r="G53" s="69">
        <f t="shared" si="0"/>
        <v>224938310</v>
      </c>
      <c r="H53" s="69">
        <v>67240918</v>
      </c>
      <c r="I53" s="69">
        <v>0</v>
      </c>
      <c r="J53" s="69">
        <v>120636539</v>
      </c>
      <c r="K53" s="69">
        <v>37060853</v>
      </c>
      <c r="L53" s="69">
        <f t="shared" si="1"/>
        <v>224938310</v>
      </c>
      <c r="M53" s="69">
        <v>0</v>
      </c>
      <c r="N53" s="69">
        <f t="shared" si="2"/>
        <v>224938310</v>
      </c>
      <c r="O53" s="17">
        <v>46</v>
      </c>
    </row>
    <row r="54" spans="1:15" x14ac:dyDescent="0.2">
      <c r="A54" s="78">
        <v>47</v>
      </c>
      <c r="B54" s="78" t="s">
        <v>147</v>
      </c>
      <c r="C54" s="69">
        <v>168056366</v>
      </c>
      <c r="D54" s="69">
        <v>0</v>
      </c>
      <c r="E54" s="69">
        <v>151586375</v>
      </c>
      <c r="F54" s="69">
        <v>0</v>
      </c>
      <c r="G54" s="69">
        <f t="shared" si="0"/>
        <v>319642741</v>
      </c>
      <c r="H54" s="69">
        <v>223552543</v>
      </c>
      <c r="I54" s="69">
        <v>0</v>
      </c>
      <c r="J54" s="69">
        <v>72416801</v>
      </c>
      <c r="K54" s="69">
        <v>23673397</v>
      </c>
      <c r="L54" s="69">
        <f t="shared" si="1"/>
        <v>319642741</v>
      </c>
      <c r="M54" s="69">
        <v>0</v>
      </c>
      <c r="N54" s="69">
        <f t="shared" si="2"/>
        <v>319642741</v>
      </c>
      <c r="O54" s="17">
        <v>47</v>
      </c>
    </row>
    <row r="55" spans="1:15" x14ac:dyDescent="0.2">
      <c r="A55" s="78">
        <v>48</v>
      </c>
      <c r="B55" s="78" t="s">
        <v>148</v>
      </c>
      <c r="C55" s="69">
        <v>0</v>
      </c>
      <c r="D55" s="69">
        <v>0</v>
      </c>
      <c r="E55" s="69">
        <v>10813264</v>
      </c>
      <c r="F55" s="69">
        <v>0</v>
      </c>
      <c r="G55" s="69">
        <f t="shared" si="0"/>
        <v>10813264</v>
      </c>
      <c r="H55" s="69">
        <v>9493752</v>
      </c>
      <c r="I55" s="69">
        <v>0</v>
      </c>
      <c r="J55" s="69">
        <v>1319512</v>
      </c>
      <c r="K55" s="69">
        <v>0</v>
      </c>
      <c r="L55" s="69">
        <f t="shared" si="1"/>
        <v>10813264</v>
      </c>
      <c r="M55" s="69">
        <v>0</v>
      </c>
      <c r="N55" s="69">
        <f t="shared" si="2"/>
        <v>10813264</v>
      </c>
      <c r="O55" s="17">
        <v>48</v>
      </c>
    </row>
    <row r="56" spans="1:15" x14ac:dyDescent="0.2">
      <c r="A56" s="78">
        <v>49</v>
      </c>
      <c r="B56" s="78" t="s">
        <v>149</v>
      </c>
      <c r="C56" s="69">
        <v>98396317</v>
      </c>
      <c r="D56" s="69">
        <v>0</v>
      </c>
      <c r="E56" s="69">
        <v>48688771</v>
      </c>
      <c r="F56" s="69">
        <v>0</v>
      </c>
      <c r="G56" s="69">
        <f t="shared" si="0"/>
        <v>147085088</v>
      </c>
      <c r="H56" s="69">
        <v>92497837</v>
      </c>
      <c r="I56" s="69">
        <v>0</v>
      </c>
      <c r="J56" s="69">
        <v>29205243</v>
      </c>
      <c r="K56" s="69">
        <v>25382008</v>
      </c>
      <c r="L56" s="69">
        <f t="shared" si="1"/>
        <v>147085088</v>
      </c>
      <c r="M56" s="69">
        <v>0</v>
      </c>
      <c r="N56" s="69">
        <f t="shared" si="2"/>
        <v>147085088</v>
      </c>
      <c r="O56" s="17">
        <v>49</v>
      </c>
    </row>
    <row r="57" spans="1:15" x14ac:dyDescent="0.2">
      <c r="A57" s="78">
        <v>50</v>
      </c>
      <c r="B57" s="78" t="s">
        <v>150</v>
      </c>
      <c r="C57" s="125">
        <v>23644905</v>
      </c>
      <c r="D57" s="125">
        <v>0</v>
      </c>
      <c r="E57" s="125">
        <v>25428930</v>
      </c>
      <c r="F57" s="125">
        <v>0</v>
      </c>
      <c r="G57" s="125">
        <f t="shared" si="0"/>
        <v>49073835</v>
      </c>
      <c r="H57" s="125">
        <v>38259291</v>
      </c>
      <c r="I57" s="125">
        <v>0</v>
      </c>
      <c r="J57" s="125">
        <v>10814544</v>
      </c>
      <c r="K57" s="125">
        <v>0</v>
      </c>
      <c r="L57" s="125">
        <f t="shared" si="1"/>
        <v>49073835</v>
      </c>
      <c r="M57" s="125">
        <v>0</v>
      </c>
      <c r="N57" s="125">
        <f t="shared" si="2"/>
        <v>49073835</v>
      </c>
      <c r="O57" s="17">
        <v>50</v>
      </c>
    </row>
    <row r="58" spans="1:15" x14ac:dyDescent="0.2">
      <c r="A58" s="78">
        <v>51</v>
      </c>
      <c r="B58" s="78" t="s">
        <v>151</v>
      </c>
      <c r="C58" s="125">
        <v>7964052</v>
      </c>
      <c r="D58" s="125">
        <v>0</v>
      </c>
      <c r="E58" s="125">
        <v>17010095</v>
      </c>
      <c r="F58" s="125">
        <v>0</v>
      </c>
      <c r="G58" s="125">
        <f t="shared" si="0"/>
        <v>24974147</v>
      </c>
      <c r="H58" s="125">
        <v>15205336</v>
      </c>
      <c r="I58" s="125">
        <v>0</v>
      </c>
      <c r="J58" s="125">
        <v>9600530</v>
      </c>
      <c r="K58" s="125">
        <v>168281</v>
      </c>
      <c r="L58" s="125">
        <f t="shared" si="1"/>
        <v>24974147</v>
      </c>
      <c r="M58" s="125">
        <v>0</v>
      </c>
      <c r="N58" s="125">
        <f t="shared" si="2"/>
        <v>24974147</v>
      </c>
      <c r="O58" s="17">
        <v>51</v>
      </c>
    </row>
    <row r="59" spans="1:15" x14ac:dyDescent="0.2">
      <c r="A59" s="78">
        <v>52</v>
      </c>
      <c r="B59" s="78" t="s">
        <v>152</v>
      </c>
      <c r="C59" s="69">
        <v>0</v>
      </c>
      <c r="D59" s="69">
        <v>0</v>
      </c>
      <c r="E59" s="69">
        <v>0</v>
      </c>
      <c r="F59" s="69">
        <v>0</v>
      </c>
      <c r="G59" s="69">
        <f t="shared" si="0"/>
        <v>0</v>
      </c>
      <c r="H59" s="69">
        <v>0</v>
      </c>
      <c r="I59" s="69">
        <v>0</v>
      </c>
      <c r="J59" s="69">
        <v>0</v>
      </c>
      <c r="K59" s="69">
        <v>0</v>
      </c>
      <c r="L59" s="69">
        <f t="shared" si="1"/>
        <v>0</v>
      </c>
      <c r="M59" s="69">
        <v>0</v>
      </c>
      <c r="N59" s="69">
        <f t="shared" si="2"/>
        <v>0</v>
      </c>
      <c r="O59" s="17">
        <v>52</v>
      </c>
    </row>
    <row r="60" spans="1:15" x14ac:dyDescent="0.2">
      <c r="A60" s="78">
        <v>53</v>
      </c>
      <c r="B60" s="78" t="s">
        <v>153</v>
      </c>
      <c r="C60" s="69">
        <v>1162111509</v>
      </c>
      <c r="D60" s="69">
        <v>0</v>
      </c>
      <c r="E60" s="69">
        <v>2042531713</v>
      </c>
      <c r="F60" s="69">
        <v>0</v>
      </c>
      <c r="G60" s="69">
        <f t="shared" si="0"/>
        <v>3204643222</v>
      </c>
      <c r="H60" s="69">
        <v>2193385016</v>
      </c>
      <c r="I60" s="69">
        <v>92713680</v>
      </c>
      <c r="J60" s="69">
        <v>588689358</v>
      </c>
      <c r="K60" s="69">
        <v>329855168</v>
      </c>
      <c r="L60" s="69">
        <f t="shared" si="1"/>
        <v>3204643222</v>
      </c>
      <c r="M60" s="69">
        <v>40175515</v>
      </c>
      <c r="N60" s="69">
        <f t="shared" si="2"/>
        <v>3164467707</v>
      </c>
      <c r="O60" s="17">
        <v>53</v>
      </c>
    </row>
    <row r="61" spans="1:15" x14ac:dyDescent="0.2">
      <c r="A61" s="78">
        <v>54</v>
      </c>
      <c r="B61" s="78" t="s">
        <v>154</v>
      </c>
      <c r="C61" s="69">
        <v>62823068</v>
      </c>
      <c r="D61" s="69">
        <v>0</v>
      </c>
      <c r="E61" s="69">
        <v>63684994</v>
      </c>
      <c r="F61" s="69">
        <v>0</v>
      </c>
      <c r="G61" s="69">
        <f t="shared" si="0"/>
        <v>126508062</v>
      </c>
      <c r="H61" s="69">
        <v>75185426</v>
      </c>
      <c r="I61" s="69">
        <v>0</v>
      </c>
      <c r="J61" s="69">
        <v>51322636</v>
      </c>
      <c r="K61" s="69">
        <v>0</v>
      </c>
      <c r="L61" s="69">
        <f t="shared" si="1"/>
        <v>126508062</v>
      </c>
      <c r="M61" s="69">
        <v>0</v>
      </c>
      <c r="N61" s="69">
        <f t="shared" si="2"/>
        <v>126508062</v>
      </c>
      <c r="O61" s="17">
        <v>54</v>
      </c>
    </row>
    <row r="62" spans="1:15" x14ac:dyDescent="0.2">
      <c r="A62" s="78">
        <v>55</v>
      </c>
      <c r="B62" s="78" t="s">
        <v>155</v>
      </c>
      <c r="C62" s="69">
        <v>9646857</v>
      </c>
      <c r="D62" s="69">
        <v>0</v>
      </c>
      <c r="E62" s="69">
        <v>16091248</v>
      </c>
      <c r="F62" s="69">
        <v>0</v>
      </c>
      <c r="G62" s="69">
        <f t="shared" si="0"/>
        <v>25738105</v>
      </c>
      <c r="H62" s="69">
        <v>21121767</v>
      </c>
      <c r="I62" s="69">
        <v>0</v>
      </c>
      <c r="J62" s="69">
        <v>4616338</v>
      </c>
      <c r="K62" s="69">
        <v>0</v>
      </c>
      <c r="L62" s="69">
        <f t="shared" si="1"/>
        <v>25738105</v>
      </c>
      <c r="M62" s="69">
        <v>0</v>
      </c>
      <c r="N62" s="69">
        <f t="shared" si="2"/>
        <v>25738105</v>
      </c>
      <c r="O62" s="17">
        <v>55</v>
      </c>
    </row>
    <row r="63" spans="1:15" x14ac:dyDescent="0.2">
      <c r="A63" s="78">
        <v>56</v>
      </c>
      <c r="B63" s="78" t="s">
        <v>156</v>
      </c>
      <c r="C63" s="69">
        <v>8662490</v>
      </c>
      <c r="D63" s="69">
        <v>620000</v>
      </c>
      <c r="E63" s="69">
        <v>20661170</v>
      </c>
      <c r="F63" s="69">
        <v>0</v>
      </c>
      <c r="G63" s="69">
        <f t="shared" si="0"/>
        <v>29943660</v>
      </c>
      <c r="H63" s="69">
        <v>19468075</v>
      </c>
      <c r="I63" s="69">
        <v>0</v>
      </c>
      <c r="J63" s="69">
        <v>10475585</v>
      </c>
      <c r="K63" s="69">
        <v>0</v>
      </c>
      <c r="L63" s="69">
        <f t="shared" si="1"/>
        <v>29943660</v>
      </c>
      <c r="M63" s="69">
        <v>0</v>
      </c>
      <c r="N63" s="69">
        <f t="shared" si="2"/>
        <v>29943660</v>
      </c>
      <c r="O63" s="17">
        <v>56</v>
      </c>
    </row>
    <row r="64" spans="1:15" x14ac:dyDescent="0.2">
      <c r="A64" s="78">
        <v>57</v>
      </c>
      <c r="B64" s="78" t="s">
        <v>157</v>
      </c>
      <c r="C64" s="69">
        <v>2838292</v>
      </c>
      <c r="D64" s="69">
        <v>0</v>
      </c>
      <c r="E64" s="69">
        <v>13948396</v>
      </c>
      <c r="F64" s="69">
        <v>0</v>
      </c>
      <c r="G64" s="69">
        <f t="shared" si="0"/>
        <v>16786688</v>
      </c>
      <c r="H64" s="69">
        <v>12647819</v>
      </c>
      <c r="I64" s="69">
        <v>0</v>
      </c>
      <c r="J64" s="69">
        <v>4138869</v>
      </c>
      <c r="K64" s="69">
        <v>0</v>
      </c>
      <c r="L64" s="69">
        <f t="shared" si="1"/>
        <v>16786688</v>
      </c>
      <c r="M64" s="69">
        <v>0</v>
      </c>
      <c r="N64" s="69">
        <f t="shared" si="2"/>
        <v>16786688</v>
      </c>
      <c r="O64" s="17">
        <v>57</v>
      </c>
    </row>
    <row r="65" spans="1:15" x14ac:dyDescent="0.2">
      <c r="A65" s="78">
        <v>58</v>
      </c>
      <c r="B65" s="78" t="s">
        <v>158</v>
      </c>
      <c r="C65" s="69">
        <v>94361219</v>
      </c>
      <c r="D65" s="69">
        <v>0</v>
      </c>
      <c r="E65" s="69">
        <v>50890892</v>
      </c>
      <c r="F65" s="69">
        <v>0</v>
      </c>
      <c r="G65" s="69">
        <f t="shared" si="0"/>
        <v>145252111</v>
      </c>
      <c r="H65" s="69">
        <v>136907564</v>
      </c>
      <c r="I65" s="69">
        <v>0</v>
      </c>
      <c r="J65" s="69">
        <v>8344547</v>
      </c>
      <c r="K65" s="69">
        <v>0</v>
      </c>
      <c r="L65" s="69">
        <f t="shared" si="1"/>
        <v>145252111</v>
      </c>
      <c r="M65" s="69">
        <v>0</v>
      </c>
      <c r="N65" s="69">
        <f t="shared" si="2"/>
        <v>145252111</v>
      </c>
      <c r="O65" s="17">
        <v>58</v>
      </c>
    </row>
    <row r="66" spans="1:15" x14ac:dyDescent="0.2">
      <c r="A66" s="78">
        <v>59</v>
      </c>
      <c r="B66" s="78" t="s">
        <v>159</v>
      </c>
      <c r="C66" s="69">
        <v>21121800</v>
      </c>
      <c r="D66" s="69">
        <v>0</v>
      </c>
      <c r="E66" s="69">
        <v>14999917</v>
      </c>
      <c r="F66" s="69">
        <v>0</v>
      </c>
      <c r="G66" s="69">
        <f t="shared" si="0"/>
        <v>36121717</v>
      </c>
      <c r="H66" s="69">
        <v>25450850</v>
      </c>
      <c r="I66" s="69">
        <v>0</v>
      </c>
      <c r="J66" s="69">
        <v>10670867</v>
      </c>
      <c r="K66" s="69">
        <v>0</v>
      </c>
      <c r="L66" s="69">
        <f t="shared" si="1"/>
        <v>36121717</v>
      </c>
      <c r="M66" s="69">
        <v>0</v>
      </c>
      <c r="N66" s="69">
        <f t="shared" si="2"/>
        <v>36121717</v>
      </c>
      <c r="O66" s="17">
        <v>59</v>
      </c>
    </row>
    <row r="67" spans="1:15" x14ac:dyDescent="0.2">
      <c r="A67" s="78">
        <v>60</v>
      </c>
      <c r="B67" s="78" t="s">
        <v>160</v>
      </c>
      <c r="C67" s="69">
        <v>171762182</v>
      </c>
      <c r="D67" s="69">
        <v>750000</v>
      </c>
      <c r="E67" s="69">
        <v>122286068</v>
      </c>
      <c r="F67" s="69">
        <v>0</v>
      </c>
      <c r="G67" s="69">
        <f t="shared" si="0"/>
        <v>294798250</v>
      </c>
      <c r="H67" s="69">
        <v>136931021</v>
      </c>
      <c r="I67" s="69">
        <v>0</v>
      </c>
      <c r="J67" s="69">
        <v>151152236</v>
      </c>
      <c r="K67" s="69">
        <v>6714993</v>
      </c>
      <c r="L67" s="69">
        <f t="shared" si="1"/>
        <v>294798250</v>
      </c>
      <c r="M67" s="69">
        <v>0</v>
      </c>
      <c r="N67" s="69">
        <f t="shared" si="2"/>
        <v>294798250</v>
      </c>
      <c r="O67" s="17">
        <v>60</v>
      </c>
    </row>
    <row r="68" spans="1:15" x14ac:dyDescent="0.2">
      <c r="A68" s="78">
        <v>61</v>
      </c>
      <c r="B68" s="78" t="s">
        <v>161</v>
      </c>
      <c r="C68" s="69">
        <v>22971371</v>
      </c>
      <c r="D68" s="69">
        <v>0</v>
      </c>
      <c r="E68" s="69">
        <v>25981456</v>
      </c>
      <c r="F68" s="69">
        <v>0</v>
      </c>
      <c r="G68" s="69">
        <f t="shared" si="0"/>
        <v>48952827</v>
      </c>
      <c r="H68" s="69">
        <v>39303487</v>
      </c>
      <c r="I68" s="69">
        <v>0</v>
      </c>
      <c r="J68" s="69">
        <v>8986947</v>
      </c>
      <c r="K68" s="69">
        <v>662393</v>
      </c>
      <c r="L68" s="69">
        <f t="shared" si="1"/>
        <v>48952827</v>
      </c>
      <c r="M68" s="69">
        <v>0</v>
      </c>
      <c r="N68" s="69">
        <f t="shared" si="2"/>
        <v>48952827</v>
      </c>
      <c r="O68" s="17">
        <v>61</v>
      </c>
    </row>
    <row r="69" spans="1:15" x14ac:dyDescent="0.2">
      <c r="A69" s="78">
        <v>62</v>
      </c>
      <c r="B69" s="78" t="s">
        <v>162</v>
      </c>
      <c r="C69" s="69">
        <v>66665035</v>
      </c>
      <c r="D69" s="69">
        <v>0</v>
      </c>
      <c r="E69" s="69">
        <v>34837115</v>
      </c>
      <c r="F69" s="69">
        <v>0</v>
      </c>
      <c r="G69" s="69">
        <f t="shared" si="0"/>
        <v>101502150</v>
      </c>
      <c r="H69" s="69">
        <v>66744896</v>
      </c>
      <c r="I69" s="69">
        <v>0</v>
      </c>
      <c r="J69" s="69">
        <v>20418022</v>
      </c>
      <c r="K69" s="69">
        <v>14339232</v>
      </c>
      <c r="L69" s="69">
        <f t="shared" si="1"/>
        <v>101502150</v>
      </c>
      <c r="M69" s="69">
        <v>0</v>
      </c>
      <c r="N69" s="69">
        <f t="shared" si="2"/>
        <v>101502150</v>
      </c>
      <c r="O69" s="17">
        <v>62</v>
      </c>
    </row>
    <row r="70" spans="1:15" x14ac:dyDescent="0.2">
      <c r="A70" s="78">
        <v>63</v>
      </c>
      <c r="B70" s="78" t="s">
        <v>163</v>
      </c>
      <c r="C70" s="69">
        <v>22977610</v>
      </c>
      <c r="D70" s="69">
        <v>36391</v>
      </c>
      <c r="E70" s="69">
        <v>23238060</v>
      </c>
      <c r="F70" s="69">
        <v>0</v>
      </c>
      <c r="G70" s="69">
        <f t="shared" si="0"/>
        <v>46252061</v>
      </c>
      <c r="H70" s="69">
        <v>21175902</v>
      </c>
      <c r="I70" s="69">
        <v>0</v>
      </c>
      <c r="J70" s="69">
        <v>25061015</v>
      </c>
      <c r="K70" s="69">
        <v>15144</v>
      </c>
      <c r="L70" s="69">
        <f t="shared" si="1"/>
        <v>46252061</v>
      </c>
      <c r="M70" s="69">
        <v>0</v>
      </c>
      <c r="N70" s="69">
        <f t="shared" si="2"/>
        <v>46252061</v>
      </c>
      <c r="O70" s="17">
        <v>63</v>
      </c>
    </row>
    <row r="71" spans="1:15" x14ac:dyDescent="0.2">
      <c r="A71" s="78">
        <v>64</v>
      </c>
      <c r="B71" s="78" t="s">
        <v>164</v>
      </c>
      <c r="C71" s="69">
        <v>32130377</v>
      </c>
      <c r="D71" s="69">
        <v>0</v>
      </c>
      <c r="E71" s="69">
        <v>17883756</v>
      </c>
      <c r="F71" s="69">
        <v>0</v>
      </c>
      <c r="G71" s="69">
        <f t="shared" si="0"/>
        <v>50014133</v>
      </c>
      <c r="H71" s="69">
        <v>45580852</v>
      </c>
      <c r="I71" s="69">
        <v>0</v>
      </c>
      <c r="J71" s="69">
        <v>2107000</v>
      </c>
      <c r="K71" s="69">
        <v>2326281</v>
      </c>
      <c r="L71" s="69">
        <f t="shared" si="1"/>
        <v>50014133</v>
      </c>
      <c r="M71" s="69">
        <v>0</v>
      </c>
      <c r="N71" s="69">
        <f t="shared" si="2"/>
        <v>50014133</v>
      </c>
      <c r="O71" s="17">
        <v>64</v>
      </c>
    </row>
    <row r="72" spans="1:15" x14ac:dyDescent="0.2">
      <c r="A72" s="78">
        <v>65</v>
      </c>
      <c r="B72" s="78" t="s">
        <v>165</v>
      </c>
      <c r="C72" s="69">
        <v>1674646</v>
      </c>
      <c r="D72" s="69">
        <v>310367</v>
      </c>
      <c r="E72" s="69">
        <v>25613775</v>
      </c>
      <c r="F72" s="69">
        <v>0</v>
      </c>
      <c r="G72" s="69">
        <f t="shared" ref="G72:G102" si="3">(C72+D72+E72+F72)</f>
        <v>27598788</v>
      </c>
      <c r="H72" s="69">
        <v>22041029</v>
      </c>
      <c r="I72" s="69">
        <v>0</v>
      </c>
      <c r="J72" s="69">
        <v>5557759</v>
      </c>
      <c r="K72" s="69">
        <v>0</v>
      </c>
      <c r="L72" s="69">
        <f t="shared" ref="L72:L102" si="4">(H72+I72+J72+K72)</f>
        <v>27598788</v>
      </c>
      <c r="M72" s="69">
        <v>0</v>
      </c>
      <c r="N72" s="69">
        <f t="shared" ref="N72:N102" si="5">(G72-M72)</f>
        <v>27598788</v>
      </c>
      <c r="O72" s="17">
        <v>65</v>
      </c>
    </row>
    <row r="73" spans="1:15" x14ac:dyDescent="0.2">
      <c r="A73" s="78">
        <v>66</v>
      </c>
      <c r="B73" s="78" t="s">
        <v>166</v>
      </c>
      <c r="C73" s="69">
        <v>82645568</v>
      </c>
      <c r="D73" s="69">
        <v>0</v>
      </c>
      <c r="E73" s="69">
        <v>65547093</v>
      </c>
      <c r="F73" s="69">
        <v>0</v>
      </c>
      <c r="G73" s="69">
        <f t="shared" si="3"/>
        <v>148192661</v>
      </c>
      <c r="H73" s="69">
        <v>89298038</v>
      </c>
      <c r="I73" s="69">
        <v>0</v>
      </c>
      <c r="J73" s="69">
        <v>58822427</v>
      </c>
      <c r="K73" s="69">
        <v>72196</v>
      </c>
      <c r="L73" s="69">
        <f t="shared" si="4"/>
        <v>148192661</v>
      </c>
      <c r="M73" s="69">
        <v>0</v>
      </c>
      <c r="N73" s="69">
        <f t="shared" si="5"/>
        <v>148192661</v>
      </c>
      <c r="O73" s="17">
        <v>66</v>
      </c>
    </row>
    <row r="74" spans="1:15" x14ac:dyDescent="0.2">
      <c r="A74" s="78">
        <v>67</v>
      </c>
      <c r="B74" s="78" t="s">
        <v>167</v>
      </c>
      <c r="C74" s="69">
        <v>55333241</v>
      </c>
      <c r="D74" s="69">
        <v>0</v>
      </c>
      <c r="E74" s="69">
        <v>55928077</v>
      </c>
      <c r="F74" s="69">
        <v>0</v>
      </c>
      <c r="G74" s="69">
        <f t="shared" si="3"/>
        <v>111261318</v>
      </c>
      <c r="H74" s="69">
        <v>80470063</v>
      </c>
      <c r="I74" s="69">
        <v>0</v>
      </c>
      <c r="J74" s="69">
        <v>30791255</v>
      </c>
      <c r="K74" s="69">
        <v>0</v>
      </c>
      <c r="L74" s="69">
        <f t="shared" si="4"/>
        <v>111261318</v>
      </c>
      <c r="M74" s="69">
        <v>0</v>
      </c>
      <c r="N74" s="69">
        <f t="shared" si="5"/>
        <v>111261318</v>
      </c>
      <c r="O74" s="17">
        <v>67</v>
      </c>
    </row>
    <row r="75" spans="1:15" x14ac:dyDescent="0.2">
      <c r="A75" s="78">
        <v>68</v>
      </c>
      <c r="B75" s="78" t="s">
        <v>168</v>
      </c>
      <c r="C75" s="69">
        <v>35516760</v>
      </c>
      <c r="D75" s="69">
        <v>960000</v>
      </c>
      <c r="E75" s="69">
        <v>31564446</v>
      </c>
      <c r="F75" s="69">
        <v>0</v>
      </c>
      <c r="G75" s="69">
        <f t="shared" si="3"/>
        <v>68041206</v>
      </c>
      <c r="H75" s="69">
        <v>52277689</v>
      </c>
      <c r="I75" s="69">
        <v>0</v>
      </c>
      <c r="J75" s="69">
        <v>12424618</v>
      </c>
      <c r="K75" s="69">
        <v>3338899</v>
      </c>
      <c r="L75" s="69">
        <f t="shared" si="4"/>
        <v>68041206</v>
      </c>
      <c r="M75" s="69">
        <v>0</v>
      </c>
      <c r="N75" s="69">
        <f t="shared" si="5"/>
        <v>68041206</v>
      </c>
      <c r="O75" s="17">
        <v>68</v>
      </c>
    </row>
    <row r="76" spans="1:15" x14ac:dyDescent="0.2">
      <c r="A76" s="78">
        <v>69</v>
      </c>
      <c r="B76" s="78" t="s">
        <v>169</v>
      </c>
      <c r="C76" s="69">
        <v>74130950</v>
      </c>
      <c r="D76" s="69">
        <v>0</v>
      </c>
      <c r="E76" s="69">
        <v>107843450</v>
      </c>
      <c r="F76" s="69">
        <v>0</v>
      </c>
      <c r="G76" s="69">
        <f t="shared" si="3"/>
        <v>181974400</v>
      </c>
      <c r="H76" s="69">
        <v>144742298</v>
      </c>
      <c r="I76" s="69">
        <v>0</v>
      </c>
      <c r="J76" s="69">
        <v>36903477</v>
      </c>
      <c r="K76" s="69">
        <v>328625</v>
      </c>
      <c r="L76" s="69">
        <f t="shared" si="4"/>
        <v>181974400</v>
      </c>
      <c r="M76" s="69">
        <v>0</v>
      </c>
      <c r="N76" s="69">
        <f t="shared" si="5"/>
        <v>181974400</v>
      </c>
      <c r="O76" s="17">
        <v>69</v>
      </c>
    </row>
    <row r="77" spans="1:15" x14ac:dyDescent="0.2">
      <c r="A77" s="78">
        <v>70</v>
      </c>
      <c r="B77" s="78" t="s">
        <v>170</v>
      </c>
      <c r="C77" s="69">
        <v>125828610</v>
      </c>
      <c r="D77" s="69">
        <v>0</v>
      </c>
      <c r="E77" s="69">
        <v>62861086</v>
      </c>
      <c r="F77" s="69">
        <v>0</v>
      </c>
      <c r="G77" s="69">
        <f t="shared" si="3"/>
        <v>188689696</v>
      </c>
      <c r="H77" s="69">
        <v>131329544</v>
      </c>
      <c r="I77" s="69">
        <v>0</v>
      </c>
      <c r="J77" s="69">
        <v>40046622</v>
      </c>
      <c r="K77" s="69">
        <v>17313530</v>
      </c>
      <c r="L77" s="69">
        <f>(H77+I77+J77+K77)</f>
        <v>188689696</v>
      </c>
      <c r="M77" s="69">
        <v>0</v>
      </c>
      <c r="N77" s="69">
        <f t="shared" si="5"/>
        <v>188689696</v>
      </c>
      <c r="O77" s="17">
        <v>70</v>
      </c>
    </row>
    <row r="78" spans="1:15" x14ac:dyDescent="0.2">
      <c r="A78" s="78">
        <v>71</v>
      </c>
      <c r="B78" s="78" t="s">
        <v>171</v>
      </c>
      <c r="C78" s="69">
        <v>0</v>
      </c>
      <c r="D78" s="69">
        <v>0</v>
      </c>
      <c r="E78" s="69">
        <v>0</v>
      </c>
      <c r="F78" s="69">
        <v>0</v>
      </c>
      <c r="G78" s="69">
        <f t="shared" si="3"/>
        <v>0</v>
      </c>
      <c r="H78" s="69">
        <v>0</v>
      </c>
      <c r="I78" s="69">
        <v>0</v>
      </c>
      <c r="J78" s="69">
        <v>0</v>
      </c>
      <c r="K78" s="69">
        <v>0</v>
      </c>
      <c r="L78" s="69">
        <f t="shared" si="4"/>
        <v>0</v>
      </c>
      <c r="M78" s="69">
        <v>0</v>
      </c>
      <c r="N78" s="69">
        <f t="shared" si="5"/>
        <v>0</v>
      </c>
      <c r="O78" s="17">
        <v>71</v>
      </c>
    </row>
    <row r="79" spans="1:15" x14ac:dyDescent="0.2">
      <c r="A79" s="78">
        <v>72</v>
      </c>
      <c r="B79" s="78" t="s">
        <v>172</v>
      </c>
      <c r="C79" s="69">
        <v>50687395</v>
      </c>
      <c r="D79" s="69">
        <v>7160000</v>
      </c>
      <c r="E79" s="69">
        <v>80798198</v>
      </c>
      <c r="F79" s="69">
        <v>0</v>
      </c>
      <c r="G79" s="69">
        <f t="shared" si="3"/>
        <v>138645593</v>
      </c>
      <c r="H79" s="69">
        <v>76879377</v>
      </c>
      <c r="I79" s="69">
        <v>0</v>
      </c>
      <c r="J79" s="69">
        <v>59083771</v>
      </c>
      <c r="K79" s="69">
        <v>2682445</v>
      </c>
      <c r="L79" s="69">
        <f t="shared" si="4"/>
        <v>138645593</v>
      </c>
      <c r="M79" s="69">
        <v>0</v>
      </c>
      <c r="N79" s="69">
        <f t="shared" si="5"/>
        <v>138645593</v>
      </c>
      <c r="O79" s="17">
        <v>72</v>
      </c>
    </row>
    <row r="80" spans="1:15" x14ac:dyDescent="0.2">
      <c r="A80" s="78">
        <v>73</v>
      </c>
      <c r="B80" s="78" t="s">
        <v>173</v>
      </c>
      <c r="C80" s="69">
        <v>1073508000</v>
      </c>
      <c r="D80" s="69">
        <v>0</v>
      </c>
      <c r="E80" s="69">
        <v>1400359000</v>
      </c>
      <c r="F80" s="69">
        <v>0</v>
      </c>
      <c r="G80" s="69">
        <f t="shared" si="3"/>
        <v>2473867000</v>
      </c>
      <c r="H80" s="69">
        <v>1790045000</v>
      </c>
      <c r="I80" s="69">
        <v>110865000</v>
      </c>
      <c r="J80" s="69">
        <v>572957000</v>
      </c>
      <c r="K80" s="69">
        <v>0</v>
      </c>
      <c r="L80" s="69">
        <f t="shared" si="4"/>
        <v>2473867000</v>
      </c>
      <c r="M80" s="69">
        <v>0</v>
      </c>
      <c r="N80" s="69">
        <f t="shared" si="5"/>
        <v>2473867000</v>
      </c>
      <c r="O80" s="17">
        <v>73</v>
      </c>
    </row>
    <row r="81" spans="1:15" x14ac:dyDescent="0.2">
      <c r="A81" s="78">
        <v>74</v>
      </c>
      <c r="B81" s="78" t="s">
        <v>174</v>
      </c>
      <c r="C81" s="69">
        <v>82801482</v>
      </c>
      <c r="D81" s="69">
        <v>3732865</v>
      </c>
      <c r="E81" s="69">
        <v>58926988</v>
      </c>
      <c r="F81" s="69">
        <v>0</v>
      </c>
      <c r="G81" s="69">
        <f t="shared" si="3"/>
        <v>145461335</v>
      </c>
      <c r="H81" s="69">
        <v>107933211</v>
      </c>
      <c r="I81" s="69">
        <v>0</v>
      </c>
      <c r="J81" s="69">
        <v>25565340</v>
      </c>
      <c r="K81" s="69">
        <v>11962784</v>
      </c>
      <c r="L81" s="69">
        <f t="shared" si="4"/>
        <v>145461335</v>
      </c>
      <c r="M81" s="69">
        <v>0</v>
      </c>
      <c r="N81" s="69">
        <f t="shared" si="5"/>
        <v>145461335</v>
      </c>
      <c r="O81" s="17">
        <v>74</v>
      </c>
    </row>
    <row r="82" spans="1:15" x14ac:dyDescent="0.2">
      <c r="A82" s="78">
        <v>75</v>
      </c>
      <c r="B82" s="78" t="s">
        <v>175</v>
      </c>
      <c r="C82" s="69">
        <v>1581610</v>
      </c>
      <c r="D82" s="69">
        <v>0</v>
      </c>
      <c r="E82" s="69">
        <v>17285617</v>
      </c>
      <c r="F82" s="69">
        <v>0</v>
      </c>
      <c r="G82" s="69">
        <f t="shared" si="3"/>
        <v>18867227</v>
      </c>
      <c r="H82" s="69">
        <v>12629366</v>
      </c>
      <c r="I82" s="69">
        <v>0</v>
      </c>
      <c r="J82" s="69">
        <v>6237861</v>
      </c>
      <c r="K82" s="69">
        <v>0</v>
      </c>
      <c r="L82" s="69">
        <f t="shared" si="4"/>
        <v>18867227</v>
      </c>
      <c r="M82" s="69">
        <v>0</v>
      </c>
      <c r="N82" s="69">
        <f t="shared" si="5"/>
        <v>18867227</v>
      </c>
      <c r="O82" s="17">
        <v>75</v>
      </c>
    </row>
    <row r="83" spans="1:15" x14ac:dyDescent="0.2">
      <c r="A83" s="78">
        <v>76</v>
      </c>
      <c r="B83" s="78" t="s">
        <v>93</v>
      </c>
      <c r="C83" s="69">
        <v>17080185</v>
      </c>
      <c r="D83" s="69">
        <v>0</v>
      </c>
      <c r="E83" s="69">
        <v>13108181</v>
      </c>
      <c r="F83" s="69">
        <v>0</v>
      </c>
      <c r="G83" s="69">
        <f t="shared" si="3"/>
        <v>30188366</v>
      </c>
      <c r="H83" s="69">
        <v>26626123</v>
      </c>
      <c r="I83" s="69">
        <v>0</v>
      </c>
      <c r="J83" s="69">
        <v>3562243</v>
      </c>
      <c r="K83" s="69">
        <v>0</v>
      </c>
      <c r="L83" s="69">
        <f t="shared" si="4"/>
        <v>30188366</v>
      </c>
      <c r="M83" s="69">
        <v>0</v>
      </c>
      <c r="N83" s="69">
        <f t="shared" si="5"/>
        <v>30188366</v>
      </c>
      <c r="O83" s="17">
        <v>76</v>
      </c>
    </row>
    <row r="84" spans="1:15" x14ac:dyDescent="0.2">
      <c r="A84" s="78">
        <v>77</v>
      </c>
      <c r="B84" s="78" t="s">
        <v>94</v>
      </c>
      <c r="C84" s="69">
        <v>186685563</v>
      </c>
      <c r="D84" s="69">
        <v>0</v>
      </c>
      <c r="E84" s="69">
        <v>208821821</v>
      </c>
      <c r="F84" s="69">
        <v>0</v>
      </c>
      <c r="G84" s="69">
        <f t="shared" si="3"/>
        <v>395507384</v>
      </c>
      <c r="H84" s="69">
        <v>237889488</v>
      </c>
      <c r="I84" s="69">
        <v>0</v>
      </c>
      <c r="J84" s="69">
        <v>157617896</v>
      </c>
      <c r="K84" s="69">
        <v>0</v>
      </c>
      <c r="L84" s="69">
        <f t="shared" si="4"/>
        <v>395507384</v>
      </c>
      <c r="M84" s="69">
        <v>104674</v>
      </c>
      <c r="N84" s="69">
        <f t="shared" si="5"/>
        <v>395402710</v>
      </c>
      <c r="O84" s="17">
        <v>77</v>
      </c>
    </row>
    <row r="85" spans="1:15" x14ac:dyDescent="0.2">
      <c r="A85" s="78">
        <v>78</v>
      </c>
      <c r="B85" s="78" t="s">
        <v>176</v>
      </c>
      <c r="C85" s="69">
        <v>67532793</v>
      </c>
      <c r="D85" s="69">
        <v>540000</v>
      </c>
      <c r="E85" s="69">
        <v>53300296</v>
      </c>
      <c r="F85" s="69">
        <v>0</v>
      </c>
      <c r="G85" s="69">
        <f t="shared" si="3"/>
        <v>121373089</v>
      </c>
      <c r="H85" s="69">
        <v>72184166</v>
      </c>
      <c r="I85" s="69">
        <v>0</v>
      </c>
      <c r="J85" s="69">
        <v>49188923</v>
      </c>
      <c r="K85" s="69">
        <v>0</v>
      </c>
      <c r="L85" s="69">
        <f t="shared" si="4"/>
        <v>121373089</v>
      </c>
      <c r="M85" s="69">
        <v>0</v>
      </c>
      <c r="N85" s="69">
        <f t="shared" si="5"/>
        <v>121373089</v>
      </c>
      <c r="O85" s="17">
        <v>78</v>
      </c>
    </row>
    <row r="86" spans="1:15" x14ac:dyDescent="0.2">
      <c r="A86" s="78">
        <v>79</v>
      </c>
      <c r="B86" s="78" t="s">
        <v>177</v>
      </c>
      <c r="C86" s="69">
        <v>106903515</v>
      </c>
      <c r="D86" s="69">
        <v>0</v>
      </c>
      <c r="E86" s="69">
        <v>190284471</v>
      </c>
      <c r="F86" s="69">
        <v>0</v>
      </c>
      <c r="G86" s="69">
        <f t="shared" si="3"/>
        <v>297187986</v>
      </c>
      <c r="H86" s="69">
        <v>216323176</v>
      </c>
      <c r="I86" s="69">
        <v>0</v>
      </c>
      <c r="J86" s="69">
        <v>64581105</v>
      </c>
      <c r="K86" s="69">
        <v>16283705</v>
      </c>
      <c r="L86" s="69">
        <f t="shared" si="4"/>
        <v>297187986</v>
      </c>
      <c r="M86" s="69">
        <v>0</v>
      </c>
      <c r="N86" s="69">
        <f t="shared" si="5"/>
        <v>297187986</v>
      </c>
      <c r="O86" s="17">
        <v>79</v>
      </c>
    </row>
    <row r="87" spans="1:15" x14ac:dyDescent="0.2">
      <c r="A87" s="78">
        <v>80</v>
      </c>
      <c r="B87" s="78" t="s">
        <v>178</v>
      </c>
      <c r="C87" s="69">
        <v>21666277</v>
      </c>
      <c r="D87" s="69">
        <v>172662</v>
      </c>
      <c r="E87" s="69">
        <v>73554981</v>
      </c>
      <c r="F87" s="69">
        <v>0</v>
      </c>
      <c r="G87" s="69">
        <f t="shared" si="3"/>
        <v>95393920</v>
      </c>
      <c r="H87" s="69">
        <v>56713278</v>
      </c>
      <c r="I87" s="69">
        <v>0</v>
      </c>
      <c r="J87" s="69">
        <v>25376881</v>
      </c>
      <c r="K87" s="69">
        <v>13303761</v>
      </c>
      <c r="L87" s="69">
        <f t="shared" si="4"/>
        <v>95393920</v>
      </c>
      <c r="M87" s="69">
        <v>0</v>
      </c>
      <c r="N87" s="69">
        <f t="shared" si="5"/>
        <v>95393920</v>
      </c>
      <c r="O87" s="17">
        <v>80</v>
      </c>
    </row>
    <row r="88" spans="1:15" x14ac:dyDescent="0.2">
      <c r="A88" s="78">
        <v>81</v>
      </c>
      <c r="B88" s="78" t="s">
        <v>179</v>
      </c>
      <c r="C88" s="69">
        <v>6324000</v>
      </c>
      <c r="D88" s="69">
        <v>0</v>
      </c>
      <c r="E88" s="69">
        <v>77398440</v>
      </c>
      <c r="F88" s="69">
        <v>0</v>
      </c>
      <c r="G88" s="69">
        <f t="shared" si="3"/>
        <v>83722440</v>
      </c>
      <c r="H88" s="69">
        <v>43562686</v>
      </c>
      <c r="I88" s="69">
        <v>0</v>
      </c>
      <c r="J88" s="69">
        <v>20633099</v>
      </c>
      <c r="K88" s="69">
        <v>19526655</v>
      </c>
      <c r="L88" s="69">
        <f t="shared" si="4"/>
        <v>83722440</v>
      </c>
      <c r="M88" s="69">
        <v>0</v>
      </c>
      <c r="N88" s="69">
        <f t="shared" si="5"/>
        <v>83722440</v>
      </c>
      <c r="O88" s="17">
        <v>81</v>
      </c>
    </row>
    <row r="89" spans="1:15" x14ac:dyDescent="0.2">
      <c r="A89" s="78">
        <v>82</v>
      </c>
      <c r="B89" s="78" t="s">
        <v>180</v>
      </c>
      <c r="C89" s="69">
        <v>48201523</v>
      </c>
      <c r="D89" s="69">
        <v>629000</v>
      </c>
      <c r="E89" s="69">
        <v>85787678</v>
      </c>
      <c r="F89" s="69">
        <v>0</v>
      </c>
      <c r="G89" s="69">
        <f t="shared" si="3"/>
        <v>134618201</v>
      </c>
      <c r="H89" s="69">
        <v>80895408</v>
      </c>
      <c r="I89" s="69">
        <v>0</v>
      </c>
      <c r="J89" s="69">
        <v>53034951</v>
      </c>
      <c r="K89" s="69">
        <v>687842</v>
      </c>
      <c r="L89" s="69">
        <f t="shared" si="4"/>
        <v>134618201</v>
      </c>
      <c r="M89" s="69">
        <v>0</v>
      </c>
      <c r="N89" s="69">
        <f t="shared" si="5"/>
        <v>134618201</v>
      </c>
      <c r="O89" s="17">
        <v>82</v>
      </c>
    </row>
    <row r="90" spans="1:15" x14ac:dyDescent="0.2">
      <c r="A90" s="78">
        <v>83</v>
      </c>
      <c r="B90" s="78" t="s">
        <v>181</v>
      </c>
      <c r="C90" s="69">
        <v>50743286</v>
      </c>
      <c r="D90" s="69">
        <v>0</v>
      </c>
      <c r="E90" s="69">
        <v>51853712</v>
      </c>
      <c r="F90" s="69">
        <v>0</v>
      </c>
      <c r="G90" s="69">
        <f t="shared" si="3"/>
        <v>102596998</v>
      </c>
      <c r="H90" s="69">
        <v>53067012</v>
      </c>
      <c r="I90" s="69">
        <v>0</v>
      </c>
      <c r="J90" s="69">
        <v>38695545</v>
      </c>
      <c r="K90" s="69">
        <v>10834441</v>
      </c>
      <c r="L90" s="69">
        <f t="shared" si="4"/>
        <v>102596998</v>
      </c>
      <c r="M90" s="69">
        <v>0</v>
      </c>
      <c r="N90" s="69">
        <f t="shared" si="5"/>
        <v>102596998</v>
      </c>
      <c r="O90" s="17">
        <v>83</v>
      </c>
    </row>
    <row r="91" spans="1:15" x14ac:dyDescent="0.2">
      <c r="A91" s="78">
        <v>84</v>
      </c>
      <c r="B91" s="78" t="s">
        <v>182</v>
      </c>
      <c r="C91" s="69">
        <v>53681927</v>
      </c>
      <c r="D91" s="69">
        <v>4125000</v>
      </c>
      <c r="E91" s="69">
        <v>36573709</v>
      </c>
      <c r="F91" s="69">
        <v>0</v>
      </c>
      <c r="G91" s="69">
        <f t="shared" si="3"/>
        <v>94380636</v>
      </c>
      <c r="H91" s="69">
        <v>41360779</v>
      </c>
      <c r="I91" s="69">
        <v>0</v>
      </c>
      <c r="J91" s="69">
        <v>20102227</v>
      </c>
      <c r="K91" s="69">
        <v>32917630</v>
      </c>
      <c r="L91" s="69">
        <f t="shared" si="4"/>
        <v>94380636</v>
      </c>
      <c r="M91" s="69">
        <v>0</v>
      </c>
      <c r="N91" s="69">
        <f t="shared" si="5"/>
        <v>94380636</v>
      </c>
      <c r="O91" s="17">
        <v>84</v>
      </c>
    </row>
    <row r="92" spans="1:15" x14ac:dyDescent="0.2">
      <c r="A92" s="78">
        <v>85</v>
      </c>
      <c r="B92" s="78" t="s">
        <v>183</v>
      </c>
      <c r="C92" s="69">
        <v>412852173</v>
      </c>
      <c r="D92" s="69">
        <v>0</v>
      </c>
      <c r="E92" s="69">
        <v>605131829</v>
      </c>
      <c r="F92" s="69">
        <v>0</v>
      </c>
      <c r="G92" s="69">
        <f t="shared" si="3"/>
        <v>1017984002</v>
      </c>
      <c r="H92" s="69">
        <v>648827043</v>
      </c>
      <c r="I92" s="69">
        <v>41900000</v>
      </c>
      <c r="J92" s="69">
        <v>199378919</v>
      </c>
      <c r="K92" s="69">
        <v>127878040</v>
      </c>
      <c r="L92" s="69">
        <f t="shared" si="4"/>
        <v>1017984002</v>
      </c>
      <c r="M92" s="69">
        <v>3867937</v>
      </c>
      <c r="N92" s="69">
        <f t="shared" si="5"/>
        <v>1014116065</v>
      </c>
      <c r="O92" s="17">
        <v>85</v>
      </c>
    </row>
    <row r="93" spans="1:15" x14ac:dyDescent="0.2">
      <c r="A93" s="78">
        <v>86</v>
      </c>
      <c r="B93" s="78" t="s">
        <v>184</v>
      </c>
      <c r="C93" s="69">
        <v>432151012</v>
      </c>
      <c r="D93" s="69">
        <v>648441</v>
      </c>
      <c r="E93" s="69">
        <v>648114279</v>
      </c>
      <c r="F93" s="69">
        <v>0</v>
      </c>
      <c r="G93" s="69">
        <f t="shared" si="3"/>
        <v>1080913732</v>
      </c>
      <c r="H93" s="69">
        <v>690937969</v>
      </c>
      <c r="I93" s="69">
        <v>0</v>
      </c>
      <c r="J93" s="69">
        <v>267638016</v>
      </c>
      <c r="K93" s="69">
        <v>122337747</v>
      </c>
      <c r="L93" s="69">
        <f t="shared" si="4"/>
        <v>1080913732</v>
      </c>
      <c r="M93" s="69">
        <v>0</v>
      </c>
      <c r="N93" s="69">
        <f t="shared" si="5"/>
        <v>1080913732</v>
      </c>
      <c r="O93" s="17">
        <v>86</v>
      </c>
    </row>
    <row r="94" spans="1:15" x14ac:dyDescent="0.2">
      <c r="A94" s="78">
        <v>87</v>
      </c>
      <c r="B94" s="78" t="s">
        <v>185</v>
      </c>
      <c r="C94" s="69">
        <v>21730228</v>
      </c>
      <c r="D94" s="69">
        <v>0</v>
      </c>
      <c r="E94" s="69">
        <v>17974067</v>
      </c>
      <c r="F94" s="69">
        <v>0</v>
      </c>
      <c r="G94" s="69">
        <f t="shared" si="3"/>
        <v>39704295</v>
      </c>
      <c r="H94" s="69">
        <v>16906749</v>
      </c>
      <c r="I94" s="69">
        <v>0</v>
      </c>
      <c r="J94" s="69">
        <v>22797546</v>
      </c>
      <c r="K94" s="69">
        <v>0</v>
      </c>
      <c r="L94" s="69">
        <f t="shared" si="4"/>
        <v>39704295</v>
      </c>
      <c r="M94" s="69">
        <v>0</v>
      </c>
      <c r="N94" s="69">
        <f t="shared" si="5"/>
        <v>39704295</v>
      </c>
      <c r="O94" s="17">
        <v>87</v>
      </c>
    </row>
    <row r="95" spans="1:15" x14ac:dyDescent="0.2">
      <c r="A95" s="78">
        <v>88</v>
      </c>
      <c r="B95" s="78" t="s">
        <v>186</v>
      </c>
      <c r="C95" s="69">
        <v>7290561</v>
      </c>
      <c r="D95" s="69">
        <v>5680026</v>
      </c>
      <c r="E95" s="69">
        <v>19089131</v>
      </c>
      <c r="F95" s="69">
        <v>0</v>
      </c>
      <c r="G95" s="69">
        <f t="shared" si="3"/>
        <v>32059718</v>
      </c>
      <c r="H95" s="69">
        <v>28067237</v>
      </c>
      <c r="I95" s="69">
        <v>0</v>
      </c>
      <c r="J95" s="69">
        <v>3992481</v>
      </c>
      <c r="K95" s="69">
        <v>0</v>
      </c>
      <c r="L95" s="69">
        <f t="shared" si="4"/>
        <v>32059718</v>
      </c>
      <c r="M95" s="69">
        <v>0</v>
      </c>
      <c r="N95" s="69">
        <f t="shared" si="5"/>
        <v>32059718</v>
      </c>
      <c r="O95" s="17">
        <v>88</v>
      </c>
    </row>
    <row r="96" spans="1:15" x14ac:dyDescent="0.2">
      <c r="A96" s="78">
        <v>89</v>
      </c>
      <c r="B96" s="78" t="s">
        <v>187</v>
      </c>
      <c r="C96" s="69">
        <v>47933312</v>
      </c>
      <c r="D96" s="69">
        <v>150000</v>
      </c>
      <c r="E96" s="69">
        <v>94032694</v>
      </c>
      <c r="F96" s="69">
        <v>0</v>
      </c>
      <c r="G96" s="69">
        <f t="shared" si="3"/>
        <v>142116006</v>
      </c>
      <c r="H96" s="69">
        <v>70905098</v>
      </c>
      <c r="I96" s="69">
        <v>0</v>
      </c>
      <c r="J96" s="69">
        <v>33795216</v>
      </c>
      <c r="K96" s="69">
        <v>37415692</v>
      </c>
      <c r="L96" s="69">
        <f t="shared" si="4"/>
        <v>142116006</v>
      </c>
      <c r="M96" s="69">
        <v>0</v>
      </c>
      <c r="N96" s="69">
        <f t="shared" si="5"/>
        <v>142116006</v>
      </c>
      <c r="O96" s="17">
        <v>89</v>
      </c>
    </row>
    <row r="97" spans="1:15" x14ac:dyDescent="0.2">
      <c r="A97" s="78">
        <v>90</v>
      </c>
      <c r="B97" s="78" t="s">
        <v>188</v>
      </c>
      <c r="C97" s="125">
        <v>148156256</v>
      </c>
      <c r="D97" s="125">
        <v>0</v>
      </c>
      <c r="E97" s="125">
        <v>67165644</v>
      </c>
      <c r="F97" s="125">
        <v>0</v>
      </c>
      <c r="G97" s="125">
        <f t="shared" si="3"/>
        <v>215321900</v>
      </c>
      <c r="H97" s="125">
        <v>186513844</v>
      </c>
      <c r="I97" s="125">
        <v>5537759</v>
      </c>
      <c r="J97" s="125">
        <v>23270297</v>
      </c>
      <c r="K97" s="125">
        <v>0</v>
      </c>
      <c r="L97" s="125">
        <f t="shared" si="4"/>
        <v>215321900</v>
      </c>
      <c r="M97" s="125">
        <v>0</v>
      </c>
      <c r="N97" s="125">
        <f t="shared" si="5"/>
        <v>215321900</v>
      </c>
      <c r="O97" s="17">
        <v>90</v>
      </c>
    </row>
    <row r="98" spans="1:15" x14ac:dyDescent="0.2">
      <c r="A98" s="78">
        <v>91</v>
      </c>
      <c r="B98" s="78" t="s">
        <v>189</v>
      </c>
      <c r="C98" s="69">
        <v>13385863</v>
      </c>
      <c r="D98" s="69">
        <v>938975</v>
      </c>
      <c r="E98" s="69">
        <v>104287173</v>
      </c>
      <c r="F98" s="69">
        <v>0</v>
      </c>
      <c r="G98" s="69">
        <f t="shared" si="3"/>
        <v>118612011</v>
      </c>
      <c r="H98" s="69">
        <v>91732987</v>
      </c>
      <c r="I98" s="69">
        <v>0</v>
      </c>
      <c r="J98" s="69">
        <v>24614892</v>
      </c>
      <c r="K98" s="69">
        <v>2264132</v>
      </c>
      <c r="L98" s="69">
        <f t="shared" si="4"/>
        <v>118612011</v>
      </c>
      <c r="M98" s="69">
        <v>0</v>
      </c>
      <c r="N98" s="69">
        <f t="shared" si="5"/>
        <v>118612011</v>
      </c>
      <c r="O98" s="17">
        <v>91</v>
      </c>
    </row>
    <row r="99" spans="1:15" x14ac:dyDescent="0.2">
      <c r="A99" s="78">
        <v>92</v>
      </c>
      <c r="B99" s="78" t="s">
        <v>190</v>
      </c>
      <c r="C99" s="69">
        <v>22724422</v>
      </c>
      <c r="D99" s="69">
        <v>0</v>
      </c>
      <c r="E99" s="69">
        <v>27639227</v>
      </c>
      <c r="F99" s="69">
        <v>0</v>
      </c>
      <c r="G99" s="69">
        <f t="shared" si="3"/>
        <v>50363649</v>
      </c>
      <c r="H99" s="69">
        <v>19810774</v>
      </c>
      <c r="I99" s="69">
        <v>0</v>
      </c>
      <c r="J99" s="69">
        <v>17090081</v>
      </c>
      <c r="K99" s="69">
        <v>13462794</v>
      </c>
      <c r="L99" s="69">
        <f t="shared" si="4"/>
        <v>50363649</v>
      </c>
      <c r="M99" s="69">
        <v>0</v>
      </c>
      <c r="N99" s="69">
        <f t="shared" si="5"/>
        <v>50363649</v>
      </c>
      <c r="O99" s="17">
        <v>92</v>
      </c>
    </row>
    <row r="100" spans="1:15" x14ac:dyDescent="0.2">
      <c r="A100" s="78">
        <v>93</v>
      </c>
      <c r="B100" s="78" t="s">
        <v>191</v>
      </c>
      <c r="C100" s="69">
        <v>0</v>
      </c>
      <c r="D100" s="69">
        <v>0</v>
      </c>
      <c r="E100" s="69">
        <v>0</v>
      </c>
      <c r="F100" s="69">
        <v>0</v>
      </c>
      <c r="G100" s="69">
        <f t="shared" si="3"/>
        <v>0</v>
      </c>
      <c r="H100" s="69">
        <v>0</v>
      </c>
      <c r="I100" s="69">
        <v>0</v>
      </c>
      <c r="J100" s="69">
        <v>0</v>
      </c>
      <c r="K100" s="69">
        <v>0</v>
      </c>
      <c r="L100" s="69">
        <f t="shared" si="4"/>
        <v>0</v>
      </c>
      <c r="M100" s="69">
        <v>0</v>
      </c>
      <c r="N100" s="69">
        <f t="shared" si="5"/>
        <v>0</v>
      </c>
      <c r="O100" s="17">
        <v>93</v>
      </c>
    </row>
    <row r="101" spans="1:15" x14ac:dyDescent="0.2">
      <c r="A101" s="78">
        <v>94</v>
      </c>
      <c r="B101" s="78" t="s">
        <v>192</v>
      </c>
      <c r="C101" s="69">
        <v>64094281</v>
      </c>
      <c r="D101" s="69">
        <v>10018951</v>
      </c>
      <c r="E101" s="69">
        <v>44928484</v>
      </c>
      <c r="F101" s="69">
        <v>0</v>
      </c>
      <c r="G101" s="69">
        <f t="shared" si="3"/>
        <v>119041716</v>
      </c>
      <c r="H101" s="69">
        <v>74062834</v>
      </c>
      <c r="I101" s="69">
        <v>0</v>
      </c>
      <c r="J101" s="69">
        <v>20031506</v>
      </c>
      <c r="K101" s="69">
        <v>24947376</v>
      </c>
      <c r="L101" s="69">
        <f t="shared" si="4"/>
        <v>119041716</v>
      </c>
      <c r="M101" s="69">
        <v>0</v>
      </c>
      <c r="N101" s="69">
        <f t="shared" si="5"/>
        <v>119041716</v>
      </c>
      <c r="O101" s="17">
        <v>94</v>
      </c>
    </row>
    <row r="102" spans="1:15" x14ac:dyDescent="0.2">
      <c r="A102" s="90">
        <v>95</v>
      </c>
      <c r="B102" s="78" t="s">
        <v>193</v>
      </c>
      <c r="C102" s="123">
        <v>157011802</v>
      </c>
      <c r="D102" s="123">
        <v>0</v>
      </c>
      <c r="E102" s="123">
        <v>162220153</v>
      </c>
      <c r="F102" s="123">
        <v>0</v>
      </c>
      <c r="G102" s="123">
        <f t="shared" si="3"/>
        <v>319231955</v>
      </c>
      <c r="H102" s="123">
        <v>196969865</v>
      </c>
      <c r="I102" s="123">
        <v>12523089</v>
      </c>
      <c r="J102" s="123">
        <v>73502973</v>
      </c>
      <c r="K102" s="123">
        <v>36236028</v>
      </c>
      <c r="L102" s="123">
        <f t="shared" si="4"/>
        <v>319231955</v>
      </c>
      <c r="M102" s="123">
        <v>0</v>
      </c>
      <c r="N102" s="123">
        <f t="shared" si="5"/>
        <v>319231955</v>
      </c>
      <c r="O102" s="103">
        <v>95</v>
      </c>
    </row>
    <row r="103" spans="1:15" x14ac:dyDescent="0.2">
      <c r="A103" s="90">
        <f>A102</f>
        <v>95</v>
      </c>
      <c r="B103" s="91" t="s">
        <v>102</v>
      </c>
      <c r="C103" s="124">
        <f t="shared" ref="C103:N103" si="6">SUM(C8:C102)</f>
        <v>14519216172</v>
      </c>
      <c r="D103" s="124">
        <f t="shared" si="6"/>
        <v>65499222</v>
      </c>
      <c r="E103" s="124">
        <f t="shared" si="6"/>
        <v>19681835315</v>
      </c>
      <c r="F103" s="124">
        <f t="shared" si="6"/>
        <v>0</v>
      </c>
      <c r="G103" s="124">
        <f>SUM(G8:G102)</f>
        <v>34266550709</v>
      </c>
      <c r="H103" s="124">
        <f t="shared" si="6"/>
        <v>20619002269</v>
      </c>
      <c r="I103" s="124">
        <f t="shared" si="6"/>
        <v>762112039</v>
      </c>
      <c r="J103" s="124">
        <f t="shared" si="6"/>
        <v>10103868743</v>
      </c>
      <c r="K103" s="124">
        <f t="shared" si="6"/>
        <v>2781567658</v>
      </c>
      <c r="L103" s="124">
        <f>SUM(L8:L102)</f>
        <v>34266550709</v>
      </c>
      <c r="M103" s="124">
        <f t="shared" si="6"/>
        <v>239198315</v>
      </c>
      <c r="N103" s="124">
        <f t="shared" si="6"/>
        <v>34027352394</v>
      </c>
      <c r="O103" s="103">
        <f>O102</f>
        <v>95</v>
      </c>
    </row>
    <row r="104" spans="1:15" x14ac:dyDescent="0.2">
      <c r="A104" s="11"/>
      <c r="B104" s="11"/>
      <c r="C104" s="11"/>
      <c r="D104" s="11"/>
      <c r="E104" s="11"/>
      <c r="F104" s="11"/>
      <c r="G104" s="11"/>
      <c r="H104" s="11"/>
      <c r="I104" s="11"/>
      <c r="J104" s="11"/>
      <c r="K104" s="11"/>
      <c r="L104" s="11"/>
      <c r="M104" s="11"/>
      <c r="N104" s="11"/>
    </row>
  </sheetData>
  <printOptions gridLines="1"/>
  <pageMargins left="0.75" right="0.75" top="0.25" bottom="0.39" header="0.3" footer="0.17"/>
  <pageSetup paperSize="5" scale="82" fitToHeight="0" orientation="landscape" r:id="rId1"/>
  <headerFooter>
    <oddFooter>&amp;A&amp;RPage &amp;P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workbookViewId="0"/>
  </sheetViews>
  <sheetFormatPr defaultRowHeight="12.75" x14ac:dyDescent="0.2"/>
  <cols>
    <col min="1" max="1" width="3.28515625" style="10" customWidth="1"/>
    <col min="2" max="2" width="11.5703125" style="10" bestFit="1" customWidth="1"/>
    <col min="3" max="3" width="15" style="10" customWidth="1"/>
    <col min="4" max="4" width="9.5703125" style="10" customWidth="1"/>
    <col min="5" max="5" width="13.140625" style="10" bestFit="1" customWidth="1"/>
    <col min="6" max="6" width="10.85546875" style="10" customWidth="1"/>
    <col min="7" max="7" width="13.140625" style="10" bestFit="1" customWidth="1"/>
    <col min="8" max="8" width="12.140625" style="10" bestFit="1" customWidth="1"/>
    <col min="9" max="9" width="11" style="10" bestFit="1" customWidth="1"/>
    <col min="10" max="12" width="13.140625" style="10" bestFit="1" customWidth="1"/>
    <col min="13" max="13" width="10.28515625" style="10" customWidth="1"/>
    <col min="14" max="14" width="13.140625" style="10" bestFit="1" customWidth="1"/>
    <col min="15" max="15" width="4.140625" style="10" customWidth="1"/>
    <col min="16" max="256" width="9.140625" style="10"/>
    <col min="257" max="257" width="4" style="10" bestFit="1" customWidth="1"/>
    <col min="258" max="258" width="11.5703125" style="10" bestFit="1" customWidth="1"/>
    <col min="259" max="259" width="14.28515625" style="10" bestFit="1" customWidth="1"/>
    <col min="260" max="260" width="10.140625" style="10" customWidth="1"/>
    <col min="261" max="261" width="13.140625" style="10" bestFit="1" customWidth="1"/>
    <col min="262" max="262" width="11.5703125" style="10" customWidth="1"/>
    <col min="263" max="263" width="13.140625" style="10" bestFit="1" customWidth="1"/>
    <col min="264" max="264" width="12.140625" style="10" bestFit="1" customWidth="1"/>
    <col min="265" max="265" width="11" style="10" bestFit="1" customWidth="1"/>
    <col min="266" max="268" width="13.140625" style="10" bestFit="1" customWidth="1"/>
    <col min="269" max="269" width="10.85546875" style="10" bestFit="1" customWidth="1"/>
    <col min="270" max="270" width="13.140625" style="10" bestFit="1" customWidth="1"/>
    <col min="271" max="271" width="4.42578125" style="10" bestFit="1" customWidth="1"/>
    <col min="272" max="512" width="9.140625" style="10"/>
    <col min="513" max="513" width="4" style="10" bestFit="1" customWidth="1"/>
    <col min="514" max="514" width="11.5703125" style="10" bestFit="1" customWidth="1"/>
    <col min="515" max="515" width="14.28515625" style="10" bestFit="1" customWidth="1"/>
    <col min="516" max="516" width="10.140625" style="10" customWidth="1"/>
    <col min="517" max="517" width="13.140625" style="10" bestFit="1" customWidth="1"/>
    <col min="518" max="518" width="11.5703125" style="10" customWidth="1"/>
    <col min="519" max="519" width="13.140625" style="10" bestFit="1" customWidth="1"/>
    <col min="520" max="520" width="12.140625" style="10" bestFit="1" customWidth="1"/>
    <col min="521" max="521" width="11" style="10" bestFit="1" customWidth="1"/>
    <col min="522" max="524" width="13.140625" style="10" bestFit="1" customWidth="1"/>
    <col min="525" max="525" width="10.85546875" style="10" bestFit="1" customWidth="1"/>
    <col min="526" max="526" width="13.140625" style="10" bestFit="1" customWidth="1"/>
    <col min="527" max="527" width="4.42578125" style="10" bestFit="1" customWidth="1"/>
    <col min="528" max="768" width="9.140625" style="10"/>
    <col min="769" max="769" width="4" style="10" bestFit="1" customWidth="1"/>
    <col min="770" max="770" width="11.5703125" style="10" bestFit="1" customWidth="1"/>
    <col min="771" max="771" width="14.28515625" style="10" bestFit="1" customWidth="1"/>
    <col min="772" max="772" width="10.140625" style="10" customWidth="1"/>
    <col min="773" max="773" width="13.140625" style="10" bestFit="1" customWidth="1"/>
    <col min="774" max="774" width="11.5703125" style="10" customWidth="1"/>
    <col min="775" max="775" width="13.140625" style="10" bestFit="1" customWidth="1"/>
    <col min="776" max="776" width="12.140625" style="10" bestFit="1" customWidth="1"/>
    <col min="777" max="777" width="11" style="10" bestFit="1" customWidth="1"/>
    <col min="778" max="780" width="13.140625" style="10" bestFit="1" customWidth="1"/>
    <col min="781" max="781" width="10.85546875" style="10" bestFit="1" customWidth="1"/>
    <col min="782" max="782" width="13.140625" style="10" bestFit="1" customWidth="1"/>
    <col min="783" max="783" width="4.42578125" style="10" bestFit="1" customWidth="1"/>
    <col min="784" max="1024" width="9.140625" style="10"/>
    <col min="1025" max="1025" width="4" style="10" bestFit="1" customWidth="1"/>
    <col min="1026" max="1026" width="11.5703125" style="10" bestFit="1" customWidth="1"/>
    <col min="1027" max="1027" width="14.28515625" style="10" bestFit="1" customWidth="1"/>
    <col min="1028" max="1028" width="10.140625" style="10" customWidth="1"/>
    <col min="1029" max="1029" width="13.140625" style="10" bestFit="1" customWidth="1"/>
    <col min="1030" max="1030" width="11.5703125" style="10" customWidth="1"/>
    <col min="1031" max="1031" width="13.140625" style="10" bestFit="1" customWidth="1"/>
    <col min="1032" max="1032" width="12.140625" style="10" bestFit="1" customWidth="1"/>
    <col min="1033" max="1033" width="11" style="10" bestFit="1" customWidth="1"/>
    <col min="1034" max="1036" width="13.140625" style="10" bestFit="1" customWidth="1"/>
    <col min="1037" max="1037" width="10.85546875" style="10" bestFit="1" customWidth="1"/>
    <col min="1038" max="1038" width="13.140625" style="10" bestFit="1" customWidth="1"/>
    <col min="1039" max="1039" width="4.42578125" style="10" bestFit="1" customWidth="1"/>
    <col min="1040" max="1280" width="9.140625" style="10"/>
    <col min="1281" max="1281" width="4" style="10" bestFit="1" customWidth="1"/>
    <col min="1282" max="1282" width="11.5703125" style="10" bestFit="1" customWidth="1"/>
    <col min="1283" max="1283" width="14.28515625" style="10" bestFit="1" customWidth="1"/>
    <col min="1284" max="1284" width="10.140625" style="10" customWidth="1"/>
    <col min="1285" max="1285" width="13.140625" style="10" bestFit="1" customWidth="1"/>
    <col min="1286" max="1286" width="11.5703125" style="10" customWidth="1"/>
    <col min="1287" max="1287" width="13.140625" style="10" bestFit="1" customWidth="1"/>
    <col min="1288" max="1288" width="12.140625" style="10" bestFit="1" customWidth="1"/>
    <col min="1289" max="1289" width="11" style="10" bestFit="1" customWidth="1"/>
    <col min="1290" max="1292" width="13.140625" style="10" bestFit="1" customWidth="1"/>
    <col min="1293" max="1293" width="10.85546875" style="10" bestFit="1" customWidth="1"/>
    <col min="1294" max="1294" width="13.140625" style="10" bestFit="1" customWidth="1"/>
    <col min="1295" max="1295" width="4.42578125" style="10" bestFit="1" customWidth="1"/>
    <col min="1296" max="1536" width="9.140625" style="10"/>
    <col min="1537" max="1537" width="4" style="10" bestFit="1" customWidth="1"/>
    <col min="1538" max="1538" width="11.5703125" style="10" bestFit="1" customWidth="1"/>
    <col min="1539" max="1539" width="14.28515625" style="10" bestFit="1" customWidth="1"/>
    <col min="1540" max="1540" width="10.140625" style="10" customWidth="1"/>
    <col min="1541" max="1541" width="13.140625" style="10" bestFit="1" customWidth="1"/>
    <col min="1542" max="1542" width="11.5703125" style="10" customWidth="1"/>
    <col min="1543" max="1543" width="13.140625" style="10" bestFit="1" customWidth="1"/>
    <col min="1544" max="1544" width="12.140625" style="10" bestFit="1" customWidth="1"/>
    <col min="1545" max="1545" width="11" style="10" bestFit="1" customWidth="1"/>
    <col min="1546" max="1548" width="13.140625" style="10" bestFit="1" customWidth="1"/>
    <col min="1549" max="1549" width="10.85546875" style="10" bestFit="1" customWidth="1"/>
    <col min="1550" max="1550" width="13.140625" style="10" bestFit="1" customWidth="1"/>
    <col min="1551" max="1551" width="4.42578125" style="10" bestFit="1" customWidth="1"/>
    <col min="1552" max="1792" width="9.140625" style="10"/>
    <col min="1793" max="1793" width="4" style="10" bestFit="1" customWidth="1"/>
    <col min="1794" max="1794" width="11.5703125" style="10" bestFit="1" customWidth="1"/>
    <col min="1795" max="1795" width="14.28515625" style="10" bestFit="1" customWidth="1"/>
    <col min="1796" max="1796" width="10.140625" style="10" customWidth="1"/>
    <col min="1797" max="1797" width="13.140625" style="10" bestFit="1" customWidth="1"/>
    <col min="1798" max="1798" width="11.5703125" style="10" customWidth="1"/>
    <col min="1799" max="1799" width="13.140625" style="10" bestFit="1" customWidth="1"/>
    <col min="1800" max="1800" width="12.140625" style="10" bestFit="1" customWidth="1"/>
    <col min="1801" max="1801" width="11" style="10" bestFit="1" customWidth="1"/>
    <col min="1802" max="1804" width="13.140625" style="10" bestFit="1" customWidth="1"/>
    <col min="1805" max="1805" width="10.85546875" style="10" bestFit="1" customWidth="1"/>
    <col min="1806" max="1806" width="13.140625" style="10" bestFit="1" customWidth="1"/>
    <col min="1807" max="1807" width="4.42578125" style="10" bestFit="1" customWidth="1"/>
    <col min="1808" max="2048" width="9.140625" style="10"/>
    <col min="2049" max="2049" width="4" style="10" bestFit="1" customWidth="1"/>
    <col min="2050" max="2050" width="11.5703125" style="10" bestFit="1" customWidth="1"/>
    <col min="2051" max="2051" width="14.28515625" style="10" bestFit="1" customWidth="1"/>
    <col min="2052" max="2052" width="10.140625" style="10" customWidth="1"/>
    <col min="2053" max="2053" width="13.140625" style="10" bestFit="1" customWidth="1"/>
    <col min="2054" max="2054" width="11.5703125" style="10" customWidth="1"/>
    <col min="2055" max="2055" width="13.140625" style="10" bestFit="1" customWidth="1"/>
    <col min="2056" max="2056" width="12.140625" style="10" bestFit="1" customWidth="1"/>
    <col min="2057" max="2057" width="11" style="10" bestFit="1" customWidth="1"/>
    <col min="2058" max="2060" width="13.140625" style="10" bestFit="1" customWidth="1"/>
    <col min="2061" max="2061" width="10.85546875" style="10" bestFit="1" customWidth="1"/>
    <col min="2062" max="2062" width="13.140625" style="10" bestFit="1" customWidth="1"/>
    <col min="2063" max="2063" width="4.42578125" style="10" bestFit="1" customWidth="1"/>
    <col min="2064" max="2304" width="9.140625" style="10"/>
    <col min="2305" max="2305" width="4" style="10" bestFit="1" customWidth="1"/>
    <col min="2306" max="2306" width="11.5703125" style="10" bestFit="1" customWidth="1"/>
    <col min="2307" max="2307" width="14.28515625" style="10" bestFit="1" customWidth="1"/>
    <col min="2308" max="2308" width="10.140625" style="10" customWidth="1"/>
    <col min="2309" max="2309" width="13.140625" style="10" bestFit="1" customWidth="1"/>
    <col min="2310" max="2310" width="11.5703125" style="10" customWidth="1"/>
    <col min="2311" max="2311" width="13.140625" style="10" bestFit="1" customWidth="1"/>
    <col min="2312" max="2312" width="12.140625" style="10" bestFit="1" customWidth="1"/>
    <col min="2313" max="2313" width="11" style="10" bestFit="1" customWidth="1"/>
    <col min="2314" max="2316" width="13.140625" style="10" bestFit="1" customWidth="1"/>
    <col min="2317" max="2317" width="10.85546875" style="10" bestFit="1" customWidth="1"/>
    <col min="2318" max="2318" width="13.140625" style="10" bestFit="1" customWidth="1"/>
    <col min="2319" max="2319" width="4.42578125" style="10" bestFit="1" customWidth="1"/>
    <col min="2320" max="2560" width="9.140625" style="10"/>
    <col min="2561" max="2561" width="4" style="10" bestFit="1" customWidth="1"/>
    <col min="2562" max="2562" width="11.5703125" style="10" bestFit="1" customWidth="1"/>
    <col min="2563" max="2563" width="14.28515625" style="10" bestFit="1" customWidth="1"/>
    <col min="2564" max="2564" width="10.140625" style="10" customWidth="1"/>
    <col min="2565" max="2565" width="13.140625" style="10" bestFit="1" customWidth="1"/>
    <col min="2566" max="2566" width="11.5703125" style="10" customWidth="1"/>
    <col min="2567" max="2567" width="13.140625" style="10" bestFit="1" customWidth="1"/>
    <col min="2568" max="2568" width="12.140625" style="10" bestFit="1" customWidth="1"/>
    <col min="2569" max="2569" width="11" style="10" bestFit="1" customWidth="1"/>
    <col min="2570" max="2572" width="13.140625" style="10" bestFit="1" customWidth="1"/>
    <col min="2573" max="2573" width="10.85546875" style="10" bestFit="1" customWidth="1"/>
    <col min="2574" max="2574" width="13.140625" style="10" bestFit="1" customWidth="1"/>
    <col min="2575" max="2575" width="4.42578125" style="10" bestFit="1" customWidth="1"/>
    <col min="2576" max="2816" width="9.140625" style="10"/>
    <col min="2817" max="2817" width="4" style="10" bestFit="1" customWidth="1"/>
    <col min="2818" max="2818" width="11.5703125" style="10" bestFit="1" customWidth="1"/>
    <col min="2819" max="2819" width="14.28515625" style="10" bestFit="1" customWidth="1"/>
    <col min="2820" max="2820" width="10.140625" style="10" customWidth="1"/>
    <col min="2821" max="2821" width="13.140625" style="10" bestFit="1" customWidth="1"/>
    <col min="2822" max="2822" width="11.5703125" style="10" customWidth="1"/>
    <col min="2823" max="2823" width="13.140625" style="10" bestFit="1" customWidth="1"/>
    <col min="2824" max="2824" width="12.140625" style="10" bestFit="1" customWidth="1"/>
    <col min="2825" max="2825" width="11" style="10" bestFit="1" customWidth="1"/>
    <col min="2826" max="2828" width="13.140625" style="10" bestFit="1" customWidth="1"/>
    <col min="2829" max="2829" width="10.85546875" style="10" bestFit="1" customWidth="1"/>
    <col min="2830" max="2830" width="13.140625" style="10" bestFit="1" customWidth="1"/>
    <col min="2831" max="2831" width="4.42578125" style="10" bestFit="1" customWidth="1"/>
    <col min="2832" max="3072" width="9.140625" style="10"/>
    <col min="3073" max="3073" width="4" style="10" bestFit="1" customWidth="1"/>
    <col min="3074" max="3074" width="11.5703125" style="10" bestFit="1" customWidth="1"/>
    <col min="3075" max="3075" width="14.28515625" style="10" bestFit="1" customWidth="1"/>
    <col min="3076" max="3076" width="10.140625" style="10" customWidth="1"/>
    <col min="3077" max="3077" width="13.140625" style="10" bestFit="1" customWidth="1"/>
    <col min="3078" max="3078" width="11.5703125" style="10" customWidth="1"/>
    <col min="3079" max="3079" width="13.140625" style="10" bestFit="1" customWidth="1"/>
    <col min="3080" max="3080" width="12.140625" style="10" bestFit="1" customWidth="1"/>
    <col min="3081" max="3081" width="11" style="10" bestFit="1" customWidth="1"/>
    <col min="3082" max="3084" width="13.140625" style="10" bestFit="1" customWidth="1"/>
    <col min="3085" max="3085" width="10.85546875" style="10" bestFit="1" customWidth="1"/>
    <col min="3086" max="3086" width="13.140625" style="10" bestFit="1" customWidth="1"/>
    <col min="3087" max="3087" width="4.42578125" style="10" bestFit="1" customWidth="1"/>
    <col min="3088" max="3328" width="9.140625" style="10"/>
    <col min="3329" max="3329" width="4" style="10" bestFit="1" customWidth="1"/>
    <col min="3330" max="3330" width="11.5703125" style="10" bestFit="1" customWidth="1"/>
    <col min="3331" max="3331" width="14.28515625" style="10" bestFit="1" customWidth="1"/>
    <col min="3332" max="3332" width="10.140625" style="10" customWidth="1"/>
    <col min="3333" max="3333" width="13.140625" style="10" bestFit="1" customWidth="1"/>
    <col min="3334" max="3334" width="11.5703125" style="10" customWidth="1"/>
    <col min="3335" max="3335" width="13.140625" style="10" bestFit="1" customWidth="1"/>
    <col min="3336" max="3336" width="12.140625" style="10" bestFit="1" customWidth="1"/>
    <col min="3337" max="3337" width="11" style="10" bestFit="1" customWidth="1"/>
    <col min="3338" max="3340" width="13.140625" style="10" bestFit="1" customWidth="1"/>
    <col min="3341" max="3341" width="10.85546875" style="10" bestFit="1" customWidth="1"/>
    <col min="3342" max="3342" width="13.140625" style="10" bestFit="1" customWidth="1"/>
    <col min="3343" max="3343" width="4.42578125" style="10" bestFit="1" customWidth="1"/>
    <col min="3344" max="3584" width="9.140625" style="10"/>
    <col min="3585" max="3585" width="4" style="10" bestFit="1" customWidth="1"/>
    <col min="3586" max="3586" width="11.5703125" style="10" bestFit="1" customWidth="1"/>
    <col min="3587" max="3587" width="14.28515625" style="10" bestFit="1" customWidth="1"/>
    <col min="3588" max="3588" width="10.140625" style="10" customWidth="1"/>
    <col min="3589" max="3589" width="13.140625" style="10" bestFit="1" customWidth="1"/>
    <col min="3590" max="3590" width="11.5703125" style="10" customWidth="1"/>
    <col min="3591" max="3591" width="13.140625" style="10" bestFit="1" customWidth="1"/>
    <col min="3592" max="3592" width="12.140625" style="10" bestFit="1" customWidth="1"/>
    <col min="3593" max="3593" width="11" style="10" bestFit="1" customWidth="1"/>
    <col min="3594" max="3596" width="13.140625" style="10" bestFit="1" customWidth="1"/>
    <col min="3597" max="3597" width="10.85546875" style="10" bestFit="1" customWidth="1"/>
    <col min="3598" max="3598" width="13.140625" style="10" bestFit="1" customWidth="1"/>
    <col min="3599" max="3599" width="4.42578125" style="10" bestFit="1" customWidth="1"/>
    <col min="3600" max="3840" width="9.140625" style="10"/>
    <col min="3841" max="3841" width="4" style="10" bestFit="1" customWidth="1"/>
    <col min="3842" max="3842" width="11.5703125" style="10" bestFit="1" customWidth="1"/>
    <col min="3843" max="3843" width="14.28515625" style="10" bestFit="1" customWidth="1"/>
    <col min="3844" max="3844" width="10.140625" style="10" customWidth="1"/>
    <col min="3845" max="3845" width="13.140625" style="10" bestFit="1" customWidth="1"/>
    <col min="3846" max="3846" width="11.5703125" style="10" customWidth="1"/>
    <col min="3847" max="3847" width="13.140625" style="10" bestFit="1" customWidth="1"/>
    <col min="3848" max="3848" width="12.140625" style="10" bestFit="1" customWidth="1"/>
    <col min="3849" max="3849" width="11" style="10" bestFit="1" customWidth="1"/>
    <col min="3850" max="3852" width="13.140625" style="10" bestFit="1" customWidth="1"/>
    <col min="3853" max="3853" width="10.85546875" style="10" bestFit="1" customWidth="1"/>
    <col min="3854" max="3854" width="13.140625" style="10" bestFit="1" customWidth="1"/>
    <col min="3855" max="3855" width="4.42578125" style="10" bestFit="1" customWidth="1"/>
    <col min="3856" max="4096" width="9.140625" style="10"/>
    <col min="4097" max="4097" width="4" style="10" bestFit="1" customWidth="1"/>
    <col min="4098" max="4098" width="11.5703125" style="10" bestFit="1" customWidth="1"/>
    <col min="4099" max="4099" width="14.28515625" style="10" bestFit="1" customWidth="1"/>
    <col min="4100" max="4100" width="10.140625" style="10" customWidth="1"/>
    <col min="4101" max="4101" width="13.140625" style="10" bestFit="1" customWidth="1"/>
    <col min="4102" max="4102" width="11.5703125" style="10" customWidth="1"/>
    <col min="4103" max="4103" width="13.140625" style="10" bestFit="1" customWidth="1"/>
    <col min="4104" max="4104" width="12.140625" style="10" bestFit="1" customWidth="1"/>
    <col min="4105" max="4105" width="11" style="10" bestFit="1" customWidth="1"/>
    <col min="4106" max="4108" width="13.140625" style="10" bestFit="1" customWidth="1"/>
    <col min="4109" max="4109" width="10.85546875" style="10" bestFit="1" customWidth="1"/>
    <col min="4110" max="4110" width="13.140625" style="10" bestFit="1" customWidth="1"/>
    <col min="4111" max="4111" width="4.42578125" style="10" bestFit="1" customWidth="1"/>
    <col min="4112" max="4352" width="9.140625" style="10"/>
    <col min="4353" max="4353" width="4" style="10" bestFit="1" customWidth="1"/>
    <col min="4354" max="4354" width="11.5703125" style="10" bestFit="1" customWidth="1"/>
    <col min="4355" max="4355" width="14.28515625" style="10" bestFit="1" customWidth="1"/>
    <col min="4356" max="4356" width="10.140625" style="10" customWidth="1"/>
    <col min="4357" max="4357" width="13.140625" style="10" bestFit="1" customWidth="1"/>
    <col min="4358" max="4358" width="11.5703125" style="10" customWidth="1"/>
    <col min="4359" max="4359" width="13.140625" style="10" bestFit="1" customWidth="1"/>
    <col min="4360" max="4360" width="12.140625" style="10" bestFit="1" customWidth="1"/>
    <col min="4361" max="4361" width="11" style="10" bestFit="1" customWidth="1"/>
    <col min="4362" max="4364" width="13.140625" style="10" bestFit="1" customWidth="1"/>
    <col min="4365" max="4365" width="10.85546875" style="10" bestFit="1" customWidth="1"/>
    <col min="4366" max="4366" width="13.140625" style="10" bestFit="1" customWidth="1"/>
    <col min="4367" max="4367" width="4.42578125" style="10" bestFit="1" customWidth="1"/>
    <col min="4368" max="4608" width="9.140625" style="10"/>
    <col min="4609" max="4609" width="4" style="10" bestFit="1" customWidth="1"/>
    <col min="4610" max="4610" width="11.5703125" style="10" bestFit="1" customWidth="1"/>
    <col min="4611" max="4611" width="14.28515625" style="10" bestFit="1" customWidth="1"/>
    <col min="4612" max="4612" width="10.140625" style="10" customWidth="1"/>
    <col min="4613" max="4613" width="13.140625" style="10" bestFit="1" customWidth="1"/>
    <col min="4614" max="4614" width="11.5703125" style="10" customWidth="1"/>
    <col min="4615" max="4615" width="13.140625" style="10" bestFit="1" customWidth="1"/>
    <col min="4616" max="4616" width="12.140625" style="10" bestFit="1" customWidth="1"/>
    <col min="4617" max="4617" width="11" style="10" bestFit="1" customWidth="1"/>
    <col min="4618" max="4620" width="13.140625" style="10" bestFit="1" customWidth="1"/>
    <col min="4621" max="4621" width="10.85546875" style="10" bestFit="1" customWidth="1"/>
    <col min="4622" max="4622" width="13.140625" style="10" bestFit="1" customWidth="1"/>
    <col min="4623" max="4623" width="4.42578125" style="10" bestFit="1" customWidth="1"/>
    <col min="4624" max="4864" width="9.140625" style="10"/>
    <col min="4865" max="4865" width="4" style="10" bestFit="1" customWidth="1"/>
    <col min="4866" max="4866" width="11.5703125" style="10" bestFit="1" customWidth="1"/>
    <col min="4867" max="4867" width="14.28515625" style="10" bestFit="1" customWidth="1"/>
    <col min="4868" max="4868" width="10.140625" style="10" customWidth="1"/>
    <col min="4869" max="4869" width="13.140625" style="10" bestFit="1" customWidth="1"/>
    <col min="4870" max="4870" width="11.5703125" style="10" customWidth="1"/>
    <col min="4871" max="4871" width="13.140625" style="10" bestFit="1" customWidth="1"/>
    <col min="4872" max="4872" width="12.140625" style="10" bestFit="1" customWidth="1"/>
    <col min="4873" max="4873" width="11" style="10" bestFit="1" customWidth="1"/>
    <col min="4874" max="4876" width="13.140625" style="10" bestFit="1" customWidth="1"/>
    <col min="4877" max="4877" width="10.85546875" style="10" bestFit="1" customWidth="1"/>
    <col min="4878" max="4878" width="13.140625" style="10" bestFit="1" customWidth="1"/>
    <col min="4879" max="4879" width="4.42578125" style="10" bestFit="1" customWidth="1"/>
    <col min="4880" max="5120" width="9.140625" style="10"/>
    <col min="5121" max="5121" width="4" style="10" bestFit="1" customWidth="1"/>
    <col min="5122" max="5122" width="11.5703125" style="10" bestFit="1" customWidth="1"/>
    <col min="5123" max="5123" width="14.28515625" style="10" bestFit="1" customWidth="1"/>
    <col min="5124" max="5124" width="10.140625" style="10" customWidth="1"/>
    <col min="5125" max="5125" width="13.140625" style="10" bestFit="1" customWidth="1"/>
    <col min="5126" max="5126" width="11.5703125" style="10" customWidth="1"/>
    <col min="5127" max="5127" width="13.140625" style="10" bestFit="1" customWidth="1"/>
    <col min="5128" max="5128" width="12.140625" style="10" bestFit="1" customWidth="1"/>
    <col min="5129" max="5129" width="11" style="10" bestFit="1" customWidth="1"/>
    <col min="5130" max="5132" width="13.140625" style="10" bestFit="1" customWidth="1"/>
    <col min="5133" max="5133" width="10.85546875" style="10" bestFit="1" customWidth="1"/>
    <col min="5134" max="5134" width="13.140625" style="10" bestFit="1" customWidth="1"/>
    <col min="5135" max="5135" width="4.42578125" style="10" bestFit="1" customWidth="1"/>
    <col min="5136" max="5376" width="9.140625" style="10"/>
    <col min="5377" max="5377" width="4" style="10" bestFit="1" customWidth="1"/>
    <col min="5378" max="5378" width="11.5703125" style="10" bestFit="1" customWidth="1"/>
    <col min="5379" max="5379" width="14.28515625" style="10" bestFit="1" customWidth="1"/>
    <col min="5380" max="5380" width="10.140625" style="10" customWidth="1"/>
    <col min="5381" max="5381" width="13.140625" style="10" bestFit="1" customWidth="1"/>
    <col min="5382" max="5382" width="11.5703125" style="10" customWidth="1"/>
    <col min="5383" max="5383" width="13.140625" style="10" bestFit="1" customWidth="1"/>
    <col min="5384" max="5384" width="12.140625" style="10" bestFit="1" customWidth="1"/>
    <col min="5385" max="5385" width="11" style="10" bestFit="1" customWidth="1"/>
    <col min="5386" max="5388" width="13.140625" style="10" bestFit="1" customWidth="1"/>
    <col min="5389" max="5389" width="10.85546875" style="10" bestFit="1" customWidth="1"/>
    <col min="5390" max="5390" width="13.140625" style="10" bestFit="1" customWidth="1"/>
    <col min="5391" max="5391" width="4.42578125" style="10" bestFit="1" customWidth="1"/>
    <col min="5392" max="5632" width="9.140625" style="10"/>
    <col min="5633" max="5633" width="4" style="10" bestFit="1" customWidth="1"/>
    <col min="5634" max="5634" width="11.5703125" style="10" bestFit="1" customWidth="1"/>
    <col min="5635" max="5635" width="14.28515625" style="10" bestFit="1" customWidth="1"/>
    <col min="5636" max="5636" width="10.140625" style="10" customWidth="1"/>
    <col min="5637" max="5637" width="13.140625" style="10" bestFit="1" customWidth="1"/>
    <col min="5638" max="5638" width="11.5703125" style="10" customWidth="1"/>
    <col min="5639" max="5639" width="13.140625" style="10" bestFit="1" customWidth="1"/>
    <col min="5640" max="5640" width="12.140625" style="10" bestFit="1" customWidth="1"/>
    <col min="5641" max="5641" width="11" style="10" bestFit="1" customWidth="1"/>
    <col min="5642" max="5644" width="13.140625" style="10" bestFit="1" customWidth="1"/>
    <col min="5645" max="5645" width="10.85546875" style="10" bestFit="1" customWidth="1"/>
    <col min="5646" max="5646" width="13.140625" style="10" bestFit="1" customWidth="1"/>
    <col min="5647" max="5647" width="4.42578125" style="10" bestFit="1" customWidth="1"/>
    <col min="5648" max="5888" width="9.140625" style="10"/>
    <col min="5889" max="5889" width="4" style="10" bestFit="1" customWidth="1"/>
    <col min="5890" max="5890" width="11.5703125" style="10" bestFit="1" customWidth="1"/>
    <col min="5891" max="5891" width="14.28515625" style="10" bestFit="1" customWidth="1"/>
    <col min="5892" max="5892" width="10.140625" style="10" customWidth="1"/>
    <col min="5893" max="5893" width="13.140625" style="10" bestFit="1" customWidth="1"/>
    <col min="5894" max="5894" width="11.5703125" style="10" customWidth="1"/>
    <col min="5895" max="5895" width="13.140625" style="10" bestFit="1" customWidth="1"/>
    <col min="5896" max="5896" width="12.140625" style="10" bestFit="1" customWidth="1"/>
    <col min="5897" max="5897" width="11" style="10" bestFit="1" customWidth="1"/>
    <col min="5898" max="5900" width="13.140625" style="10" bestFit="1" customWidth="1"/>
    <col min="5901" max="5901" width="10.85546875" style="10" bestFit="1" customWidth="1"/>
    <col min="5902" max="5902" width="13.140625" style="10" bestFit="1" customWidth="1"/>
    <col min="5903" max="5903" width="4.42578125" style="10" bestFit="1" customWidth="1"/>
    <col min="5904" max="6144" width="9.140625" style="10"/>
    <col min="6145" max="6145" width="4" style="10" bestFit="1" customWidth="1"/>
    <col min="6146" max="6146" width="11.5703125" style="10" bestFit="1" customWidth="1"/>
    <col min="6147" max="6147" width="14.28515625" style="10" bestFit="1" customWidth="1"/>
    <col min="6148" max="6148" width="10.140625" style="10" customWidth="1"/>
    <col min="6149" max="6149" width="13.140625" style="10" bestFit="1" customWidth="1"/>
    <col min="6150" max="6150" width="11.5703125" style="10" customWidth="1"/>
    <col min="6151" max="6151" width="13.140625" style="10" bestFit="1" customWidth="1"/>
    <col min="6152" max="6152" width="12.140625" style="10" bestFit="1" customWidth="1"/>
    <col min="6153" max="6153" width="11" style="10" bestFit="1" customWidth="1"/>
    <col min="6154" max="6156" width="13.140625" style="10" bestFit="1" customWidth="1"/>
    <col min="6157" max="6157" width="10.85546875" style="10" bestFit="1" customWidth="1"/>
    <col min="6158" max="6158" width="13.140625" style="10" bestFit="1" customWidth="1"/>
    <col min="6159" max="6159" width="4.42578125" style="10" bestFit="1" customWidth="1"/>
    <col min="6160" max="6400" width="9.140625" style="10"/>
    <col min="6401" max="6401" width="4" style="10" bestFit="1" customWidth="1"/>
    <col min="6402" max="6402" width="11.5703125" style="10" bestFit="1" customWidth="1"/>
    <col min="6403" max="6403" width="14.28515625" style="10" bestFit="1" customWidth="1"/>
    <col min="6404" max="6404" width="10.140625" style="10" customWidth="1"/>
    <col min="6405" max="6405" width="13.140625" style="10" bestFit="1" customWidth="1"/>
    <col min="6406" max="6406" width="11.5703125" style="10" customWidth="1"/>
    <col min="6407" max="6407" width="13.140625" style="10" bestFit="1" customWidth="1"/>
    <col min="6408" max="6408" width="12.140625" style="10" bestFit="1" customWidth="1"/>
    <col min="6409" max="6409" width="11" style="10" bestFit="1" customWidth="1"/>
    <col min="6410" max="6412" width="13.140625" style="10" bestFit="1" customWidth="1"/>
    <col min="6413" max="6413" width="10.85546875" style="10" bestFit="1" customWidth="1"/>
    <col min="6414" max="6414" width="13.140625" style="10" bestFit="1" customWidth="1"/>
    <col min="6415" max="6415" width="4.42578125" style="10" bestFit="1" customWidth="1"/>
    <col min="6416" max="6656" width="9.140625" style="10"/>
    <col min="6657" max="6657" width="4" style="10" bestFit="1" customWidth="1"/>
    <col min="6658" max="6658" width="11.5703125" style="10" bestFit="1" customWidth="1"/>
    <col min="6659" max="6659" width="14.28515625" style="10" bestFit="1" customWidth="1"/>
    <col min="6660" max="6660" width="10.140625" style="10" customWidth="1"/>
    <col min="6661" max="6661" width="13.140625" style="10" bestFit="1" customWidth="1"/>
    <col min="6662" max="6662" width="11.5703125" style="10" customWidth="1"/>
    <col min="6663" max="6663" width="13.140625" style="10" bestFit="1" customWidth="1"/>
    <col min="6664" max="6664" width="12.140625" style="10" bestFit="1" customWidth="1"/>
    <col min="6665" max="6665" width="11" style="10" bestFit="1" customWidth="1"/>
    <col min="6666" max="6668" width="13.140625" style="10" bestFit="1" customWidth="1"/>
    <col min="6669" max="6669" width="10.85546875" style="10" bestFit="1" customWidth="1"/>
    <col min="6670" max="6670" width="13.140625" style="10" bestFit="1" customWidth="1"/>
    <col min="6671" max="6671" width="4.42578125" style="10" bestFit="1" customWidth="1"/>
    <col min="6672" max="6912" width="9.140625" style="10"/>
    <col min="6913" max="6913" width="4" style="10" bestFit="1" customWidth="1"/>
    <col min="6914" max="6914" width="11.5703125" style="10" bestFit="1" customWidth="1"/>
    <col min="6915" max="6915" width="14.28515625" style="10" bestFit="1" customWidth="1"/>
    <col min="6916" max="6916" width="10.140625" style="10" customWidth="1"/>
    <col min="6917" max="6917" width="13.140625" style="10" bestFit="1" customWidth="1"/>
    <col min="6918" max="6918" width="11.5703125" style="10" customWidth="1"/>
    <col min="6919" max="6919" width="13.140625" style="10" bestFit="1" customWidth="1"/>
    <col min="6920" max="6920" width="12.140625" style="10" bestFit="1" customWidth="1"/>
    <col min="6921" max="6921" width="11" style="10" bestFit="1" customWidth="1"/>
    <col min="6922" max="6924" width="13.140625" style="10" bestFit="1" customWidth="1"/>
    <col min="6925" max="6925" width="10.85546875" style="10" bestFit="1" customWidth="1"/>
    <col min="6926" max="6926" width="13.140625" style="10" bestFit="1" customWidth="1"/>
    <col min="6927" max="6927" width="4.42578125" style="10" bestFit="1" customWidth="1"/>
    <col min="6928" max="7168" width="9.140625" style="10"/>
    <col min="7169" max="7169" width="4" style="10" bestFit="1" customWidth="1"/>
    <col min="7170" max="7170" width="11.5703125" style="10" bestFit="1" customWidth="1"/>
    <col min="7171" max="7171" width="14.28515625" style="10" bestFit="1" customWidth="1"/>
    <col min="7172" max="7172" width="10.140625" style="10" customWidth="1"/>
    <col min="7173" max="7173" width="13.140625" style="10" bestFit="1" customWidth="1"/>
    <col min="7174" max="7174" width="11.5703125" style="10" customWidth="1"/>
    <col min="7175" max="7175" width="13.140625" style="10" bestFit="1" customWidth="1"/>
    <col min="7176" max="7176" width="12.140625" style="10" bestFit="1" customWidth="1"/>
    <col min="7177" max="7177" width="11" style="10" bestFit="1" customWidth="1"/>
    <col min="7178" max="7180" width="13.140625" style="10" bestFit="1" customWidth="1"/>
    <col min="7181" max="7181" width="10.85546875" style="10" bestFit="1" customWidth="1"/>
    <col min="7182" max="7182" width="13.140625" style="10" bestFit="1" customWidth="1"/>
    <col min="7183" max="7183" width="4.42578125" style="10" bestFit="1" customWidth="1"/>
    <col min="7184" max="7424" width="9.140625" style="10"/>
    <col min="7425" max="7425" width="4" style="10" bestFit="1" customWidth="1"/>
    <col min="7426" max="7426" width="11.5703125" style="10" bestFit="1" customWidth="1"/>
    <col min="7427" max="7427" width="14.28515625" style="10" bestFit="1" customWidth="1"/>
    <col min="7428" max="7428" width="10.140625" style="10" customWidth="1"/>
    <col min="7429" max="7429" width="13.140625" style="10" bestFit="1" customWidth="1"/>
    <col min="7430" max="7430" width="11.5703125" style="10" customWidth="1"/>
    <col min="7431" max="7431" width="13.140625" style="10" bestFit="1" customWidth="1"/>
    <col min="7432" max="7432" width="12.140625" style="10" bestFit="1" customWidth="1"/>
    <col min="7433" max="7433" width="11" style="10" bestFit="1" customWidth="1"/>
    <col min="7434" max="7436" width="13.140625" style="10" bestFit="1" customWidth="1"/>
    <col min="7437" max="7437" width="10.85546875" style="10" bestFit="1" customWidth="1"/>
    <col min="7438" max="7438" width="13.140625" style="10" bestFit="1" customWidth="1"/>
    <col min="7439" max="7439" width="4.42578125" style="10" bestFit="1" customWidth="1"/>
    <col min="7440" max="7680" width="9.140625" style="10"/>
    <col min="7681" max="7681" width="4" style="10" bestFit="1" customWidth="1"/>
    <col min="7682" max="7682" width="11.5703125" style="10" bestFit="1" customWidth="1"/>
    <col min="7683" max="7683" width="14.28515625" style="10" bestFit="1" customWidth="1"/>
    <col min="7684" max="7684" width="10.140625" style="10" customWidth="1"/>
    <col min="7685" max="7685" width="13.140625" style="10" bestFit="1" customWidth="1"/>
    <col min="7686" max="7686" width="11.5703125" style="10" customWidth="1"/>
    <col min="7687" max="7687" width="13.140625" style="10" bestFit="1" customWidth="1"/>
    <col min="7688" max="7688" width="12.140625" style="10" bestFit="1" customWidth="1"/>
    <col min="7689" max="7689" width="11" style="10" bestFit="1" customWidth="1"/>
    <col min="7690" max="7692" width="13.140625" style="10" bestFit="1" customWidth="1"/>
    <col min="7693" max="7693" width="10.85546875" style="10" bestFit="1" customWidth="1"/>
    <col min="7694" max="7694" width="13.140625" style="10" bestFit="1" customWidth="1"/>
    <col min="7695" max="7695" width="4.42578125" style="10" bestFit="1" customWidth="1"/>
    <col min="7696" max="7936" width="9.140625" style="10"/>
    <col min="7937" max="7937" width="4" style="10" bestFit="1" customWidth="1"/>
    <col min="7938" max="7938" width="11.5703125" style="10" bestFit="1" customWidth="1"/>
    <col min="7939" max="7939" width="14.28515625" style="10" bestFit="1" customWidth="1"/>
    <col min="7940" max="7940" width="10.140625" style="10" customWidth="1"/>
    <col min="7941" max="7941" width="13.140625" style="10" bestFit="1" customWidth="1"/>
    <col min="7942" max="7942" width="11.5703125" style="10" customWidth="1"/>
    <col min="7943" max="7943" width="13.140625" style="10" bestFit="1" customWidth="1"/>
    <col min="7944" max="7944" width="12.140625" style="10" bestFit="1" customWidth="1"/>
    <col min="7945" max="7945" width="11" style="10" bestFit="1" customWidth="1"/>
    <col min="7946" max="7948" width="13.140625" style="10" bestFit="1" customWidth="1"/>
    <col min="7949" max="7949" width="10.85546875" style="10" bestFit="1" customWidth="1"/>
    <col min="7950" max="7950" width="13.140625" style="10" bestFit="1" customWidth="1"/>
    <col min="7951" max="7951" width="4.42578125" style="10" bestFit="1" customWidth="1"/>
    <col min="7952" max="8192" width="9.140625" style="10"/>
    <col min="8193" max="8193" width="4" style="10" bestFit="1" customWidth="1"/>
    <col min="8194" max="8194" width="11.5703125" style="10" bestFit="1" customWidth="1"/>
    <col min="8195" max="8195" width="14.28515625" style="10" bestFit="1" customWidth="1"/>
    <col min="8196" max="8196" width="10.140625" style="10" customWidth="1"/>
    <col min="8197" max="8197" width="13.140625" style="10" bestFit="1" customWidth="1"/>
    <col min="8198" max="8198" width="11.5703125" style="10" customWidth="1"/>
    <col min="8199" max="8199" width="13.140625" style="10" bestFit="1" customWidth="1"/>
    <col min="8200" max="8200" width="12.140625" style="10" bestFit="1" customWidth="1"/>
    <col min="8201" max="8201" width="11" style="10" bestFit="1" customWidth="1"/>
    <col min="8202" max="8204" width="13.140625" style="10" bestFit="1" customWidth="1"/>
    <col min="8205" max="8205" width="10.85546875" style="10" bestFit="1" customWidth="1"/>
    <col min="8206" max="8206" width="13.140625" style="10" bestFit="1" customWidth="1"/>
    <col min="8207" max="8207" width="4.42578125" style="10" bestFit="1" customWidth="1"/>
    <col min="8208" max="8448" width="9.140625" style="10"/>
    <col min="8449" max="8449" width="4" style="10" bestFit="1" customWidth="1"/>
    <col min="8450" max="8450" width="11.5703125" style="10" bestFit="1" customWidth="1"/>
    <col min="8451" max="8451" width="14.28515625" style="10" bestFit="1" customWidth="1"/>
    <col min="8452" max="8452" width="10.140625" style="10" customWidth="1"/>
    <col min="8453" max="8453" width="13.140625" style="10" bestFit="1" customWidth="1"/>
    <col min="8454" max="8454" width="11.5703125" style="10" customWidth="1"/>
    <col min="8455" max="8455" width="13.140625" style="10" bestFit="1" customWidth="1"/>
    <col min="8456" max="8456" width="12.140625" style="10" bestFit="1" customWidth="1"/>
    <col min="8457" max="8457" width="11" style="10" bestFit="1" customWidth="1"/>
    <col min="8458" max="8460" width="13.140625" style="10" bestFit="1" customWidth="1"/>
    <col min="8461" max="8461" width="10.85546875" style="10" bestFit="1" customWidth="1"/>
    <col min="8462" max="8462" width="13.140625" style="10" bestFit="1" customWidth="1"/>
    <col min="8463" max="8463" width="4.42578125" style="10" bestFit="1" customWidth="1"/>
    <col min="8464" max="8704" width="9.140625" style="10"/>
    <col min="8705" max="8705" width="4" style="10" bestFit="1" customWidth="1"/>
    <col min="8706" max="8706" width="11.5703125" style="10" bestFit="1" customWidth="1"/>
    <col min="8707" max="8707" width="14.28515625" style="10" bestFit="1" customWidth="1"/>
    <col min="8708" max="8708" width="10.140625" style="10" customWidth="1"/>
    <col min="8709" max="8709" width="13.140625" style="10" bestFit="1" customWidth="1"/>
    <col min="8710" max="8710" width="11.5703125" style="10" customWidth="1"/>
    <col min="8711" max="8711" width="13.140625" style="10" bestFit="1" customWidth="1"/>
    <col min="8712" max="8712" width="12.140625" style="10" bestFit="1" customWidth="1"/>
    <col min="8713" max="8713" width="11" style="10" bestFit="1" customWidth="1"/>
    <col min="8714" max="8716" width="13.140625" style="10" bestFit="1" customWidth="1"/>
    <col min="8717" max="8717" width="10.85546875" style="10" bestFit="1" customWidth="1"/>
    <col min="8718" max="8718" width="13.140625" style="10" bestFit="1" customWidth="1"/>
    <col min="8719" max="8719" width="4.42578125" style="10" bestFit="1" customWidth="1"/>
    <col min="8720" max="8960" width="9.140625" style="10"/>
    <col min="8961" max="8961" width="4" style="10" bestFit="1" customWidth="1"/>
    <col min="8962" max="8962" width="11.5703125" style="10" bestFit="1" customWidth="1"/>
    <col min="8963" max="8963" width="14.28515625" style="10" bestFit="1" customWidth="1"/>
    <col min="8964" max="8964" width="10.140625" style="10" customWidth="1"/>
    <col min="8965" max="8965" width="13.140625" style="10" bestFit="1" customWidth="1"/>
    <col min="8966" max="8966" width="11.5703125" style="10" customWidth="1"/>
    <col min="8967" max="8967" width="13.140625" style="10" bestFit="1" customWidth="1"/>
    <col min="8968" max="8968" width="12.140625" style="10" bestFit="1" customWidth="1"/>
    <col min="8969" max="8969" width="11" style="10" bestFit="1" customWidth="1"/>
    <col min="8970" max="8972" width="13.140625" style="10" bestFit="1" customWidth="1"/>
    <col min="8973" max="8973" width="10.85546875" style="10" bestFit="1" customWidth="1"/>
    <col min="8974" max="8974" width="13.140625" style="10" bestFit="1" customWidth="1"/>
    <col min="8975" max="8975" width="4.42578125" style="10" bestFit="1" customWidth="1"/>
    <col min="8976" max="9216" width="9.140625" style="10"/>
    <col min="9217" max="9217" width="4" style="10" bestFit="1" customWidth="1"/>
    <col min="9218" max="9218" width="11.5703125" style="10" bestFit="1" customWidth="1"/>
    <col min="9219" max="9219" width="14.28515625" style="10" bestFit="1" customWidth="1"/>
    <col min="9220" max="9220" width="10.140625" style="10" customWidth="1"/>
    <col min="9221" max="9221" width="13.140625" style="10" bestFit="1" customWidth="1"/>
    <col min="9222" max="9222" width="11.5703125" style="10" customWidth="1"/>
    <col min="9223" max="9223" width="13.140625" style="10" bestFit="1" customWidth="1"/>
    <col min="9224" max="9224" width="12.140625" style="10" bestFit="1" customWidth="1"/>
    <col min="9225" max="9225" width="11" style="10" bestFit="1" customWidth="1"/>
    <col min="9226" max="9228" width="13.140625" style="10" bestFit="1" customWidth="1"/>
    <col min="9229" max="9229" width="10.85546875" style="10" bestFit="1" customWidth="1"/>
    <col min="9230" max="9230" width="13.140625" style="10" bestFit="1" customWidth="1"/>
    <col min="9231" max="9231" width="4.42578125" style="10" bestFit="1" customWidth="1"/>
    <col min="9232" max="9472" width="9.140625" style="10"/>
    <col min="9473" max="9473" width="4" style="10" bestFit="1" customWidth="1"/>
    <col min="9474" max="9474" width="11.5703125" style="10" bestFit="1" customWidth="1"/>
    <col min="9475" max="9475" width="14.28515625" style="10" bestFit="1" customWidth="1"/>
    <col min="9476" max="9476" width="10.140625" style="10" customWidth="1"/>
    <col min="9477" max="9477" width="13.140625" style="10" bestFit="1" customWidth="1"/>
    <col min="9478" max="9478" width="11.5703125" style="10" customWidth="1"/>
    <col min="9479" max="9479" width="13.140625" style="10" bestFit="1" customWidth="1"/>
    <col min="9480" max="9480" width="12.140625" style="10" bestFit="1" customWidth="1"/>
    <col min="9481" max="9481" width="11" style="10" bestFit="1" customWidth="1"/>
    <col min="9482" max="9484" width="13.140625" style="10" bestFit="1" customWidth="1"/>
    <col min="9485" max="9485" width="10.85546875" style="10" bestFit="1" customWidth="1"/>
    <col min="9486" max="9486" width="13.140625" style="10" bestFit="1" customWidth="1"/>
    <col min="9487" max="9487" width="4.42578125" style="10" bestFit="1" customWidth="1"/>
    <col min="9488" max="9728" width="9.140625" style="10"/>
    <col min="9729" max="9729" width="4" style="10" bestFit="1" customWidth="1"/>
    <col min="9730" max="9730" width="11.5703125" style="10" bestFit="1" customWidth="1"/>
    <col min="9731" max="9731" width="14.28515625" style="10" bestFit="1" customWidth="1"/>
    <col min="9732" max="9732" width="10.140625" style="10" customWidth="1"/>
    <col min="9733" max="9733" width="13.140625" style="10" bestFit="1" customWidth="1"/>
    <col min="9734" max="9734" width="11.5703125" style="10" customWidth="1"/>
    <col min="9735" max="9735" width="13.140625" style="10" bestFit="1" customWidth="1"/>
    <col min="9736" max="9736" width="12.140625" style="10" bestFit="1" customWidth="1"/>
    <col min="9737" max="9737" width="11" style="10" bestFit="1" customWidth="1"/>
    <col min="9738" max="9740" width="13.140625" style="10" bestFit="1" customWidth="1"/>
    <col min="9741" max="9741" width="10.85546875" style="10" bestFit="1" customWidth="1"/>
    <col min="9742" max="9742" width="13.140625" style="10" bestFit="1" customWidth="1"/>
    <col min="9743" max="9743" width="4.42578125" style="10" bestFit="1" customWidth="1"/>
    <col min="9744" max="9984" width="9.140625" style="10"/>
    <col min="9985" max="9985" width="4" style="10" bestFit="1" customWidth="1"/>
    <col min="9986" max="9986" width="11.5703125" style="10" bestFit="1" customWidth="1"/>
    <col min="9987" max="9987" width="14.28515625" style="10" bestFit="1" customWidth="1"/>
    <col min="9988" max="9988" width="10.140625" style="10" customWidth="1"/>
    <col min="9989" max="9989" width="13.140625" style="10" bestFit="1" customWidth="1"/>
    <col min="9990" max="9990" width="11.5703125" style="10" customWidth="1"/>
    <col min="9991" max="9991" width="13.140625" style="10" bestFit="1" customWidth="1"/>
    <col min="9992" max="9992" width="12.140625" style="10" bestFit="1" customWidth="1"/>
    <col min="9993" max="9993" width="11" style="10" bestFit="1" customWidth="1"/>
    <col min="9994" max="9996" width="13.140625" style="10" bestFit="1" customWidth="1"/>
    <col min="9997" max="9997" width="10.85546875" style="10" bestFit="1" customWidth="1"/>
    <col min="9998" max="9998" width="13.140625" style="10" bestFit="1" customWidth="1"/>
    <col min="9999" max="9999" width="4.42578125" style="10" bestFit="1" customWidth="1"/>
    <col min="10000" max="10240" width="9.140625" style="10"/>
    <col min="10241" max="10241" width="4" style="10" bestFit="1" customWidth="1"/>
    <col min="10242" max="10242" width="11.5703125" style="10" bestFit="1" customWidth="1"/>
    <col min="10243" max="10243" width="14.28515625" style="10" bestFit="1" customWidth="1"/>
    <col min="10244" max="10244" width="10.140625" style="10" customWidth="1"/>
    <col min="10245" max="10245" width="13.140625" style="10" bestFit="1" customWidth="1"/>
    <col min="10246" max="10246" width="11.5703125" style="10" customWidth="1"/>
    <col min="10247" max="10247" width="13.140625" style="10" bestFit="1" customWidth="1"/>
    <col min="10248" max="10248" width="12.140625" style="10" bestFit="1" customWidth="1"/>
    <col min="10249" max="10249" width="11" style="10" bestFit="1" customWidth="1"/>
    <col min="10250" max="10252" width="13.140625" style="10" bestFit="1" customWidth="1"/>
    <col min="10253" max="10253" width="10.85546875" style="10" bestFit="1" customWidth="1"/>
    <col min="10254" max="10254" width="13.140625" style="10" bestFit="1" customWidth="1"/>
    <col min="10255" max="10255" width="4.42578125" style="10" bestFit="1" customWidth="1"/>
    <col min="10256" max="10496" width="9.140625" style="10"/>
    <col min="10497" max="10497" width="4" style="10" bestFit="1" customWidth="1"/>
    <col min="10498" max="10498" width="11.5703125" style="10" bestFit="1" customWidth="1"/>
    <col min="10499" max="10499" width="14.28515625" style="10" bestFit="1" customWidth="1"/>
    <col min="10500" max="10500" width="10.140625" style="10" customWidth="1"/>
    <col min="10501" max="10501" width="13.140625" style="10" bestFit="1" customWidth="1"/>
    <col min="10502" max="10502" width="11.5703125" style="10" customWidth="1"/>
    <col min="10503" max="10503" width="13.140625" style="10" bestFit="1" customWidth="1"/>
    <col min="10504" max="10504" width="12.140625" style="10" bestFit="1" customWidth="1"/>
    <col min="10505" max="10505" width="11" style="10" bestFit="1" customWidth="1"/>
    <col min="10506" max="10508" width="13.140625" style="10" bestFit="1" customWidth="1"/>
    <col min="10509" max="10509" width="10.85546875" style="10" bestFit="1" customWidth="1"/>
    <col min="10510" max="10510" width="13.140625" style="10" bestFit="1" customWidth="1"/>
    <col min="10511" max="10511" width="4.42578125" style="10" bestFit="1" customWidth="1"/>
    <col min="10512" max="10752" width="9.140625" style="10"/>
    <col min="10753" max="10753" width="4" style="10" bestFit="1" customWidth="1"/>
    <col min="10754" max="10754" width="11.5703125" style="10" bestFit="1" customWidth="1"/>
    <col min="10755" max="10755" width="14.28515625" style="10" bestFit="1" customWidth="1"/>
    <col min="10756" max="10756" width="10.140625" style="10" customWidth="1"/>
    <col min="10757" max="10757" width="13.140625" style="10" bestFit="1" customWidth="1"/>
    <col min="10758" max="10758" width="11.5703125" style="10" customWidth="1"/>
    <col min="10759" max="10759" width="13.140625" style="10" bestFit="1" customWidth="1"/>
    <col min="10760" max="10760" width="12.140625" style="10" bestFit="1" customWidth="1"/>
    <col min="10761" max="10761" width="11" style="10" bestFit="1" customWidth="1"/>
    <col min="10762" max="10764" width="13.140625" style="10" bestFit="1" customWidth="1"/>
    <col min="10765" max="10765" width="10.85546875" style="10" bestFit="1" customWidth="1"/>
    <col min="10766" max="10766" width="13.140625" style="10" bestFit="1" customWidth="1"/>
    <col min="10767" max="10767" width="4.42578125" style="10" bestFit="1" customWidth="1"/>
    <col min="10768" max="11008" width="9.140625" style="10"/>
    <col min="11009" max="11009" width="4" style="10" bestFit="1" customWidth="1"/>
    <col min="11010" max="11010" width="11.5703125" style="10" bestFit="1" customWidth="1"/>
    <col min="11011" max="11011" width="14.28515625" style="10" bestFit="1" customWidth="1"/>
    <col min="11012" max="11012" width="10.140625" style="10" customWidth="1"/>
    <col min="11013" max="11013" width="13.140625" style="10" bestFit="1" customWidth="1"/>
    <col min="11014" max="11014" width="11.5703125" style="10" customWidth="1"/>
    <col min="11015" max="11015" width="13.140625" style="10" bestFit="1" customWidth="1"/>
    <col min="11016" max="11016" width="12.140625" style="10" bestFit="1" customWidth="1"/>
    <col min="11017" max="11017" width="11" style="10" bestFit="1" customWidth="1"/>
    <col min="11018" max="11020" width="13.140625" style="10" bestFit="1" customWidth="1"/>
    <col min="11021" max="11021" width="10.85546875" style="10" bestFit="1" customWidth="1"/>
    <col min="11022" max="11022" width="13.140625" style="10" bestFit="1" customWidth="1"/>
    <col min="11023" max="11023" width="4.42578125" style="10" bestFit="1" customWidth="1"/>
    <col min="11024" max="11264" width="9.140625" style="10"/>
    <col min="11265" max="11265" width="4" style="10" bestFit="1" customWidth="1"/>
    <col min="11266" max="11266" width="11.5703125" style="10" bestFit="1" customWidth="1"/>
    <col min="11267" max="11267" width="14.28515625" style="10" bestFit="1" customWidth="1"/>
    <col min="11268" max="11268" width="10.140625" style="10" customWidth="1"/>
    <col min="11269" max="11269" width="13.140625" style="10" bestFit="1" customWidth="1"/>
    <col min="11270" max="11270" width="11.5703125" style="10" customWidth="1"/>
    <col min="11271" max="11271" width="13.140625" style="10" bestFit="1" customWidth="1"/>
    <col min="11272" max="11272" width="12.140625" style="10" bestFit="1" customWidth="1"/>
    <col min="11273" max="11273" width="11" style="10" bestFit="1" customWidth="1"/>
    <col min="11274" max="11276" width="13.140625" style="10" bestFit="1" customWidth="1"/>
    <col min="11277" max="11277" width="10.85546875" style="10" bestFit="1" customWidth="1"/>
    <col min="11278" max="11278" width="13.140625" style="10" bestFit="1" customWidth="1"/>
    <col min="11279" max="11279" width="4.42578125" style="10" bestFit="1" customWidth="1"/>
    <col min="11280" max="11520" width="9.140625" style="10"/>
    <col min="11521" max="11521" width="4" style="10" bestFit="1" customWidth="1"/>
    <col min="11522" max="11522" width="11.5703125" style="10" bestFit="1" customWidth="1"/>
    <col min="11523" max="11523" width="14.28515625" style="10" bestFit="1" customWidth="1"/>
    <col min="11524" max="11524" width="10.140625" style="10" customWidth="1"/>
    <col min="11525" max="11525" width="13.140625" style="10" bestFit="1" customWidth="1"/>
    <col min="11526" max="11526" width="11.5703125" style="10" customWidth="1"/>
    <col min="11527" max="11527" width="13.140625" style="10" bestFit="1" customWidth="1"/>
    <col min="11528" max="11528" width="12.140625" style="10" bestFit="1" customWidth="1"/>
    <col min="11529" max="11529" width="11" style="10" bestFit="1" customWidth="1"/>
    <col min="11530" max="11532" width="13.140625" style="10" bestFit="1" customWidth="1"/>
    <col min="11533" max="11533" width="10.85546875" style="10" bestFit="1" customWidth="1"/>
    <col min="11534" max="11534" width="13.140625" style="10" bestFit="1" customWidth="1"/>
    <col min="11535" max="11535" width="4.42578125" style="10" bestFit="1" customWidth="1"/>
    <col min="11536" max="11776" width="9.140625" style="10"/>
    <col min="11777" max="11777" width="4" style="10" bestFit="1" customWidth="1"/>
    <col min="11778" max="11778" width="11.5703125" style="10" bestFit="1" customWidth="1"/>
    <col min="11779" max="11779" width="14.28515625" style="10" bestFit="1" customWidth="1"/>
    <col min="11780" max="11780" width="10.140625" style="10" customWidth="1"/>
    <col min="11781" max="11781" width="13.140625" style="10" bestFit="1" customWidth="1"/>
    <col min="11782" max="11782" width="11.5703125" style="10" customWidth="1"/>
    <col min="11783" max="11783" width="13.140625" style="10" bestFit="1" customWidth="1"/>
    <col min="11784" max="11784" width="12.140625" style="10" bestFit="1" customWidth="1"/>
    <col min="11785" max="11785" width="11" style="10" bestFit="1" customWidth="1"/>
    <col min="11786" max="11788" width="13.140625" style="10" bestFit="1" customWidth="1"/>
    <col min="11789" max="11789" width="10.85546875" style="10" bestFit="1" customWidth="1"/>
    <col min="11790" max="11790" width="13.140625" style="10" bestFit="1" customWidth="1"/>
    <col min="11791" max="11791" width="4.42578125" style="10" bestFit="1" customWidth="1"/>
    <col min="11792" max="12032" width="9.140625" style="10"/>
    <col min="12033" max="12033" width="4" style="10" bestFit="1" customWidth="1"/>
    <col min="12034" max="12034" width="11.5703125" style="10" bestFit="1" customWidth="1"/>
    <col min="12035" max="12035" width="14.28515625" style="10" bestFit="1" customWidth="1"/>
    <col min="12036" max="12036" width="10.140625" style="10" customWidth="1"/>
    <col min="12037" max="12037" width="13.140625" style="10" bestFit="1" customWidth="1"/>
    <col min="12038" max="12038" width="11.5703125" style="10" customWidth="1"/>
    <col min="12039" max="12039" width="13.140625" style="10" bestFit="1" customWidth="1"/>
    <col min="12040" max="12040" width="12.140625" style="10" bestFit="1" customWidth="1"/>
    <col min="12041" max="12041" width="11" style="10" bestFit="1" customWidth="1"/>
    <col min="12042" max="12044" width="13.140625" style="10" bestFit="1" customWidth="1"/>
    <col min="12045" max="12045" width="10.85546875" style="10" bestFit="1" customWidth="1"/>
    <col min="12046" max="12046" width="13.140625" style="10" bestFit="1" customWidth="1"/>
    <col min="12047" max="12047" width="4.42578125" style="10" bestFit="1" customWidth="1"/>
    <col min="12048" max="12288" width="9.140625" style="10"/>
    <col min="12289" max="12289" width="4" style="10" bestFit="1" customWidth="1"/>
    <col min="12290" max="12290" width="11.5703125" style="10" bestFit="1" customWidth="1"/>
    <col min="12291" max="12291" width="14.28515625" style="10" bestFit="1" customWidth="1"/>
    <col min="12292" max="12292" width="10.140625" style="10" customWidth="1"/>
    <col min="12293" max="12293" width="13.140625" style="10" bestFit="1" customWidth="1"/>
    <col min="12294" max="12294" width="11.5703125" style="10" customWidth="1"/>
    <col min="12295" max="12295" width="13.140625" style="10" bestFit="1" customWidth="1"/>
    <col min="12296" max="12296" width="12.140625" style="10" bestFit="1" customWidth="1"/>
    <col min="12297" max="12297" width="11" style="10" bestFit="1" customWidth="1"/>
    <col min="12298" max="12300" width="13.140625" style="10" bestFit="1" customWidth="1"/>
    <col min="12301" max="12301" width="10.85546875" style="10" bestFit="1" customWidth="1"/>
    <col min="12302" max="12302" width="13.140625" style="10" bestFit="1" customWidth="1"/>
    <col min="12303" max="12303" width="4.42578125" style="10" bestFit="1" customWidth="1"/>
    <col min="12304" max="12544" width="9.140625" style="10"/>
    <col min="12545" max="12545" width="4" style="10" bestFit="1" customWidth="1"/>
    <col min="12546" max="12546" width="11.5703125" style="10" bestFit="1" customWidth="1"/>
    <col min="12547" max="12547" width="14.28515625" style="10" bestFit="1" customWidth="1"/>
    <col min="12548" max="12548" width="10.140625" style="10" customWidth="1"/>
    <col min="12549" max="12549" width="13.140625" style="10" bestFit="1" customWidth="1"/>
    <col min="12550" max="12550" width="11.5703125" style="10" customWidth="1"/>
    <col min="12551" max="12551" width="13.140625" style="10" bestFit="1" customWidth="1"/>
    <col min="12552" max="12552" width="12.140625" style="10" bestFit="1" customWidth="1"/>
    <col min="12553" max="12553" width="11" style="10" bestFit="1" customWidth="1"/>
    <col min="12554" max="12556" width="13.140625" style="10" bestFit="1" customWidth="1"/>
    <col min="12557" max="12557" width="10.85546875" style="10" bestFit="1" customWidth="1"/>
    <col min="12558" max="12558" width="13.140625" style="10" bestFit="1" customWidth="1"/>
    <col min="12559" max="12559" width="4.42578125" style="10" bestFit="1" customWidth="1"/>
    <col min="12560" max="12800" width="9.140625" style="10"/>
    <col min="12801" max="12801" width="4" style="10" bestFit="1" customWidth="1"/>
    <col min="12802" max="12802" width="11.5703125" style="10" bestFit="1" customWidth="1"/>
    <col min="12803" max="12803" width="14.28515625" style="10" bestFit="1" customWidth="1"/>
    <col min="12804" max="12804" width="10.140625" style="10" customWidth="1"/>
    <col min="12805" max="12805" width="13.140625" style="10" bestFit="1" customWidth="1"/>
    <col min="12806" max="12806" width="11.5703125" style="10" customWidth="1"/>
    <col min="12807" max="12807" width="13.140625" style="10" bestFit="1" customWidth="1"/>
    <col min="12808" max="12808" width="12.140625" style="10" bestFit="1" customWidth="1"/>
    <col min="12809" max="12809" width="11" style="10" bestFit="1" customWidth="1"/>
    <col min="12810" max="12812" width="13.140625" style="10" bestFit="1" customWidth="1"/>
    <col min="12813" max="12813" width="10.85546875" style="10" bestFit="1" customWidth="1"/>
    <col min="12814" max="12814" width="13.140625" style="10" bestFit="1" customWidth="1"/>
    <col min="12815" max="12815" width="4.42578125" style="10" bestFit="1" customWidth="1"/>
    <col min="12816" max="13056" width="9.140625" style="10"/>
    <col min="13057" max="13057" width="4" style="10" bestFit="1" customWidth="1"/>
    <col min="13058" max="13058" width="11.5703125" style="10" bestFit="1" customWidth="1"/>
    <col min="13059" max="13059" width="14.28515625" style="10" bestFit="1" customWidth="1"/>
    <col min="13060" max="13060" width="10.140625" style="10" customWidth="1"/>
    <col min="13061" max="13061" width="13.140625" style="10" bestFit="1" customWidth="1"/>
    <col min="13062" max="13062" width="11.5703125" style="10" customWidth="1"/>
    <col min="13063" max="13063" width="13.140625" style="10" bestFit="1" customWidth="1"/>
    <col min="13064" max="13064" width="12.140625" style="10" bestFit="1" customWidth="1"/>
    <col min="13065" max="13065" width="11" style="10" bestFit="1" customWidth="1"/>
    <col min="13066" max="13068" width="13.140625" style="10" bestFit="1" customWidth="1"/>
    <col min="13069" max="13069" width="10.85546875" style="10" bestFit="1" customWidth="1"/>
    <col min="13070" max="13070" width="13.140625" style="10" bestFit="1" customWidth="1"/>
    <col min="13071" max="13071" width="4.42578125" style="10" bestFit="1" customWidth="1"/>
    <col min="13072" max="13312" width="9.140625" style="10"/>
    <col min="13313" max="13313" width="4" style="10" bestFit="1" customWidth="1"/>
    <col min="13314" max="13314" width="11.5703125" style="10" bestFit="1" customWidth="1"/>
    <col min="13315" max="13315" width="14.28515625" style="10" bestFit="1" customWidth="1"/>
    <col min="13316" max="13316" width="10.140625" style="10" customWidth="1"/>
    <col min="13317" max="13317" width="13.140625" style="10" bestFit="1" customWidth="1"/>
    <col min="13318" max="13318" width="11.5703125" style="10" customWidth="1"/>
    <col min="13319" max="13319" width="13.140625" style="10" bestFit="1" customWidth="1"/>
    <col min="13320" max="13320" width="12.140625" style="10" bestFit="1" customWidth="1"/>
    <col min="13321" max="13321" width="11" style="10" bestFit="1" customWidth="1"/>
    <col min="13322" max="13324" width="13.140625" style="10" bestFit="1" customWidth="1"/>
    <col min="13325" max="13325" width="10.85546875" style="10" bestFit="1" customWidth="1"/>
    <col min="13326" max="13326" width="13.140625" style="10" bestFit="1" customWidth="1"/>
    <col min="13327" max="13327" width="4.42578125" style="10" bestFit="1" customWidth="1"/>
    <col min="13328" max="13568" width="9.140625" style="10"/>
    <col min="13569" max="13569" width="4" style="10" bestFit="1" customWidth="1"/>
    <col min="13570" max="13570" width="11.5703125" style="10" bestFit="1" customWidth="1"/>
    <col min="13571" max="13571" width="14.28515625" style="10" bestFit="1" customWidth="1"/>
    <col min="13572" max="13572" width="10.140625" style="10" customWidth="1"/>
    <col min="13573" max="13573" width="13.140625" style="10" bestFit="1" customWidth="1"/>
    <col min="13574" max="13574" width="11.5703125" style="10" customWidth="1"/>
    <col min="13575" max="13575" width="13.140625" style="10" bestFit="1" customWidth="1"/>
    <col min="13576" max="13576" width="12.140625" style="10" bestFit="1" customWidth="1"/>
    <col min="13577" max="13577" width="11" style="10" bestFit="1" customWidth="1"/>
    <col min="13578" max="13580" width="13.140625" style="10" bestFit="1" customWidth="1"/>
    <col min="13581" max="13581" width="10.85546875" style="10" bestFit="1" customWidth="1"/>
    <col min="13582" max="13582" width="13.140625" style="10" bestFit="1" customWidth="1"/>
    <col min="13583" max="13583" width="4.42578125" style="10" bestFit="1" customWidth="1"/>
    <col min="13584" max="13824" width="9.140625" style="10"/>
    <col min="13825" max="13825" width="4" style="10" bestFit="1" customWidth="1"/>
    <col min="13826" max="13826" width="11.5703125" style="10" bestFit="1" customWidth="1"/>
    <col min="13827" max="13827" width="14.28515625" style="10" bestFit="1" customWidth="1"/>
    <col min="13828" max="13828" width="10.140625" style="10" customWidth="1"/>
    <col min="13829" max="13829" width="13.140625" style="10" bestFit="1" customWidth="1"/>
    <col min="13830" max="13830" width="11.5703125" style="10" customWidth="1"/>
    <col min="13831" max="13831" width="13.140625" style="10" bestFit="1" customWidth="1"/>
    <col min="13832" max="13832" width="12.140625" style="10" bestFit="1" customWidth="1"/>
    <col min="13833" max="13833" width="11" style="10" bestFit="1" customWidth="1"/>
    <col min="13834" max="13836" width="13.140625" style="10" bestFit="1" customWidth="1"/>
    <col min="13837" max="13837" width="10.85546875" style="10" bestFit="1" customWidth="1"/>
    <col min="13838" max="13838" width="13.140625" style="10" bestFit="1" customWidth="1"/>
    <col min="13839" max="13839" width="4.42578125" style="10" bestFit="1" customWidth="1"/>
    <col min="13840" max="14080" width="9.140625" style="10"/>
    <col min="14081" max="14081" width="4" style="10" bestFit="1" customWidth="1"/>
    <col min="14082" max="14082" width="11.5703125" style="10" bestFit="1" customWidth="1"/>
    <col min="14083" max="14083" width="14.28515625" style="10" bestFit="1" customWidth="1"/>
    <col min="14084" max="14084" width="10.140625" style="10" customWidth="1"/>
    <col min="14085" max="14085" width="13.140625" style="10" bestFit="1" customWidth="1"/>
    <col min="14086" max="14086" width="11.5703125" style="10" customWidth="1"/>
    <col min="14087" max="14087" width="13.140625" style="10" bestFit="1" customWidth="1"/>
    <col min="14088" max="14088" width="12.140625" style="10" bestFit="1" customWidth="1"/>
    <col min="14089" max="14089" width="11" style="10" bestFit="1" customWidth="1"/>
    <col min="14090" max="14092" width="13.140625" style="10" bestFit="1" customWidth="1"/>
    <col min="14093" max="14093" width="10.85546875" style="10" bestFit="1" customWidth="1"/>
    <col min="14094" max="14094" width="13.140625" style="10" bestFit="1" customWidth="1"/>
    <col min="14095" max="14095" width="4.42578125" style="10" bestFit="1" customWidth="1"/>
    <col min="14096" max="14336" width="9.140625" style="10"/>
    <col min="14337" max="14337" width="4" style="10" bestFit="1" customWidth="1"/>
    <col min="14338" max="14338" width="11.5703125" style="10" bestFit="1" customWidth="1"/>
    <col min="14339" max="14339" width="14.28515625" style="10" bestFit="1" customWidth="1"/>
    <col min="14340" max="14340" width="10.140625" style="10" customWidth="1"/>
    <col min="14341" max="14341" width="13.140625" style="10" bestFit="1" customWidth="1"/>
    <col min="14342" max="14342" width="11.5703125" style="10" customWidth="1"/>
    <col min="14343" max="14343" width="13.140625" style="10" bestFit="1" customWidth="1"/>
    <col min="14344" max="14344" width="12.140625" style="10" bestFit="1" customWidth="1"/>
    <col min="14345" max="14345" width="11" style="10" bestFit="1" customWidth="1"/>
    <col min="14346" max="14348" width="13.140625" style="10" bestFit="1" customWidth="1"/>
    <col min="14349" max="14349" width="10.85546875" style="10" bestFit="1" customWidth="1"/>
    <col min="14350" max="14350" width="13.140625" style="10" bestFit="1" customWidth="1"/>
    <col min="14351" max="14351" width="4.42578125" style="10" bestFit="1" customWidth="1"/>
    <col min="14352" max="14592" width="9.140625" style="10"/>
    <col min="14593" max="14593" width="4" style="10" bestFit="1" customWidth="1"/>
    <col min="14594" max="14594" width="11.5703125" style="10" bestFit="1" customWidth="1"/>
    <col min="14595" max="14595" width="14.28515625" style="10" bestFit="1" customWidth="1"/>
    <col min="14596" max="14596" width="10.140625" style="10" customWidth="1"/>
    <col min="14597" max="14597" width="13.140625" style="10" bestFit="1" customWidth="1"/>
    <col min="14598" max="14598" width="11.5703125" style="10" customWidth="1"/>
    <col min="14599" max="14599" width="13.140625" style="10" bestFit="1" customWidth="1"/>
    <col min="14600" max="14600" width="12.140625" style="10" bestFit="1" customWidth="1"/>
    <col min="14601" max="14601" width="11" style="10" bestFit="1" customWidth="1"/>
    <col min="14602" max="14604" width="13.140625" style="10" bestFit="1" customWidth="1"/>
    <col min="14605" max="14605" width="10.85546875" style="10" bestFit="1" customWidth="1"/>
    <col min="14606" max="14606" width="13.140625" style="10" bestFit="1" customWidth="1"/>
    <col min="14607" max="14607" width="4.42578125" style="10" bestFit="1" customWidth="1"/>
    <col min="14608" max="14848" width="9.140625" style="10"/>
    <col min="14849" max="14849" width="4" style="10" bestFit="1" customWidth="1"/>
    <col min="14850" max="14850" width="11.5703125" style="10" bestFit="1" customWidth="1"/>
    <col min="14851" max="14851" width="14.28515625" style="10" bestFit="1" customWidth="1"/>
    <col min="14852" max="14852" width="10.140625" style="10" customWidth="1"/>
    <col min="14853" max="14853" width="13.140625" style="10" bestFit="1" customWidth="1"/>
    <col min="14854" max="14854" width="11.5703125" style="10" customWidth="1"/>
    <col min="14855" max="14855" width="13.140625" style="10" bestFit="1" customWidth="1"/>
    <col min="14856" max="14856" width="12.140625" style="10" bestFit="1" customWidth="1"/>
    <col min="14857" max="14857" width="11" style="10" bestFit="1" customWidth="1"/>
    <col min="14858" max="14860" width="13.140625" style="10" bestFit="1" customWidth="1"/>
    <col min="14861" max="14861" width="10.85546875" style="10" bestFit="1" customWidth="1"/>
    <col min="14862" max="14862" width="13.140625" style="10" bestFit="1" customWidth="1"/>
    <col min="14863" max="14863" width="4.42578125" style="10" bestFit="1" customWidth="1"/>
    <col min="14864" max="15104" width="9.140625" style="10"/>
    <col min="15105" max="15105" width="4" style="10" bestFit="1" customWidth="1"/>
    <col min="15106" max="15106" width="11.5703125" style="10" bestFit="1" customWidth="1"/>
    <col min="15107" max="15107" width="14.28515625" style="10" bestFit="1" customWidth="1"/>
    <col min="15108" max="15108" width="10.140625" style="10" customWidth="1"/>
    <col min="15109" max="15109" width="13.140625" style="10" bestFit="1" customWidth="1"/>
    <col min="15110" max="15110" width="11.5703125" style="10" customWidth="1"/>
    <col min="15111" max="15111" width="13.140625" style="10" bestFit="1" customWidth="1"/>
    <col min="15112" max="15112" width="12.140625" style="10" bestFit="1" customWidth="1"/>
    <col min="15113" max="15113" width="11" style="10" bestFit="1" customWidth="1"/>
    <col min="15114" max="15116" width="13.140625" style="10" bestFit="1" customWidth="1"/>
    <col min="15117" max="15117" width="10.85546875" style="10" bestFit="1" customWidth="1"/>
    <col min="15118" max="15118" width="13.140625" style="10" bestFit="1" customWidth="1"/>
    <col min="15119" max="15119" width="4.42578125" style="10" bestFit="1" customWidth="1"/>
    <col min="15120" max="15360" width="9.140625" style="10"/>
    <col min="15361" max="15361" width="4" style="10" bestFit="1" customWidth="1"/>
    <col min="15362" max="15362" width="11.5703125" style="10" bestFit="1" customWidth="1"/>
    <col min="15363" max="15363" width="14.28515625" style="10" bestFit="1" customWidth="1"/>
    <col min="15364" max="15364" width="10.140625" style="10" customWidth="1"/>
    <col min="15365" max="15365" width="13.140625" style="10" bestFit="1" customWidth="1"/>
    <col min="15366" max="15366" width="11.5703125" style="10" customWidth="1"/>
    <col min="15367" max="15367" width="13.140625" style="10" bestFit="1" customWidth="1"/>
    <col min="15368" max="15368" width="12.140625" style="10" bestFit="1" customWidth="1"/>
    <col min="15369" max="15369" width="11" style="10" bestFit="1" customWidth="1"/>
    <col min="15370" max="15372" width="13.140625" style="10" bestFit="1" customWidth="1"/>
    <col min="15373" max="15373" width="10.85546875" style="10" bestFit="1" customWidth="1"/>
    <col min="15374" max="15374" width="13.140625" style="10" bestFit="1" customWidth="1"/>
    <col min="15375" max="15375" width="4.42578125" style="10" bestFit="1" customWidth="1"/>
    <col min="15376" max="15616" width="9.140625" style="10"/>
    <col min="15617" max="15617" width="4" style="10" bestFit="1" customWidth="1"/>
    <col min="15618" max="15618" width="11.5703125" style="10" bestFit="1" customWidth="1"/>
    <col min="15619" max="15619" width="14.28515625" style="10" bestFit="1" customWidth="1"/>
    <col min="15620" max="15620" width="10.140625" style="10" customWidth="1"/>
    <col min="15621" max="15621" width="13.140625" style="10" bestFit="1" customWidth="1"/>
    <col min="15622" max="15622" width="11.5703125" style="10" customWidth="1"/>
    <col min="15623" max="15623" width="13.140625" style="10" bestFit="1" customWidth="1"/>
    <col min="15624" max="15624" width="12.140625" style="10" bestFit="1" customWidth="1"/>
    <col min="15625" max="15625" width="11" style="10" bestFit="1" customWidth="1"/>
    <col min="15626" max="15628" width="13.140625" style="10" bestFit="1" customWidth="1"/>
    <col min="15629" max="15629" width="10.85546875" style="10" bestFit="1" customWidth="1"/>
    <col min="15630" max="15630" width="13.140625" style="10" bestFit="1" customWidth="1"/>
    <col min="15631" max="15631" width="4.42578125" style="10" bestFit="1" customWidth="1"/>
    <col min="15632" max="15872" width="9.140625" style="10"/>
    <col min="15873" max="15873" width="4" style="10" bestFit="1" customWidth="1"/>
    <col min="15874" max="15874" width="11.5703125" style="10" bestFit="1" customWidth="1"/>
    <col min="15875" max="15875" width="14.28515625" style="10" bestFit="1" customWidth="1"/>
    <col min="15876" max="15876" width="10.140625" style="10" customWidth="1"/>
    <col min="15877" max="15877" width="13.140625" style="10" bestFit="1" customWidth="1"/>
    <col min="15878" max="15878" width="11.5703125" style="10" customWidth="1"/>
    <col min="15879" max="15879" width="13.140625" style="10" bestFit="1" customWidth="1"/>
    <col min="15880" max="15880" width="12.140625" style="10" bestFit="1" customWidth="1"/>
    <col min="15881" max="15881" width="11" style="10" bestFit="1" customWidth="1"/>
    <col min="15882" max="15884" width="13.140625" style="10" bestFit="1" customWidth="1"/>
    <col min="15885" max="15885" width="10.85546875" style="10" bestFit="1" customWidth="1"/>
    <col min="15886" max="15886" width="13.140625" style="10" bestFit="1" customWidth="1"/>
    <col min="15887" max="15887" width="4.42578125" style="10" bestFit="1" customWidth="1"/>
    <col min="15888" max="16128" width="9.140625" style="10"/>
    <col min="16129" max="16129" width="4" style="10" bestFit="1" customWidth="1"/>
    <col min="16130" max="16130" width="11.5703125" style="10" bestFit="1" customWidth="1"/>
    <col min="16131" max="16131" width="14.28515625" style="10" bestFit="1" customWidth="1"/>
    <col min="16132" max="16132" width="10.140625" style="10" customWidth="1"/>
    <col min="16133" max="16133" width="13.140625" style="10" bestFit="1" customWidth="1"/>
    <col min="16134" max="16134" width="11.5703125" style="10" customWidth="1"/>
    <col min="16135" max="16135" width="13.140625" style="10" bestFit="1" customWidth="1"/>
    <col min="16136" max="16136" width="12.140625" style="10" bestFit="1" customWidth="1"/>
    <col min="16137" max="16137" width="11" style="10" bestFit="1" customWidth="1"/>
    <col min="16138" max="16140" width="13.140625" style="10" bestFit="1" customWidth="1"/>
    <col min="16141" max="16141" width="10.85546875" style="10" bestFit="1" customWidth="1"/>
    <col min="16142" max="16142" width="13.140625" style="10" bestFit="1" customWidth="1"/>
    <col min="16143" max="16143" width="4.42578125" style="10" bestFit="1" customWidth="1"/>
    <col min="16144" max="16384" width="9.140625" style="10"/>
  </cols>
  <sheetData>
    <row r="1" spans="1:15" x14ac:dyDescent="0.2">
      <c r="A1" s="11" t="s">
        <v>42</v>
      </c>
      <c r="B1" s="11"/>
      <c r="C1" s="11"/>
      <c r="D1" s="11"/>
      <c r="E1" s="11"/>
      <c r="F1" s="11"/>
      <c r="G1" s="11"/>
      <c r="H1" s="11"/>
      <c r="I1" s="11"/>
      <c r="J1" s="11"/>
      <c r="K1" s="11"/>
      <c r="L1" s="11"/>
      <c r="M1" s="11"/>
      <c r="N1" s="11"/>
    </row>
    <row r="2" spans="1:15" x14ac:dyDescent="0.2">
      <c r="A2" s="109" t="s">
        <v>514</v>
      </c>
      <c r="B2" s="11"/>
      <c r="C2" s="11"/>
      <c r="D2" s="11"/>
      <c r="E2" s="11"/>
      <c r="F2" s="11"/>
      <c r="G2" s="11"/>
      <c r="H2" s="11"/>
      <c r="I2" s="11"/>
      <c r="J2" s="11"/>
      <c r="K2" s="11"/>
      <c r="L2" s="11"/>
      <c r="M2" s="11"/>
      <c r="N2" s="11"/>
    </row>
    <row r="3" spans="1:15" x14ac:dyDescent="0.2">
      <c r="A3" s="111" t="s">
        <v>496</v>
      </c>
      <c r="B3" s="11"/>
      <c r="C3" s="11"/>
      <c r="D3" s="11"/>
      <c r="E3" s="11"/>
      <c r="F3" s="11"/>
      <c r="G3" s="11"/>
      <c r="H3" s="11"/>
      <c r="I3" s="11"/>
      <c r="J3" s="11"/>
      <c r="K3" s="11"/>
      <c r="L3" s="11"/>
      <c r="M3" s="11"/>
      <c r="N3" s="11"/>
    </row>
    <row r="4" spans="1:15" x14ac:dyDescent="0.2">
      <c r="A4" s="111"/>
      <c r="B4" s="11"/>
      <c r="C4" s="11"/>
      <c r="D4" s="11"/>
      <c r="E4" s="11"/>
      <c r="F4" s="11"/>
      <c r="G4" s="11"/>
      <c r="H4" s="11"/>
      <c r="I4" s="11"/>
      <c r="J4" s="11"/>
      <c r="K4" s="11"/>
      <c r="L4" s="11"/>
      <c r="M4" s="11"/>
      <c r="N4" s="11"/>
    </row>
    <row r="5" spans="1:15" x14ac:dyDescent="0.2">
      <c r="A5" s="127"/>
      <c r="B5" s="11"/>
      <c r="C5" s="11"/>
      <c r="D5" s="11"/>
      <c r="E5" s="11"/>
      <c r="F5" s="11"/>
      <c r="G5" s="11"/>
      <c r="H5" s="11"/>
      <c r="I5" s="11"/>
      <c r="J5" s="11"/>
      <c r="K5" s="11"/>
      <c r="L5" s="11"/>
      <c r="M5" s="11"/>
      <c r="N5" s="11"/>
    </row>
    <row r="6" spans="1:15" ht="25.5" x14ac:dyDescent="0.2">
      <c r="A6" s="11"/>
      <c r="B6" s="11"/>
      <c r="C6" s="16" t="s">
        <v>374</v>
      </c>
      <c r="D6" s="16"/>
      <c r="E6" s="16"/>
      <c r="F6" s="16"/>
      <c r="G6" s="15"/>
      <c r="H6" s="16" t="s">
        <v>375</v>
      </c>
      <c r="I6" s="16"/>
      <c r="J6" s="16"/>
      <c r="K6" s="16"/>
      <c r="L6" s="15"/>
      <c r="M6" s="11"/>
      <c r="N6" s="132" t="s">
        <v>376</v>
      </c>
    </row>
    <row r="7" spans="1:15" s="89" customFormat="1" ht="38.25" customHeight="1" x14ac:dyDescent="0.2">
      <c r="A7" s="188" t="s">
        <v>49</v>
      </c>
      <c r="B7" s="188" t="s">
        <v>51</v>
      </c>
      <c r="C7" s="131" t="s">
        <v>377</v>
      </c>
      <c r="D7" s="131" t="s">
        <v>378</v>
      </c>
      <c r="E7" s="131" t="s">
        <v>379</v>
      </c>
      <c r="F7" s="131" t="s">
        <v>380</v>
      </c>
      <c r="G7" s="131" t="s">
        <v>353</v>
      </c>
      <c r="H7" s="131" t="s">
        <v>340</v>
      </c>
      <c r="I7" s="131" t="s">
        <v>381</v>
      </c>
      <c r="J7" s="131" t="s">
        <v>382</v>
      </c>
      <c r="K7" s="131" t="s">
        <v>383</v>
      </c>
      <c r="L7" s="131" t="s">
        <v>353</v>
      </c>
      <c r="M7" s="131" t="s">
        <v>384</v>
      </c>
      <c r="N7" s="131" t="s">
        <v>385</v>
      </c>
      <c r="O7" s="188" t="s">
        <v>373</v>
      </c>
    </row>
    <row r="8" spans="1:15" x14ac:dyDescent="0.2">
      <c r="A8" s="11">
        <v>1</v>
      </c>
      <c r="B8" s="11" t="s">
        <v>194</v>
      </c>
      <c r="C8" s="69">
        <v>12994100</v>
      </c>
      <c r="D8" s="69">
        <v>0</v>
      </c>
      <c r="E8" s="69">
        <v>6457602</v>
      </c>
      <c r="F8" s="69">
        <v>0</v>
      </c>
      <c r="G8" s="69">
        <f t="shared" ref="G8:G45" si="0">(C8+D8+E8+F8)</f>
        <v>19451702</v>
      </c>
      <c r="H8" s="69">
        <v>0</v>
      </c>
      <c r="I8" s="69">
        <v>0</v>
      </c>
      <c r="J8" s="69">
        <v>11880164</v>
      </c>
      <c r="K8" s="69">
        <v>7571538</v>
      </c>
      <c r="L8" s="69">
        <f t="shared" ref="L8:L45" si="1">(H8+I8+J8+K8)</f>
        <v>19451702</v>
      </c>
      <c r="M8" s="69">
        <v>0</v>
      </c>
      <c r="N8" s="69">
        <f t="shared" ref="N8:N45" si="2">(G8-M8)</f>
        <v>19451702</v>
      </c>
      <c r="O8" s="17">
        <v>1</v>
      </c>
    </row>
    <row r="9" spans="1:15" x14ac:dyDescent="0.2">
      <c r="A9" s="11">
        <v>2</v>
      </c>
      <c r="B9" s="11" t="s">
        <v>195</v>
      </c>
      <c r="C9" s="69">
        <v>8433000</v>
      </c>
      <c r="D9" s="69">
        <v>0</v>
      </c>
      <c r="E9" s="69">
        <v>2160953</v>
      </c>
      <c r="F9" s="69">
        <v>0</v>
      </c>
      <c r="G9" s="69">
        <f t="shared" si="0"/>
        <v>10593953</v>
      </c>
      <c r="H9" s="69">
        <v>0</v>
      </c>
      <c r="I9" s="69">
        <v>0</v>
      </c>
      <c r="J9" s="69">
        <v>10593953</v>
      </c>
      <c r="K9" s="69">
        <v>0</v>
      </c>
      <c r="L9" s="69">
        <f t="shared" si="1"/>
        <v>10593953</v>
      </c>
      <c r="M9" s="69">
        <v>0</v>
      </c>
      <c r="N9" s="69">
        <f t="shared" si="2"/>
        <v>10593953</v>
      </c>
      <c r="O9" s="17">
        <v>2</v>
      </c>
    </row>
    <row r="10" spans="1:15" x14ac:dyDescent="0.2">
      <c r="A10" s="11">
        <v>3</v>
      </c>
      <c r="B10" s="11" t="s">
        <v>112</v>
      </c>
      <c r="C10" s="69">
        <v>13557807</v>
      </c>
      <c r="D10" s="69">
        <v>0</v>
      </c>
      <c r="E10" s="69">
        <v>13401363</v>
      </c>
      <c r="F10" s="69">
        <v>0</v>
      </c>
      <c r="G10" s="69">
        <f t="shared" si="0"/>
        <v>26959170</v>
      </c>
      <c r="H10" s="69">
        <v>0</v>
      </c>
      <c r="I10" s="69">
        <v>0</v>
      </c>
      <c r="J10" s="69">
        <v>11177755</v>
      </c>
      <c r="K10" s="69">
        <v>15781415</v>
      </c>
      <c r="L10" s="69">
        <f t="shared" si="1"/>
        <v>26959170</v>
      </c>
      <c r="M10" s="69">
        <v>0</v>
      </c>
      <c r="N10" s="69">
        <f t="shared" si="2"/>
        <v>26959170</v>
      </c>
      <c r="O10" s="17">
        <v>3</v>
      </c>
    </row>
    <row r="11" spans="1:15" x14ac:dyDescent="0.2">
      <c r="A11" s="11">
        <v>4</v>
      </c>
      <c r="B11" s="11" t="s">
        <v>196</v>
      </c>
      <c r="C11" s="69">
        <v>10704232</v>
      </c>
      <c r="D11" s="69">
        <v>0</v>
      </c>
      <c r="E11" s="69">
        <v>1154460</v>
      </c>
      <c r="F11" s="69">
        <v>0</v>
      </c>
      <c r="G11" s="69">
        <f t="shared" si="0"/>
        <v>11858692</v>
      </c>
      <c r="H11" s="69">
        <v>0</v>
      </c>
      <c r="I11" s="69">
        <v>0</v>
      </c>
      <c r="J11" s="69">
        <v>2807224</v>
      </c>
      <c r="K11" s="69">
        <v>9051468</v>
      </c>
      <c r="L11" s="69">
        <f t="shared" si="1"/>
        <v>11858692</v>
      </c>
      <c r="M11" s="69">
        <v>0</v>
      </c>
      <c r="N11" s="69">
        <f t="shared" si="2"/>
        <v>11858692</v>
      </c>
      <c r="O11" s="17">
        <v>4</v>
      </c>
    </row>
    <row r="12" spans="1:15" x14ac:dyDescent="0.2">
      <c r="A12" s="11">
        <v>5</v>
      </c>
      <c r="B12" s="11" t="s">
        <v>197</v>
      </c>
      <c r="C12" s="69">
        <v>13532061</v>
      </c>
      <c r="D12" s="69">
        <v>0</v>
      </c>
      <c r="E12" s="69">
        <v>4990046</v>
      </c>
      <c r="F12" s="69">
        <v>0</v>
      </c>
      <c r="G12" s="69">
        <f t="shared" si="0"/>
        <v>18522107</v>
      </c>
      <c r="H12" s="69">
        <v>0</v>
      </c>
      <c r="I12" s="69">
        <v>0</v>
      </c>
      <c r="J12" s="69">
        <v>3748724</v>
      </c>
      <c r="K12" s="69">
        <v>14773383</v>
      </c>
      <c r="L12" s="69">
        <f t="shared" si="1"/>
        <v>18522107</v>
      </c>
      <c r="M12" s="69">
        <v>0</v>
      </c>
      <c r="N12" s="69">
        <f t="shared" si="2"/>
        <v>18522107</v>
      </c>
      <c r="O12" s="17">
        <v>5</v>
      </c>
    </row>
    <row r="13" spans="1:15" x14ac:dyDescent="0.2">
      <c r="A13" s="11">
        <v>6</v>
      </c>
      <c r="B13" s="11" t="s">
        <v>198</v>
      </c>
      <c r="C13" s="69">
        <v>25846065</v>
      </c>
      <c r="D13" s="69">
        <v>0</v>
      </c>
      <c r="E13" s="69">
        <v>26642671</v>
      </c>
      <c r="F13" s="69">
        <v>0</v>
      </c>
      <c r="G13" s="69">
        <f t="shared" si="0"/>
        <v>52488736</v>
      </c>
      <c r="H13" s="69">
        <v>0</v>
      </c>
      <c r="I13" s="69">
        <v>0</v>
      </c>
      <c r="J13" s="69">
        <v>41489853</v>
      </c>
      <c r="K13" s="69">
        <v>10998883</v>
      </c>
      <c r="L13" s="69">
        <f t="shared" si="1"/>
        <v>52488736</v>
      </c>
      <c r="M13" s="69">
        <v>0</v>
      </c>
      <c r="N13" s="69">
        <f t="shared" si="2"/>
        <v>52488736</v>
      </c>
      <c r="O13" s="17">
        <v>6</v>
      </c>
    </row>
    <row r="14" spans="1:15" x14ac:dyDescent="0.2">
      <c r="A14" s="11">
        <v>7</v>
      </c>
      <c r="B14" s="11" t="s">
        <v>199</v>
      </c>
      <c r="C14" s="69">
        <v>10430674</v>
      </c>
      <c r="D14" s="69">
        <v>0</v>
      </c>
      <c r="E14" s="69">
        <v>499413</v>
      </c>
      <c r="F14" s="69">
        <v>0</v>
      </c>
      <c r="G14" s="69">
        <f t="shared" si="0"/>
        <v>10930087</v>
      </c>
      <c r="H14" s="69">
        <v>0</v>
      </c>
      <c r="I14" s="69">
        <v>0</v>
      </c>
      <c r="J14" s="69">
        <v>387045</v>
      </c>
      <c r="K14" s="69">
        <v>10543042</v>
      </c>
      <c r="L14" s="69">
        <f t="shared" si="1"/>
        <v>10930087</v>
      </c>
      <c r="M14" s="69">
        <v>0</v>
      </c>
      <c r="N14" s="69">
        <f t="shared" si="2"/>
        <v>10930087</v>
      </c>
      <c r="O14" s="17">
        <v>7</v>
      </c>
    </row>
    <row r="15" spans="1:15" x14ac:dyDescent="0.2">
      <c r="A15" s="11">
        <v>8</v>
      </c>
      <c r="B15" s="11" t="s">
        <v>200</v>
      </c>
      <c r="C15" s="69">
        <v>4938416</v>
      </c>
      <c r="D15" s="69">
        <v>0</v>
      </c>
      <c r="E15" s="69">
        <v>1451505</v>
      </c>
      <c r="F15" s="69">
        <v>0</v>
      </c>
      <c r="G15" s="69">
        <f t="shared" si="0"/>
        <v>6389921</v>
      </c>
      <c r="H15" s="69">
        <v>0</v>
      </c>
      <c r="I15" s="69">
        <v>541140</v>
      </c>
      <c r="J15" s="69">
        <v>3571992</v>
      </c>
      <c r="K15" s="69">
        <v>2276789</v>
      </c>
      <c r="L15" s="69">
        <f t="shared" si="1"/>
        <v>6389921</v>
      </c>
      <c r="M15" s="69">
        <v>0</v>
      </c>
      <c r="N15" s="69">
        <f t="shared" si="2"/>
        <v>6389921</v>
      </c>
      <c r="O15" s="17">
        <v>8</v>
      </c>
    </row>
    <row r="16" spans="1:15" x14ac:dyDescent="0.2">
      <c r="A16" s="11">
        <v>9</v>
      </c>
      <c r="B16" s="11" t="s">
        <v>201</v>
      </c>
      <c r="C16" s="69">
        <v>5655186</v>
      </c>
      <c r="D16" s="69">
        <v>0</v>
      </c>
      <c r="E16" s="69">
        <v>1292169</v>
      </c>
      <c r="F16" s="69">
        <v>0</v>
      </c>
      <c r="G16" s="69">
        <f t="shared" si="0"/>
        <v>6947355</v>
      </c>
      <c r="H16" s="69">
        <v>0</v>
      </c>
      <c r="I16" s="69">
        <v>0</v>
      </c>
      <c r="J16" s="69">
        <v>4583651</v>
      </c>
      <c r="K16" s="69">
        <v>2363704</v>
      </c>
      <c r="L16" s="69">
        <f t="shared" si="1"/>
        <v>6947355</v>
      </c>
      <c r="M16" s="69">
        <v>0</v>
      </c>
      <c r="N16" s="69">
        <f t="shared" si="2"/>
        <v>6947355</v>
      </c>
      <c r="O16" s="17">
        <v>9</v>
      </c>
    </row>
    <row r="17" spans="1:15" x14ac:dyDescent="0.2">
      <c r="A17" s="11">
        <v>10</v>
      </c>
      <c r="B17" s="11" t="s">
        <v>202</v>
      </c>
      <c r="C17" s="69">
        <v>20611695</v>
      </c>
      <c r="D17" s="69">
        <v>0</v>
      </c>
      <c r="E17" s="69">
        <v>394295</v>
      </c>
      <c r="F17" s="69">
        <v>0</v>
      </c>
      <c r="G17" s="69">
        <f t="shared" si="0"/>
        <v>21005990</v>
      </c>
      <c r="H17" s="69">
        <v>0</v>
      </c>
      <c r="I17" s="69">
        <v>0</v>
      </c>
      <c r="J17" s="69">
        <v>463872</v>
      </c>
      <c r="K17" s="69">
        <v>20542118</v>
      </c>
      <c r="L17" s="69">
        <f t="shared" si="1"/>
        <v>21005990</v>
      </c>
      <c r="M17" s="69">
        <v>0</v>
      </c>
      <c r="N17" s="69">
        <f t="shared" si="2"/>
        <v>21005990</v>
      </c>
      <c r="O17" s="17">
        <v>10</v>
      </c>
    </row>
    <row r="18" spans="1:15" x14ac:dyDescent="0.2">
      <c r="A18" s="11">
        <v>11</v>
      </c>
      <c r="B18" s="11" t="s">
        <v>203</v>
      </c>
      <c r="C18" s="69">
        <v>15821162</v>
      </c>
      <c r="D18" s="69">
        <v>0</v>
      </c>
      <c r="E18" s="69">
        <v>14868674</v>
      </c>
      <c r="F18" s="69">
        <v>0</v>
      </c>
      <c r="G18" s="69">
        <f t="shared" si="0"/>
        <v>30689836</v>
      </c>
      <c r="H18" s="69">
        <v>0</v>
      </c>
      <c r="I18" s="69">
        <v>2262160</v>
      </c>
      <c r="J18" s="69">
        <v>22292895</v>
      </c>
      <c r="K18" s="69">
        <v>6134781</v>
      </c>
      <c r="L18" s="69">
        <f t="shared" si="1"/>
        <v>30689836</v>
      </c>
      <c r="M18" s="69">
        <v>0</v>
      </c>
      <c r="N18" s="69">
        <f t="shared" si="2"/>
        <v>30689836</v>
      </c>
      <c r="O18" s="17">
        <v>11</v>
      </c>
    </row>
    <row r="19" spans="1:15" x14ac:dyDescent="0.2">
      <c r="A19" s="11">
        <v>12</v>
      </c>
      <c r="B19" s="10" t="s">
        <v>204</v>
      </c>
      <c r="C19" s="69">
        <v>5591327</v>
      </c>
      <c r="D19" s="69">
        <v>0</v>
      </c>
      <c r="E19" s="69">
        <v>2122684</v>
      </c>
      <c r="F19" s="69">
        <v>0</v>
      </c>
      <c r="G19" s="69">
        <f t="shared" si="0"/>
        <v>7714011</v>
      </c>
      <c r="H19" s="69">
        <v>0</v>
      </c>
      <c r="I19" s="69">
        <v>0</v>
      </c>
      <c r="J19" s="69">
        <v>1404101</v>
      </c>
      <c r="K19" s="69">
        <v>6309910</v>
      </c>
      <c r="L19" s="69">
        <f t="shared" si="1"/>
        <v>7714011</v>
      </c>
      <c r="M19" s="69">
        <v>0</v>
      </c>
      <c r="N19" s="69">
        <f t="shared" si="2"/>
        <v>7714011</v>
      </c>
      <c r="O19" s="17">
        <v>12</v>
      </c>
    </row>
    <row r="20" spans="1:15" x14ac:dyDescent="0.2">
      <c r="A20" s="11">
        <v>13</v>
      </c>
      <c r="B20" s="11" t="s">
        <v>205</v>
      </c>
      <c r="C20" s="69">
        <v>20667304</v>
      </c>
      <c r="D20" s="69">
        <v>0</v>
      </c>
      <c r="E20" s="69">
        <v>7024740</v>
      </c>
      <c r="F20" s="69">
        <v>0</v>
      </c>
      <c r="G20" s="69">
        <f t="shared" si="0"/>
        <v>27692044</v>
      </c>
      <c r="H20" s="69">
        <v>6322653</v>
      </c>
      <c r="I20" s="69">
        <v>0</v>
      </c>
      <c r="J20" s="69">
        <v>10679801</v>
      </c>
      <c r="K20" s="69">
        <v>10689590</v>
      </c>
      <c r="L20" s="69">
        <f t="shared" si="1"/>
        <v>27692044</v>
      </c>
      <c r="M20" s="69">
        <v>0</v>
      </c>
      <c r="N20" s="69">
        <f t="shared" si="2"/>
        <v>27692044</v>
      </c>
      <c r="O20" s="17">
        <v>13</v>
      </c>
    </row>
    <row r="21" spans="1:15" x14ac:dyDescent="0.2">
      <c r="A21" s="11">
        <v>14</v>
      </c>
      <c r="B21" s="11" t="s">
        <v>126</v>
      </c>
      <c r="C21" s="69">
        <v>41101097</v>
      </c>
      <c r="D21" s="69">
        <v>0</v>
      </c>
      <c r="E21" s="69">
        <v>10186939</v>
      </c>
      <c r="F21" s="69">
        <v>0</v>
      </c>
      <c r="G21" s="69">
        <f t="shared" si="0"/>
        <v>51288036</v>
      </c>
      <c r="H21" s="69">
        <v>0</v>
      </c>
      <c r="I21" s="69">
        <v>0</v>
      </c>
      <c r="J21" s="69">
        <v>20577460</v>
      </c>
      <c r="K21" s="69">
        <v>30710576</v>
      </c>
      <c r="L21" s="69">
        <f t="shared" si="1"/>
        <v>51288036</v>
      </c>
      <c r="M21" s="69">
        <v>0</v>
      </c>
      <c r="N21" s="69">
        <f t="shared" si="2"/>
        <v>51288036</v>
      </c>
      <c r="O21" s="17">
        <v>14</v>
      </c>
    </row>
    <row r="22" spans="1:15" x14ac:dyDescent="0.2">
      <c r="A22" s="11">
        <v>15</v>
      </c>
      <c r="B22" s="11" t="s">
        <v>206</v>
      </c>
      <c r="C22" s="69">
        <v>9229394</v>
      </c>
      <c r="D22" s="69">
        <v>0</v>
      </c>
      <c r="E22" s="69">
        <v>1236085</v>
      </c>
      <c r="F22" s="69">
        <v>0</v>
      </c>
      <c r="G22" s="69">
        <f t="shared" si="0"/>
        <v>10465479</v>
      </c>
      <c r="H22" s="69">
        <v>0</v>
      </c>
      <c r="I22" s="69">
        <v>0</v>
      </c>
      <c r="J22" s="69">
        <v>10465479</v>
      </c>
      <c r="K22" s="69">
        <v>0</v>
      </c>
      <c r="L22" s="69">
        <f t="shared" si="1"/>
        <v>10465479</v>
      </c>
      <c r="M22" s="69">
        <v>0</v>
      </c>
      <c r="N22" s="69">
        <f t="shared" si="2"/>
        <v>10465479</v>
      </c>
      <c r="O22" s="17">
        <v>15</v>
      </c>
    </row>
    <row r="23" spans="1:15" x14ac:dyDescent="0.2">
      <c r="A23" s="11">
        <v>16</v>
      </c>
      <c r="B23" s="11" t="s">
        <v>207</v>
      </c>
      <c r="C23" s="69">
        <v>13021247</v>
      </c>
      <c r="D23" s="69">
        <v>0</v>
      </c>
      <c r="E23" s="69">
        <v>3995884</v>
      </c>
      <c r="F23" s="69">
        <v>0</v>
      </c>
      <c r="G23" s="69">
        <f t="shared" si="0"/>
        <v>17017131</v>
      </c>
      <c r="H23" s="69">
        <v>0</v>
      </c>
      <c r="I23" s="69">
        <v>0</v>
      </c>
      <c r="J23" s="69">
        <v>13193058</v>
      </c>
      <c r="K23" s="69">
        <v>3824073</v>
      </c>
      <c r="L23" s="69">
        <f t="shared" si="1"/>
        <v>17017131</v>
      </c>
      <c r="M23" s="69">
        <v>0</v>
      </c>
      <c r="N23" s="69">
        <f t="shared" si="2"/>
        <v>17017131</v>
      </c>
      <c r="O23" s="17">
        <v>16</v>
      </c>
    </row>
    <row r="24" spans="1:15" x14ac:dyDescent="0.2">
      <c r="A24" s="11">
        <v>17</v>
      </c>
      <c r="B24" s="11" t="s">
        <v>208</v>
      </c>
      <c r="C24" s="69">
        <v>45256686</v>
      </c>
      <c r="D24" s="69">
        <v>0</v>
      </c>
      <c r="E24" s="69">
        <v>22294155</v>
      </c>
      <c r="F24" s="69">
        <v>0</v>
      </c>
      <c r="G24" s="69">
        <f t="shared" si="0"/>
        <v>67550841</v>
      </c>
      <c r="H24" s="69">
        <v>0</v>
      </c>
      <c r="I24" s="69">
        <v>0</v>
      </c>
      <c r="J24" s="69">
        <v>18962123</v>
      </c>
      <c r="K24" s="69">
        <v>48588718</v>
      </c>
      <c r="L24" s="69">
        <f t="shared" si="1"/>
        <v>67550841</v>
      </c>
      <c r="M24" s="69">
        <v>0</v>
      </c>
      <c r="N24" s="69">
        <f t="shared" si="2"/>
        <v>67550841</v>
      </c>
      <c r="O24" s="17">
        <v>17</v>
      </c>
    </row>
    <row r="25" spans="1:15" x14ac:dyDescent="0.2">
      <c r="A25" s="11">
        <v>18</v>
      </c>
      <c r="B25" s="11" t="s">
        <v>209</v>
      </c>
      <c r="C25" s="69">
        <v>25389489</v>
      </c>
      <c r="D25" s="69">
        <v>0</v>
      </c>
      <c r="E25" s="69">
        <v>10047324</v>
      </c>
      <c r="F25" s="69">
        <v>0</v>
      </c>
      <c r="G25" s="69">
        <f t="shared" si="0"/>
        <v>35436813</v>
      </c>
      <c r="H25" s="69">
        <v>0</v>
      </c>
      <c r="I25" s="69">
        <v>0</v>
      </c>
      <c r="J25" s="69">
        <v>24433708</v>
      </c>
      <c r="K25" s="69">
        <v>11003105</v>
      </c>
      <c r="L25" s="69">
        <f t="shared" si="1"/>
        <v>35436813</v>
      </c>
      <c r="M25" s="69">
        <v>0</v>
      </c>
      <c r="N25" s="69">
        <f t="shared" si="2"/>
        <v>35436813</v>
      </c>
      <c r="O25" s="17">
        <v>18</v>
      </c>
    </row>
    <row r="26" spans="1:15" x14ac:dyDescent="0.2">
      <c r="A26" s="11">
        <v>19</v>
      </c>
      <c r="B26" s="11" t="s">
        <v>210</v>
      </c>
      <c r="C26" s="69">
        <v>118187334</v>
      </c>
      <c r="D26" s="69">
        <v>0</v>
      </c>
      <c r="E26" s="69">
        <v>26654776</v>
      </c>
      <c r="F26" s="69">
        <v>0</v>
      </c>
      <c r="G26" s="69">
        <f t="shared" si="0"/>
        <v>144842110</v>
      </c>
      <c r="H26" s="69">
        <v>0</v>
      </c>
      <c r="I26" s="69">
        <v>0</v>
      </c>
      <c r="J26" s="69">
        <v>78155704</v>
      </c>
      <c r="K26" s="69">
        <v>66686406</v>
      </c>
      <c r="L26" s="69">
        <f t="shared" si="1"/>
        <v>144842110</v>
      </c>
      <c r="M26" s="69">
        <v>0</v>
      </c>
      <c r="N26" s="69">
        <f t="shared" si="2"/>
        <v>144842110</v>
      </c>
      <c r="O26" s="17">
        <v>19</v>
      </c>
    </row>
    <row r="27" spans="1:15" x14ac:dyDescent="0.2">
      <c r="A27" s="11">
        <v>20</v>
      </c>
      <c r="B27" s="11" t="s">
        <v>211</v>
      </c>
      <c r="C27" s="69">
        <v>3674114</v>
      </c>
      <c r="D27" s="69">
        <v>0</v>
      </c>
      <c r="E27" s="69">
        <v>8451631</v>
      </c>
      <c r="F27" s="69">
        <v>0</v>
      </c>
      <c r="G27" s="69">
        <f t="shared" si="0"/>
        <v>12125745</v>
      </c>
      <c r="H27" s="69">
        <v>0</v>
      </c>
      <c r="I27" s="69">
        <v>446381</v>
      </c>
      <c r="J27" s="69">
        <v>2249626</v>
      </c>
      <c r="K27" s="69">
        <v>9429738</v>
      </c>
      <c r="L27" s="69">
        <f t="shared" si="1"/>
        <v>12125745</v>
      </c>
      <c r="M27" s="69">
        <v>0</v>
      </c>
      <c r="N27" s="69">
        <f t="shared" si="2"/>
        <v>12125745</v>
      </c>
      <c r="O27" s="17">
        <v>20</v>
      </c>
    </row>
    <row r="28" spans="1:15" x14ac:dyDescent="0.2">
      <c r="A28" s="11">
        <v>21</v>
      </c>
      <c r="B28" s="11" t="s">
        <v>212</v>
      </c>
      <c r="C28" s="69">
        <v>5849736</v>
      </c>
      <c r="D28" s="69">
        <v>0</v>
      </c>
      <c r="E28" s="69">
        <v>9100775</v>
      </c>
      <c r="F28" s="69">
        <v>1151500</v>
      </c>
      <c r="G28" s="69">
        <f t="shared" si="0"/>
        <v>16102011</v>
      </c>
      <c r="H28" s="69">
        <v>0</v>
      </c>
      <c r="I28" s="69">
        <v>0</v>
      </c>
      <c r="J28" s="69">
        <v>8226487</v>
      </c>
      <c r="K28" s="69">
        <v>7875524</v>
      </c>
      <c r="L28" s="69">
        <f t="shared" si="1"/>
        <v>16102011</v>
      </c>
      <c r="M28" s="69">
        <v>0</v>
      </c>
      <c r="N28" s="69">
        <f t="shared" si="2"/>
        <v>16102011</v>
      </c>
      <c r="O28" s="17">
        <v>21</v>
      </c>
    </row>
    <row r="29" spans="1:15" x14ac:dyDescent="0.2">
      <c r="A29" s="11">
        <v>22</v>
      </c>
      <c r="B29" s="10" t="s">
        <v>166</v>
      </c>
      <c r="C29" s="69">
        <v>14060023</v>
      </c>
      <c r="D29" s="69">
        <v>0</v>
      </c>
      <c r="E29" s="69">
        <v>2758667</v>
      </c>
      <c r="F29" s="69">
        <v>0</v>
      </c>
      <c r="G29" s="69">
        <f t="shared" si="0"/>
        <v>16818690</v>
      </c>
      <c r="H29" s="69">
        <v>0</v>
      </c>
      <c r="I29" s="69">
        <v>0</v>
      </c>
      <c r="J29" s="69">
        <v>3036113</v>
      </c>
      <c r="K29" s="69">
        <v>13782577</v>
      </c>
      <c r="L29" s="69">
        <f t="shared" si="1"/>
        <v>16818690</v>
      </c>
      <c r="M29" s="69">
        <v>0</v>
      </c>
      <c r="N29" s="69">
        <f t="shared" si="2"/>
        <v>16818690</v>
      </c>
      <c r="O29" s="17">
        <v>22</v>
      </c>
    </row>
    <row r="30" spans="1:15" x14ac:dyDescent="0.2">
      <c r="A30" s="11">
        <v>23</v>
      </c>
      <c r="B30" s="11" t="s">
        <v>174</v>
      </c>
      <c r="C30" s="69">
        <v>6857482</v>
      </c>
      <c r="D30" s="69">
        <v>0</v>
      </c>
      <c r="E30" s="69">
        <v>2375943</v>
      </c>
      <c r="F30" s="69">
        <v>0</v>
      </c>
      <c r="G30" s="69">
        <f t="shared" si="0"/>
        <v>9233425</v>
      </c>
      <c r="H30" s="69">
        <v>0</v>
      </c>
      <c r="I30" s="69">
        <v>0</v>
      </c>
      <c r="J30" s="69">
        <v>3537246</v>
      </c>
      <c r="K30" s="69">
        <v>5696179</v>
      </c>
      <c r="L30" s="69">
        <f t="shared" si="1"/>
        <v>9233425</v>
      </c>
      <c r="M30" s="69">
        <v>0</v>
      </c>
      <c r="N30" s="69">
        <f t="shared" si="2"/>
        <v>9233425</v>
      </c>
      <c r="O30" s="17">
        <v>23</v>
      </c>
    </row>
    <row r="31" spans="1:15" x14ac:dyDescent="0.2">
      <c r="A31" s="11">
        <v>24</v>
      </c>
      <c r="B31" s="13" t="s">
        <v>213</v>
      </c>
      <c r="C31" s="69">
        <v>54505886</v>
      </c>
      <c r="D31" s="69">
        <v>0</v>
      </c>
      <c r="E31" s="69">
        <v>6269709</v>
      </c>
      <c r="F31" s="69">
        <v>0</v>
      </c>
      <c r="G31" s="69">
        <f t="shared" si="0"/>
        <v>60775595</v>
      </c>
      <c r="H31" s="69">
        <v>0</v>
      </c>
      <c r="I31" s="69">
        <v>0</v>
      </c>
      <c r="J31" s="69">
        <v>18929924</v>
      </c>
      <c r="K31" s="69">
        <v>41845671</v>
      </c>
      <c r="L31" s="69">
        <f t="shared" si="1"/>
        <v>60775595</v>
      </c>
      <c r="M31" s="69">
        <v>0</v>
      </c>
      <c r="N31" s="69">
        <f t="shared" si="2"/>
        <v>60775595</v>
      </c>
      <c r="O31" s="17">
        <v>24</v>
      </c>
    </row>
    <row r="32" spans="1:15" x14ac:dyDescent="0.2">
      <c r="A32" s="11">
        <v>25</v>
      </c>
      <c r="B32" s="11" t="s">
        <v>214</v>
      </c>
      <c r="C32" s="69">
        <v>2061667</v>
      </c>
      <c r="D32" s="69">
        <v>0</v>
      </c>
      <c r="E32" s="69">
        <v>8165976</v>
      </c>
      <c r="F32" s="69">
        <v>0</v>
      </c>
      <c r="G32" s="69">
        <f t="shared" si="0"/>
        <v>10227643</v>
      </c>
      <c r="H32" s="69">
        <v>0</v>
      </c>
      <c r="I32" s="69">
        <v>0</v>
      </c>
      <c r="J32" s="69">
        <v>5657867</v>
      </c>
      <c r="K32" s="69">
        <v>4569776</v>
      </c>
      <c r="L32" s="69">
        <f t="shared" si="1"/>
        <v>10227643</v>
      </c>
      <c r="M32" s="69">
        <v>0</v>
      </c>
      <c r="N32" s="69">
        <f t="shared" si="2"/>
        <v>10227643</v>
      </c>
      <c r="O32" s="17">
        <v>25</v>
      </c>
    </row>
    <row r="33" spans="1:15" x14ac:dyDescent="0.2">
      <c r="A33" s="11">
        <v>26</v>
      </c>
      <c r="B33" s="11" t="s">
        <v>215</v>
      </c>
      <c r="C33" s="69">
        <v>5443500</v>
      </c>
      <c r="D33" s="69">
        <v>0</v>
      </c>
      <c r="E33" s="69">
        <v>4438769</v>
      </c>
      <c r="F33" s="69">
        <v>0</v>
      </c>
      <c r="G33" s="69">
        <f t="shared" si="0"/>
        <v>9882269</v>
      </c>
      <c r="H33" s="69">
        <v>0</v>
      </c>
      <c r="I33" s="69">
        <v>0</v>
      </c>
      <c r="J33" s="69">
        <v>4979907</v>
      </c>
      <c r="K33" s="69">
        <v>4902362</v>
      </c>
      <c r="L33" s="69">
        <f t="shared" si="1"/>
        <v>9882269</v>
      </c>
      <c r="M33" s="69">
        <v>0</v>
      </c>
      <c r="N33" s="69">
        <f t="shared" si="2"/>
        <v>9882269</v>
      </c>
      <c r="O33" s="17">
        <v>26</v>
      </c>
    </row>
    <row r="34" spans="1:15" x14ac:dyDescent="0.2">
      <c r="A34" s="11">
        <v>27</v>
      </c>
      <c r="B34" s="11" t="s">
        <v>216</v>
      </c>
      <c r="C34" s="69">
        <v>1977000</v>
      </c>
      <c r="D34" s="69">
        <v>0</v>
      </c>
      <c r="E34" s="69">
        <v>5698549</v>
      </c>
      <c r="F34" s="69">
        <v>0</v>
      </c>
      <c r="G34" s="69">
        <f t="shared" si="0"/>
        <v>7675549</v>
      </c>
      <c r="H34" s="69">
        <v>0</v>
      </c>
      <c r="I34" s="69">
        <v>0</v>
      </c>
      <c r="J34" s="69">
        <v>5295058</v>
      </c>
      <c r="K34" s="69">
        <v>2380491</v>
      </c>
      <c r="L34" s="69">
        <f t="shared" si="1"/>
        <v>7675549</v>
      </c>
      <c r="M34" s="69">
        <v>0</v>
      </c>
      <c r="N34" s="69">
        <f t="shared" si="2"/>
        <v>7675549</v>
      </c>
      <c r="O34" s="17">
        <v>27</v>
      </c>
    </row>
    <row r="35" spans="1:15" x14ac:dyDescent="0.2">
      <c r="A35" s="11">
        <v>28</v>
      </c>
      <c r="B35" s="11" t="s">
        <v>217</v>
      </c>
      <c r="C35" s="69">
        <v>10188864</v>
      </c>
      <c r="D35" s="69">
        <v>0</v>
      </c>
      <c r="E35" s="69">
        <v>6430020</v>
      </c>
      <c r="F35" s="69">
        <v>0</v>
      </c>
      <c r="G35" s="69">
        <f t="shared" si="0"/>
        <v>16618884</v>
      </c>
      <c r="H35" s="69">
        <v>0</v>
      </c>
      <c r="I35" s="69">
        <v>0</v>
      </c>
      <c r="J35" s="69">
        <v>16618884</v>
      </c>
      <c r="K35" s="69">
        <v>0</v>
      </c>
      <c r="L35" s="69">
        <f t="shared" si="1"/>
        <v>16618884</v>
      </c>
      <c r="M35" s="69">
        <v>0</v>
      </c>
      <c r="N35" s="69">
        <f t="shared" si="2"/>
        <v>16618884</v>
      </c>
      <c r="O35" s="17">
        <v>28</v>
      </c>
    </row>
    <row r="36" spans="1:15" x14ac:dyDescent="0.2">
      <c r="A36" s="11">
        <v>29</v>
      </c>
      <c r="B36" s="11" t="s">
        <v>218</v>
      </c>
      <c r="C36" s="69">
        <v>1387092</v>
      </c>
      <c r="D36" s="69">
        <v>0</v>
      </c>
      <c r="E36" s="69">
        <v>3923428</v>
      </c>
      <c r="F36" s="69">
        <v>0</v>
      </c>
      <c r="G36" s="69">
        <f t="shared" si="0"/>
        <v>5310520</v>
      </c>
      <c r="H36" s="69">
        <v>0</v>
      </c>
      <c r="I36" s="69">
        <v>0</v>
      </c>
      <c r="J36" s="69">
        <v>3519021</v>
      </c>
      <c r="K36" s="69">
        <v>1791499</v>
      </c>
      <c r="L36" s="69">
        <f t="shared" si="1"/>
        <v>5310520</v>
      </c>
      <c r="M36" s="69">
        <v>0</v>
      </c>
      <c r="N36" s="69">
        <f t="shared" si="2"/>
        <v>5310520</v>
      </c>
      <c r="O36" s="17">
        <v>29</v>
      </c>
    </row>
    <row r="37" spans="1:15" x14ac:dyDescent="0.2">
      <c r="A37" s="11">
        <v>30</v>
      </c>
      <c r="B37" s="11" t="s">
        <v>219</v>
      </c>
      <c r="C37" s="69">
        <v>28143949</v>
      </c>
      <c r="D37" s="69">
        <v>0</v>
      </c>
      <c r="E37" s="69">
        <v>781836</v>
      </c>
      <c r="F37" s="69">
        <v>0</v>
      </c>
      <c r="G37" s="69">
        <f t="shared" si="0"/>
        <v>28925785</v>
      </c>
      <c r="H37" s="69">
        <v>0</v>
      </c>
      <c r="I37" s="69">
        <v>0</v>
      </c>
      <c r="J37" s="69">
        <v>1049453</v>
      </c>
      <c r="K37" s="69">
        <v>27876332</v>
      </c>
      <c r="L37" s="69">
        <f t="shared" si="1"/>
        <v>28925785</v>
      </c>
      <c r="M37" s="69">
        <v>0</v>
      </c>
      <c r="N37" s="69">
        <f t="shared" si="2"/>
        <v>28925785</v>
      </c>
      <c r="O37" s="17">
        <v>30</v>
      </c>
    </row>
    <row r="38" spans="1:15" x14ac:dyDescent="0.2">
      <c r="A38" s="11">
        <v>31</v>
      </c>
      <c r="B38" s="11" t="s">
        <v>187</v>
      </c>
      <c r="C38" s="69">
        <v>4111818</v>
      </c>
      <c r="D38" s="69">
        <v>0</v>
      </c>
      <c r="E38" s="69">
        <v>2892657</v>
      </c>
      <c r="F38" s="69">
        <v>0</v>
      </c>
      <c r="G38" s="69">
        <f t="shared" si="0"/>
        <v>7004475</v>
      </c>
      <c r="H38" s="69">
        <v>0</v>
      </c>
      <c r="I38" s="69">
        <v>0</v>
      </c>
      <c r="J38" s="69">
        <v>2573856</v>
      </c>
      <c r="K38" s="69">
        <v>4430619</v>
      </c>
      <c r="L38" s="69">
        <f t="shared" si="1"/>
        <v>7004475</v>
      </c>
      <c r="M38" s="69">
        <v>0</v>
      </c>
      <c r="N38" s="69">
        <f t="shared" si="2"/>
        <v>7004475</v>
      </c>
      <c r="O38" s="17">
        <v>31</v>
      </c>
    </row>
    <row r="39" spans="1:15" x14ac:dyDescent="0.2">
      <c r="A39" s="11">
        <v>32</v>
      </c>
      <c r="B39" s="11" t="s">
        <v>220</v>
      </c>
      <c r="C39" s="69">
        <v>26041039</v>
      </c>
      <c r="D39" s="69">
        <v>0</v>
      </c>
      <c r="E39" s="69">
        <v>22600285</v>
      </c>
      <c r="F39" s="69">
        <v>0</v>
      </c>
      <c r="G39" s="69">
        <f t="shared" si="0"/>
        <v>48641324</v>
      </c>
      <c r="H39" s="69">
        <v>0</v>
      </c>
      <c r="I39" s="69">
        <v>0</v>
      </c>
      <c r="J39" s="69">
        <v>43076091</v>
      </c>
      <c r="K39" s="69">
        <v>5565233</v>
      </c>
      <c r="L39" s="69">
        <f t="shared" si="1"/>
        <v>48641324</v>
      </c>
      <c r="M39" s="69">
        <v>0</v>
      </c>
      <c r="N39" s="69">
        <f t="shared" si="2"/>
        <v>48641324</v>
      </c>
      <c r="O39" s="17">
        <v>32</v>
      </c>
    </row>
    <row r="40" spans="1:15" x14ac:dyDescent="0.2">
      <c r="A40" s="11">
        <v>33</v>
      </c>
      <c r="B40" s="11" t="s">
        <v>221</v>
      </c>
      <c r="C40" s="69">
        <v>7469319</v>
      </c>
      <c r="D40" s="69">
        <v>0</v>
      </c>
      <c r="E40" s="69">
        <v>4320676</v>
      </c>
      <c r="F40" s="69">
        <v>0</v>
      </c>
      <c r="G40" s="69">
        <f t="shared" si="0"/>
        <v>11789995</v>
      </c>
      <c r="H40" s="69">
        <v>0</v>
      </c>
      <c r="I40" s="69">
        <v>0</v>
      </c>
      <c r="J40" s="69">
        <v>5254395</v>
      </c>
      <c r="K40" s="69">
        <v>6535600</v>
      </c>
      <c r="L40" s="69">
        <f t="shared" si="1"/>
        <v>11789995</v>
      </c>
      <c r="M40" s="69">
        <v>0</v>
      </c>
      <c r="N40" s="69">
        <f t="shared" si="2"/>
        <v>11789995</v>
      </c>
      <c r="O40" s="17">
        <v>33</v>
      </c>
    </row>
    <row r="41" spans="1:15" x14ac:dyDescent="0.2">
      <c r="A41" s="11">
        <v>34</v>
      </c>
      <c r="B41" s="11" t="s">
        <v>222</v>
      </c>
      <c r="C41" s="69">
        <v>19106000</v>
      </c>
      <c r="D41" s="69">
        <v>0</v>
      </c>
      <c r="E41" s="69">
        <v>4210453</v>
      </c>
      <c r="F41" s="69">
        <v>0</v>
      </c>
      <c r="G41" s="69">
        <f t="shared" si="0"/>
        <v>23316453</v>
      </c>
      <c r="H41" s="69">
        <v>0</v>
      </c>
      <c r="I41" s="69">
        <v>0</v>
      </c>
      <c r="J41" s="69">
        <v>10254350</v>
      </c>
      <c r="K41" s="69">
        <v>13062103</v>
      </c>
      <c r="L41" s="69">
        <f t="shared" si="1"/>
        <v>23316453</v>
      </c>
      <c r="M41" s="69">
        <v>0</v>
      </c>
      <c r="N41" s="69">
        <f t="shared" si="2"/>
        <v>23316453</v>
      </c>
      <c r="O41" s="17">
        <v>34</v>
      </c>
    </row>
    <row r="42" spans="1:15" x14ac:dyDescent="0.2">
      <c r="A42" s="11">
        <v>35</v>
      </c>
      <c r="B42" s="11" t="s">
        <v>223</v>
      </c>
      <c r="C42" s="69">
        <v>6093142</v>
      </c>
      <c r="D42" s="69">
        <v>0</v>
      </c>
      <c r="E42" s="69">
        <v>9886886</v>
      </c>
      <c r="F42" s="69">
        <v>0</v>
      </c>
      <c r="G42" s="69">
        <f t="shared" si="0"/>
        <v>15980028</v>
      </c>
      <c r="H42" s="69">
        <v>9836202</v>
      </c>
      <c r="I42" s="69">
        <v>0</v>
      </c>
      <c r="J42" s="69">
        <v>5580913</v>
      </c>
      <c r="K42" s="69">
        <v>562913</v>
      </c>
      <c r="L42" s="69">
        <f t="shared" si="1"/>
        <v>15980028</v>
      </c>
      <c r="M42" s="69">
        <v>0</v>
      </c>
      <c r="N42" s="69">
        <f t="shared" si="2"/>
        <v>15980028</v>
      </c>
      <c r="O42" s="17">
        <v>35</v>
      </c>
    </row>
    <row r="43" spans="1:15" x14ac:dyDescent="0.2">
      <c r="A43" s="11">
        <v>36</v>
      </c>
      <c r="B43" s="11" t="s">
        <v>191</v>
      </c>
      <c r="C43" s="69">
        <v>1705922</v>
      </c>
      <c r="D43" s="69">
        <v>0</v>
      </c>
      <c r="E43" s="69">
        <v>1388706</v>
      </c>
      <c r="F43" s="69">
        <v>0</v>
      </c>
      <c r="G43" s="69">
        <f>(C43+D43+E43+F43)</f>
        <v>3094628</v>
      </c>
      <c r="H43" s="69">
        <v>0</v>
      </c>
      <c r="I43" s="69">
        <v>0</v>
      </c>
      <c r="J43" s="69">
        <v>971163</v>
      </c>
      <c r="K43" s="69">
        <v>2123465</v>
      </c>
      <c r="L43" s="69">
        <f>(H43+I43+J43+K43)</f>
        <v>3094628</v>
      </c>
      <c r="M43" s="69">
        <v>0</v>
      </c>
      <c r="N43" s="69">
        <f>(G43-M43)</f>
        <v>3094628</v>
      </c>
      <c r="O43" s="17">
        <v>36</v>
      </c>
    </row>
    <row r="44" spans="1:15" x14ac:dyDescent="0.2">
      <c r="A44" s="11">
        <v>37</v>
      </c>
      <c r="B44" s="11" t="s">
        <v>224</v>
      </c>
      <c r="C44" s="69">
        <v>19500748</v>
      </c>
      <c r="D44" s="69">
        <v>0</v>
      </c>
      <c r="E44" s="69">
        <v>4304340</v>
      </c>
      <c r="F44" s="69">
        <v>0</v>
      </c>
      <c r="G44" s="69">
        <f>(C44+D44+E44+F44)</f>
        <v>23805088</v>
      </c>
      <c r="H44" s="69">
        <v>0</v>
      </c>
      <c r="I44" s="69">
        <v>0</v>
      </c>
      <c r="J44" s="69">
        <v>4550691</v>
      </c>
      <c r="K44" s="69">
        <v>19254397</v>
      </c>
      <c r="L44" s="69">
        <f>(H44+I44+J44+K44)</f>
        <v>23805088</v>
      </c>
      <c r="M44" s="69">
        <v>0</v>
      </c>
      <c r="N44" s="69">
        <f>(G44-M44)</f>
        <v>23805088</v>
      </c>
      <c r="O44" s="17">
        <v>37</v>
      </c>
    </row>
    <row r="45" spans="1:15" x14ac:dyDescent="0.2">
      <c r="A45" s="24">
        <v>38</v>
      </c>
      <c r="B45" s="10" t="s">
        <v>225</v>
      </c>
      <c r="C45" s="123">
        <v>20824560</v>
      </c>
      <c r="D45" s="123">
        <v>0</v>
      </c>
      <c r="E45" s="123">
        <v>9987434</v>
      </c>
      <c r="F45" s="123">
        <v>0</v>
      </c>
      <c r="G45" s="123">
        <f t="shared" si="0"/>
        <v>30811994</v>
      </c>
      <c r="H45" s="123">
        <v>0</v>
      </c>
      <c r="I45" s="123">
        <v>0</v>
      </c>
      <c r="J45" s="123">
        <v>17585077</v>
      </c>
      <c r="K45" s="123">
        <v>13226917</v>
      </c>
      <c r="L45" s="123">
        <f t="shared" si="1"/>
        <v>30811994</v>
      </c>
      <c r="M45" s="123">
        <v>0</v>
      </c>
      <c r="N45" s="123">
        <f t="shared" si="2"/>
        <v>30811994</v>
      </c>
      <c r="O45" s="103">
        <v>38</v>
      </c>
    </row>
    <row r="46" spans="1:15" x14ac:dyDescent="0.2">
      <c r="A46" s="90">
        <f>A45</f>
        <v>38</v>
      </c>
      <c r="B46" s="91" t="s">
        <v>102</v>
      </c>
      <c r="C46" s="124">
        <f t="shared" ref="C46:N46" si="3">SUM(C8:C45)</f>
        <v>659970137</v>
      </c>
      <c r="D46" s="124">
        <f t="shared" si="3"/>
        <v>0</v>
      </c>
      <c r="E46" s="124">
        <f t="shared" si="3"/>
        <v>274862478</v>
      </c>
      <c r="F46" s="124">
        <f t="shared" si="3"/>
        <v>1151500</v>
      </c>
      <c r="G46" s="124">
        <f>SUM(G8:G45)</f>
        <v>935984115</v>
      </c>
      <c r="H46" s="124">
        <f t="shared" si="3"/>
        <v>16158855</v>
      </c>
      <c r="I46" s="124">
        <f t="shared" si="3"/>
        <v>3249681</v>
      </c>
      <c r="J46" s="124">
        <f t="shared" si="3"/>
        <v>453814684</v>
      </c>
      <c r="K46" s="124">
        <f t="shared" si="3"/>
        <v>462760895</v>
      </c>
      <c r="L46" s="124">
        <f t="shared" si="3"/>
        <v>935984115</v>
      </c>
      <c r="M46" s="124">
        <f t="shared" si="3"/>
        <v>0</v>
      </c>
      <c r="N46" s="124">
        <f t="shared" si="3"/>
        <v>935984115</v>
      </c>
      <c r="O46" s="103">
        <f>O45</f>
        <v>38</v>
      </c>
    </row>
    <row r="47" spans="1:15" x14ac:dyDescent="0.2">
      <c r="A47" s="11"/>
      <c r="B47" s="11"/>
      <c r="C47" s="11"/>
      <c r="D47" s="11"/>
      <c r="E47" s="11"/>
      <c r="F47" s="11"/>
      <c r="G47" s="11"/>
      <c r="H47" s="11"/>
      <c r="I47" s="11"/>
      <c r="J47" s="11"/>
      <c r="K47" s="11"/>
      <c r="L47" s="11"/>
      <c r="M47" s="11"/>
      <c r="N47" s="11"/>
    </row>
  </sheetData>
  <printOptions gridLines="1"/>
  <pageMargins left="0.75" right="0.75" top="0.25" bottom="0.25" header="0.3" footer="0.3"/>
  <pageSetup paperSize="5" scale="95" fitToWidth="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zoomScaleNormal="100" workbookViewId="0">
      <selection activeCell="A4" sqref="A4"/>
    </sheetView>
  </sheetViews>
  <sheetFormatPr defaultColWidth="22.85546875" defaultRowHeight="9.75" customHeight="1" x14ac:dyDescent="0.25"/>
  <cols>
    <col min="1" max="1" width="4" style="145" customWidth="1"/>
    <col min="2" max="2" width="2.42578125" style="140" customWidth="1"/>
    <col min="3" max="3" width="19.42578125" style="154" customWidth="1"/>
    <col min="4" max="4" width="9.85546875" style="142" customWidth="1"/>
    <col min="5" max="5" width="13" style="143" customWidth="1"/>
    <col min="6" max="6" width="9.5703125" style="143" customWidth="1"/>
    <col min="7" max="7" width="13.85546875" style="145" customWidth="1"/>
    <col min="8" max="8" width="12.5703125" style="145" customWidth="1"/>
    <col min="9" max="9" width="15.140625" style="146" customWidth="1"/>
    <col min="10" max="10" width="11.140625" style="147" customWidth="1"/>
    <col min="11" max="11" width="15.7109375" style="148" customWidth="1"/>
    <col min="12" max="12" width="13" style="153" customWidth="1"/>
    <col min="13" max="13" width="3.140625" style="140" customWidth="1"/>
    <col min="14" max="14" width="8.85546875" style="140" customWidth="1"/>
    <col min="15" max="256" width="22.85546875" style="140"/>
    <col min="257" max="257" width="4.85546875" style="140" customWidth="1"/>
    <col min="258" max="258" width="2.42578125" style="140" customWidth="1"/>
    <col min="259" max="259" width="19.42578125" style="140" customWidth="1"/>
    <col min="260" max="260" width="9.85546875" style="140" customWidth="1"/>
    <col min="261" max="261" width="13" style="140" customWidth="1"/>
    <col min="262" max="262" width="9.5703125" style="140" customWidth="1"/>
    <col min="263" max="263" width="13.85546875" style="140" customWidth="1"/>
    <col min="264" max="264" width="12.5703125" style="140" customWidth="1"/>
    <col min="265" max="265" width="15.140625" style="140" customWidth="1"/>
    <col min="266" max="266" width="11.140625" style="140" customWidth="1"/>
    <col min="267" max="267" width="15.7109375" style="140" customWidth="1"/>
    <col min="268" max="268" width="13" style="140" customWidth="1"/>
    <col min="269" max="269" width="3.140625" style="140" customWidth="1"/>
    <col min="270" max="270" width="8.85546875" style="140" customWidth="1"/>
    <col min="271" max="512" width="22.85546875" style="140"/>
    <col min="513" max="513" width="4.85546875" style="140" customWidth="1"/>
    <col min="514" max="514" width="2.42578125" style="140" customWidth="1"/>
    <col min="515" max="515" width="19.42578125" style="140" customWidth="1"/>
    <col min="516" max="516" width="9.85546875" style="140" customWidth="1"/>
    <col min="517" max="517" width="13" style="140" customWidth="1"/>
    <col min="518" max="518" width="9.5703125" style="140" customWidth="1"/>
    <col min="519" max="519" width="13.85546875" style="140" customWidth="1"/>
    <col min="520" max="520" width="12.5703125" style="140" customWidth="1"/>
    <col min="521" max="521" width="15.140625" style="140" customWidth="1"/>
    <col min="522" max="522" width="11.140625" style="140" customWidth="1"/>
    <col min="523" max="523" width="15.7109375" style="140" customWidth="1"/>
    <col min="524" max="524" width="13" style="140" customWidth="1"/>
    <col min="525" max="525" width="3.140625" style="140" customWidth="1"/>
    <col min="526" max="526" width="8.85546875" style="140" customWidth="1"/>
    <col min="527" max="768" width="22.85546875" style="140"/>
    <col min="769" max="769" width="4.85546875" style="140" customWidth="1"/>
    <col min="770" max="770" width="2.42578125" style="140" customWidth="1"/>
    <col min="771" max="771" width="19.42578125" style="140" customWidth="1"/>
    <col min="772" max="772" width="9.85546875" style="140" customWidth="1"/>
    <col min="773" max="773" width="13" style="140" customWidth="1"/>
    <col min="774" max="774" width="9.5703125" style="140" customWidth="1"/>
    <col min="775" max="775" width="13.85546875" style="140" customWidth="1"/>
    <col min="776" max="776" width="12.5703125" style="140" customWidth="1"/>
    <col min="777" max="777" width="15.140625" style="140" customWidth="1"/>
    <col min="778" max="778" width="11.140625" style="140" customWidth="1"/>
    <col min="779" max="779" width="15.7109375" style="140" customWidth="1"/>
    <col min="780" max="780" width="13" style="140" customWidth="1"/>
    <col min="781" max="781" width="3.140625" style="140" customWidth="1"/>
    <col min="782" max="782" width="8.85546875" style="140" customWidth="1"/>
    <col min="783" max="1024" width="22.85546875" style="140"/>
    <col min="1025" max="1025" width="4.85546875" style="140" customWidth="1"/>
    <col min="1026" max="1026" width="2.42578125" style="140" customWidth="1"/>
    <col min="1027" max="1027" width="19.42578125" style="140" customWidth="1"/>
    <col min="1028" max="1028" width="9.85546875" style="140" customWidth="1"/>
    <col min="1029" max="1029" width="13" style="140" customWidth="1"/>
    <col min="1030" max="1030" width="9.5703125" style="140" customWidth="1"/>
    <col min="1031" max="1031" width="13.85546875" style="140" customWidth="1"/>
    <col min="1032" max="1032" width="12.5703125" style="140" customWidth="1"/>
    <col min="1033" max="1033" width="15.140625" style="140" customWidth="1"/>
    <col min="1034" max="1034" width="11.140625" style="140" customWidth="1"/>
    <col min="1035" max="1035" width="15.7109375" style="140" customWidth="1"/>
    <col min="1036" max="1036" width="13" style="140" customWidth="1"/>
    <col min="1037" max="1037" width="3.140625" style="140" customWidth="1"/>
    <col min="1038" max="1038" width="8.85546875" style="140" customWidth="1"/>
    <col min="1039" max="1280" width="22.85546875" style="140"/>
    <col min="1281" max="1281" width="4.85546875" style="140" customWidth="1"/>
    <col min="1282" max="1282" width="2.42578125" style="140" customWidth="1"/>
    <col min="1283" max="1283" width="19.42578125" style="140" customWidth="1"/>
    <col min="1284" max="1284" width="9.85546875" style="140" customWidth="1"/>
    <col min="1285" max="1285" width="13" style="140" customWidth="1"/>
    <col min="1286" max="1286" width="9.5703125" style="140" customWidth="1"/>
    <col min="1287" max="1287" width="13.85546875" style="140" customWidth="1"/>
    <col min="1288" max="1288" width="12.5703125" style="140" customWidth="1"/>
    <col min="1289" max="1289" width="15.140625" style="140" customWidth="1"/>
    <col min="1290" max="1290" width="11.140625" style="140" customWidth="1"/>
    <col min="1291" max="1291" width="15.7109375" style="140" customWidth="1"/>
    <col min="1292" max="1292" width="13" style="140" customWidth="1"/>
    <col min="1293" max="1293" width="3.140625" style="140" customWidth="1"/>
    <col min="1294" max="1294" width="8.85546875" style="140" customWidth="1"/>
    <col min="1295" max="1536" width="22.85546875" style="140"/>
    <col min="1537" max="1537" width="4.85546875" style="140" customWidth="1"/>
    <col min="1538" max="1538" width="2.42578125" style="140" customWidth="1"/>
    <col min="1539" max="1539" width="19.42578125" style="140" customWidth="1"/>
    <col min="1540" max="1540" width="9.85546875" style="140" customWidth="1"/>
    <col min="1541" max="1541" width="13" style="140" customWidth="1"/>
    <col min="1542" max="1542" width="9.5703125" style="140" customWidth="1"/>
    <col min="1543" max="1543" width="13.85546875" style="140" customWidth="1"/>
    <col min="1544" max="1544" width="12.5703125" style="140" customWidth="1"/>
    <col min="1545" max="1545" width="15.140625" style="140" customWidth="1"/>
    <col min="1546" max="1546" width="11.140625" style="140" customWidth="1"/>
    <col min="1547" max="1547" width="15.7109375" style="140" customWidth="1"/>
    <col min="1548" max="1548" width="13" style="140" customWidth="1"/>
    <col min="1549" max="1549" width="3.140625" style="140" customWidth="1"/>
    <col min="1550" max="1550" width="8.85546875" style="140" customWidth="1"/>
    <col min="1551" max="1792" width="22.85546875" style="140"/>
    <col min="1793" max="1793" width="4.85546875" style="140" customWidth="1"/>
    <col min="1794" max="1794" width="2.42578125" style="140" customWidth="1"/>
    <col min="1795" max="1795" width="19.42578125" style="140" customWidth="1"/>
    <col min="1796" max="1796" width="9.85546875" style="140" customWidth="1"/>
    <col min="1797" max="1797" width="13" style="140" customWidth="1"/>
    <col min="1798" max="1798" width="9.5703125" style="140" customWidth="1"/>
    <col min="1799" max="1799" width="13.85546875" style="140" customWidth="1"/>
    <col min="1800" max="1800" width="12.5703125" style="140" customWidth="1"/>
    <col min="1801" max="1801" width="15.140625" style="140" customWidth="1"/>
    <col min="1802" max="1802" width="11.140625" style="140" customWidth="1"/>
    <col min="1803" max="1803" width="15.7109375" style="140" customWidth="1"/>
    <col min="1804" max="1804" width="13" style="140" customWidth="1"/>
    <col min="1805" max="1805" width="3.140625" style="140" customWidth="1"/>
    <col min="1806" max="1806" width="8.85546875" style="140" customWidth="1"/>
    <col min="1807" max="2048" width="22.85546875" style="140"/>
    <col min="2049" max="2049" width="4.85546875" style="140" customWidth="1"/>
    <col min="2050" max="2050" width="2.42578125" style="140" customWidth="1"/>
    <col min="2051" max="2051" width="19.42578125" style="140" customWidth="1"/>
    <col min="2052" max="2052" width="9.85546875" style="140" customWidth="1"/>
    <col min="2053" max="2053" width="13" style="140" customWidth="1"/>
    <col min="2054" max="2054" width="9.5703125" style="140" customWidth="1"/>
    <col min="2055" max="2055" width="13.85546875" style="140" customWidth="1"/>
    <col min="2056" max="2056" width="12.5703125" style="140" customWidth="1"/>
    <col min="2057" max="2057" width="15.140625" style="140" customWidth="1"/>
    <col min="2058" max="2058" width="11.140625" style="140" customWidth="1"/>
    <col min="2059" max="2059" width="15.7109375" style="140" customWidth="1"/>
    <col min="2060" max="2060" width="13" style="140" customWidth="1"/>
    <col min="2061" max="2061" width="3.140625" style="140" customWidth="1"/>
    <col min="2062" max="2062" width="8.85546875" style="140" customWidth="1"/>
    <col min="2063" max="2304" width="22.85546875" style="140"/>
    <col min="2305" max="2305" width="4.85546875" style="140" customWidth="1"/>
    <col min="2306" max="2306" width="2.42578125" style="140" customWidth="1"/>
    <col min="2307" max="2307" width="19.42578125" style="140" customWidth="1"/>
    <col min="2308" max="2308" width="9.85546875" style="140" customWidth="1"/>
    <col min="2309" max="2309" width="13" style="140" customWidth="1"/>
    <col min="2310" max="2310" width="9.5703125" style="140" customWidth="1"/>
    <col min="2311" max="2311" width="13.85546875" style="140" customWidth="1"/>
    <col min="2312" max="2312" width="12.5703125" style="140" customWidth="1"/>
    <col min="2313" max="2313" width="15.140625" style="140" customWidth="1"/>
    <col min="2314" max="2314" width="11.140625" style="140" customWidth="1"/>
    <col min="2315" max="2315" width="15.7109375" style="140" customWidth="1"/>
    <col min="2316" max="2316" width="13" style="140" customWidth="1"/>
    <col min="2317" max="2317" width="3.140625" style="140" customWidth="1"/>
    <col min="2318" max="2318" width="8.85546875" style="140" customWidth="1"/>
    <col min="2319" max="2560" width="22.85546875" style="140"/>
    <col min="2561" max="2561" width="4.85546875" style="140" customWidth="1"/>
    <col min="2562" max="2562" width="2.42578125" style="140" customWidth="1"/>
    <col min="2563" max="2563" width="19.42578125" style="140" customWidth="1"/>
    <col min="2564" max="2564" width="9.85546875" style="140" customWidth="1"/>
    <col min="2565" max="2565" width="13" style="140" customWidth="1"/>
    <col min="2566" max="2566" width="9.5703125" style="140" customWidth="1"/>
    <col min="2567" max="2567" width="13.85546875" style="140" customWidth="1"/>
    <col min="2568" max="2568" width="12.5703125" style="140" customWidth="1"/>
    <col min="2569" max="2569" width="15.140625" style="140" customWidth="1"/>
    <col min="2570" max="2570" width="11.140625" style="140" customWidth="1"/>
    <col min="2571" max="2571" width="15.7109375" style="140" customWidth="1"/>
    <col min="2572" max="2572" width="13" style="140" customWidth="1"/>
    <col min="2573" max="2573" width="3.140625" style="140" customWidth="1"/>
    <col min="2574" max="2574" width="8.85546875" style="140" customWidth="1"/>
    <col min="2575" max="2816" width="22.85546875" style="140"/>
    <col min="2817" max="2817" width="4.85546875" style="140" customWidth="1"/>
    <col min="2818" max="2818" width="2.42578125" style="140" customWidth="1"/>
    <col min="2819" max="2819" width="19.42578125" style="140" customWidth="1"/>
    <col min="2820" max="2820" width="9.85546875" style="140" customWidth="1"/>
    <col min="2821" max="2821" width="13" style="140" customWidth="1"/>
    <col min="2822" max="2822" width="9.5703125" style="140" customWidth="1"/>
    <col min="2823" max="2823" width="13.85546875" style="140" customWidth="1"/>
    <col min="2824" max="2824" width="12.5703125" style="140" customWidth="1"/>
    <col min="2825" max="2825" width="15.140625" style="140" customWidth="1"/>
    <col min="2826" max="2826" width="11.140625" style="140" customWidth="1"/>
    <col min="2827" max="2827" width="15.7109375" style="140" customWidth="1"/>
    <col min="2828" max="2828" width="13" style="140" customWidth="1"/>
    <col min="2829" max="2829" width="3.140625" style="140" customWidth="1"/>
    <col min="2830" max="2830" width="8.85546875" style="140" customWidth="1"/>
    <col min="2831" max="3072" width="22.85546875" style="140"/>
    <col min="3073" max="3073" width="4.85546875" style="140" customWidth="1"/>
    <col min="3074" max="3074" width="2.42578125" style="140" customWidth="1"/>
    <col min="3075" max="3075" width="19.42578125" style="140" customWidth="1"/>
    <col min="3076" max="3076" width="9.85546875" style="140" customWidth="1"/>
    <col min="3077" max="3077" width="13" style="140" customWidth="1"/>
    <col min="3078" max="3078" width="9.5703125" style="140" customWidth="1"/>
    <col min="3079" max="3079" width="13.85546875" style="140" customWidth="1"/>
    <col min="3080" max="3080" width="12.5703125" style="140" customWidth="1"/>
    <col min="3081" max="3081" width="15.140625" style="140" customWidth="1"/>
    <col min="3082" max="3082" width="11.140625" style="140" customWidth="1"/>
    <col min="3083" max="3083" width="15.7109375" style="140" customWidth="1"/>
    <col min="3084" max="3084" width="13" style="140" customWidth="1"/>
    <col min="3085" max="3085" width="3.140625" style="140" customWidth="1"/>
    <col min="3086" max="3086" width="8.85546875" style="140" customWidth="1"/>
    <col min="3087" max="3328" width="22.85546875" style="140"/>
    <col min="3329" max="3329" width="4.85546875" style="140" customWidth="1"/>
    <col min="3330" max="3330" width="2.42578125" style="140" customWidth="1"/>
    <col min="3331" max="3331" width="19.42578125" style="140" customWidth="1"/>
    <col min="3332" max="3332" width="9.85546875" style="140" customWidth="1"/>
    <col min="3333" max="3333" width="13" style="140" customWidth="1"/>
    <col min="3334" max="3334" width="9.5703125" style="140" customWidth="1"/>
    <col min="3335" max="3335" width="13.85546875" style="140" customWidth="1"/>
    <col min="3336" max="3336" width="12.5703125" style="140" customWidth="1"/>
    <col min="3337" max="3337" width="15.140625" style="140" customWidth="1"/>
    <col min="3338" max="3338" width="11.140625" style="140" customWidth="1"/>
    <col min="3339" max="3339" width="15.7109375" style="140" customWidth="1"/>
    <col min="3340" max="3340" width="13" style="140" customWidth="1"/>
    <col min="3341" max="3341" width="3.140625" style="140" customWidth="1"/>
    <col min="3342" max="3342" width="8.85546875" style="140" customWidth="1"/>
    <col min="3343" max="3584" width="22.85546875" style="140"/>
    <col min="3585" max="3585" width="4.85546875" style="140" customWidth="1"/>
    <col min="3586" max="3586" width="2.42578125" style="140" customWidth="1"/>
    <col min="3587" max="3587" width="19.42578125" style="140" customWidth="1"/>
    <col min="3588" max="3588" width="9.85546875" style="140" customWidth="1"/>
    <col min="3589" max="3589" width="13" style="140" customWidth="1"/>
    <col min="3590" max="3590" width="9.5703125" style="140" customWidth="1"/>
    <col min="3591" max="3591" width="13.85546875" style="140" customWidth="1"/>
    <col min="3592" max="3592" width="12.5703125" style="140" customWidth="1"/>
    <col min="3593" max="3593" width="15.140625" style="140" customWidth="1"/>
    <col min="3594" max="3594" width="11.140625" style="140" customWidth="1"/>
    <col min="3595" max="3595" width="15.7109375" style="140" customWidth="1"/>
    <col min="3596" max="3596" width="13" style="140" customWidth="1"/>
    <col min="3597" max="3597" width="3.140625" style="140" customWidth="1"/>
    <col min="3598" max="3598" width="8.85546875" style="140" customWidth="1"/>
    <col min="3599" max="3840" width="22.85546875" style="140"/>
    <col min="3841" max="3841" width="4.85546875" style="140" customWidth="1"/>
    <col min="3842" max="3842" width="2.42578125" style="140" customWidth="1"/>
    <col min="3843" max="3843" width="19.42578125" style="140" customWidth="1"/>
    <col min="3844" max="3844" width="9.85546875" style="140" customWidth="1"/>
    <col min="3845" max="3845" width="13" style="140" customWidth="1"/>
    <col min="3846" max="3846" width="9.5703125" style="140" customWidth="1"/>
    <col min="3847" max="3847" width="13.85546875" style="140" customWidth="1"/>
    <col min="3848" max="3848" width="12.5703125" style="140" customWidth="1"/>
    <col min="3849" max="3849" width="15.140625" style="140" customWidth="1"/>
    <col min="3850" max="3850" width="11.140625" style="140" customWidth="1"/>
    <col min="3851" max="3851" width="15.7109375" style="140" customWidth="1"/>
    <col min="3852" max="3852" width="13" style="140" customWidth="1"/>
    <col min="3853" max="3853" width="3.140625" style="140" customWidth="1"/>
    <col min="3854" max="3854" width="8.85546875" style="140" customWidth="1"/>
    <col min="3855" max="4096" width="22.85546875" style="140"/>
    <col min="4097" max="4097" width="4.85546875" style="140" customWidth="1"/>
    <col min="4098" max="4098" width="2.42578125" style="140" customWidth="1"/>
    <col min="4099" max="4099" width="19.42578125" style="140" customWidth="1"/>
    <col min="4100" max="4100" width="9.85546875" style="140" customWidth="1"/>
    <col min="4101" max="4101" width="13" style="140" customWidth="1"/>
    <col min="4102" max="4102" width="9.5703125" style="140" customWidth="1"/>
    <col min="4103" max="4103" width="13.85546875" style="140" customWidth="1"/>
    <col min="4104" max="4104" width="12.5703125" style="140" customWidth="1"/>
    <col min="4105" max="4105" width="15.140625" style="140" customWidth="1"/>
    <col min="4106" max="4106" width="11.140625" style="140" customWidth="1"/>
    <col min="4107" max="4107" width="15.7109375" style="140" customWidth="1"/>
    <col min="4108" max="4108" width="13" style="140" customWidth="1"/>
    <col min="4109" max="4109" width="3.140625" style="140" customWidth="1"/>
    <col min="4110" max="4110" width="8.85546875" style="140" customWidth="1"/>
    <col min="4111" max="4352" width="22.85546875" style="140"/>
    <col min="4353" max="4353" width="4.85546875" style="140" customWidth="1"/>
    <col min="4354" max="4354" width="2.42578125" style="140" customWidth="1"/>
    <col min="4355" max="4355" width="19.42578125" style="140" customWidth="1"/>
    <col min="4356" max="4356" width="9.85546875" style="140" customWidth="1"/>
    <col min="4357" max="4357" width="13" style="140" customWidth="1"/>
    <col min="4358" max="4358" width="9.5703125" style="140" customWidth="1"/>
    <col min="4359" max="4359" width="13.85546875" style="140" customWidth="1"/>
    <col min="4360" max="4360" width="12.5703125" style="140" customWidth="1"/>
    <col min="4361" max="4361" width="15.140625" style="140" customWidth="1"/>
    <col min="4362" max="4362" width="11.140625" style="140" customWidth="1"/>
    <col min="4363" max="4363" width="15.7109375" style="140" customWidth="1"/>
    <col min="4364" max="4364" width="13" style="140" customWidth="1"/>
    <col min="4365" max="4365" width="3.140625" style="140" customWidth="1"/>
    <col min="4366" max="4366" width="8.85546875" style="140" customWidth="1"/>
    <col min="4367" max="4608" width="22.85546875" style="140"/>
    <col min="4609" max="4609" width="4.85546875" style="140" customWidth="1"/>
    <col min="4610" max="4610" width="2.42578125" style="140" customWidth="1"/>
    <col min="4611" max="4611" width="19.42578125" style="140" customWidth="1"/>
    <col min="4612" max="4612" width="9.85546875" style="140" customWidth="1"/>
    <col min="4613" max="4613" width="13" style="140" customWidth="1"/>
    <col min="4614" max="4614" width="9.5703125" style="140" customWidth="1"/>
    <col min="4615" max="4615" width="13.85546875" style="140" customWidth="1"/>
    <col min="4616" max="4616" width="12.5703125" style="140" customWidth="1"/>
    <col min="4617" max="4617" width="15.140625" style="140" customWidth="1"/>
    <col min="4618" max="4618" width="11.140625" style="140" customWidth="1"/>
    <col min="4619" max="4619" width="15.7109375" style="140" customWidth="1"/>
    <col min="4620" max="4620" width="13" style="140" customWidth="1"/>
    <col min="4621" max="4621" width="3.140625" style="140" customWidth="1"/>
    <col min="4622" max="4622" width="8.85546875" style="140" customWidth="1"/>
    <col min="4623" max="4864" width="22.85546875" style="140"/>
    <col min="4865" max="4865" width="4.85546875" style="140" customWidth="1"/>
    <col min="4866" max="4866" width="2.42578125" style="140" customWidth="1"/>
    <col min="4867" max="4867" width="19.42578125" style="140" customWidth="1"/>
    <col min="4868" max="4868" width="9.85546875" style="140" customWidth="1"/>
    <col min="4869" max="4869" width="13" style="140" customWidth="1"/>
    <col min="4870" max="4870" width="9.5703125" style="140" customWidth="1"/>
    <col min="4871" max="4871" width="13.85546875" style="140" customWidth="1"/>
    <col min="4872" max="4872" width="12.5703125" style="140" customWidth="1"/>
    <col min="4873" max="4873" width="15.140625" style="140" customWidth="1"/>
    <col min="4874" max="4874" width="11.140625" style="140" customWidth="1"/>
    <col min="4875" max="4875" width="15.7109375" style="140" customWidth="1"/>
    <col min="4876" max="4876" width="13" style="140" customWidth="1"/>
    <col min="4877" max="4877" width="3.140625" style="140" customWidth="1"/>
    <col min="4878" max="4878" width="8.85546875" style="140" customWidth="1"/>
    <col min="4879" max="5120" width="22.85546875" style="140"/>
    <col min="5121" max="5121" width="4.85546875" style="140" customWidth="1"/>
    <col min="5122" max="5122" width="2.42578125" style="140" customWidth="1"/>
    <col min="5123" max="5123" width="19.42578125" style="140" customWidth="1"/>
    <col min="5124" max="5124" width="9.85546875" style="140" customWidth="1"/>
    <col min="5125" max="5125" width="13" style="140" customWidth="1"/>
    <col min="5126" max="5126" width="9.5703125" style="140" customWidth="1"/>
    <col min="5127" max="5127" width="13.85546875" style="140" customWidth="1"/>
    <col min="5128" max="5128" width="12.5703125" style="140" customWidth="1"/>
    <col min="5129" max="5129" width="15.140625" style="140" customWidth="1"/>
    <col min="5130" max="5130" width="11.140625" style="140" customWidth="1"/>
    <col min="5131" max="5131" width="15.7109375" style="140" customWidth="1"/>
    <col min="5132" max="5132" width="13" style="140" customWidth="1"/>
    <col min="5133" max="5133" width="3.140625" style="140" customWidth="1"/>
    <col min="5134" max="5134" width="8.85546875" style="140" customWidth="1"/>
    <col min="5135" max="5376" width="22.85546875" style="140"/>
    <col min="5377" max="5377" width="4.85546875" style="140" customWidth="1"/>
    <col min="5378" max="5378" width="2.42578125" style="140" customWidth="1"/>
    <col min="5379" max="5379" width="19.42578125" style="140" customWidth="1"/>
    <col min="5380" max="5380" width="9.85546875" style="140" customWidth="1"/>
    <col min="5381" max="5381" width="13" style="140" customWidth="1"/>
    <col min="5382" max="5382" width="9.5703125" style="140" customWidth="1"/>
    <col min="5383" max="5383" width="13.85546875" style="140" customWidth="1"/>
    <col min="5384" max="5384" width="12.5703125" style="140" customWidth="1"/>
    <col min="5385" max="5385" width="15.140625" style="140" customWidth="1"/>
    <col min="5386" max="5386" width="11.140625" style="140" customWidth="1"/>
    <col min="5387" max="5387" width="15.7109375" style="140" customWidth="1"/>
    <col min="5388" max="5388" width="13" style="140" customWidth="1"/>
    <col min="5389" max="5389" width="3.140625" style="140" customWidth="1"/>
    <col min="5390" max="5390" width="8.85546875" style="140" customWidth="1"/>
    <col min="5391" max="5632" width="22.85546875" style="140"/>
    <col min="5633" max="5633" width="4.85546875" style="140" customWidth="1"/>
    <col min="5634" max="5634" width="2.42578125" style="140" customWidth="1"/>
    <col min="5635" max="5635" width="19.42578125" style="140" customWidth="1"/>
    <col min="5636" max="5636" width="9.85546875" style="140" customWidth="1"/>
    <col min="5637" max="5637" width="13" style="140" customWidth="1"/>
    <col min="5638" max="5638" width="9.5703125" style="140" customWidth="1"/>
    <col min="5639" max="5639" width="13.85546875" style="140" customWidth="1"/>
    <col min="5640" max="5640" width="12.5703125" style="140" customWidth="1"/>
    <col min="5641" max="5641" width="15.140625" style="140" customWidth="1"/>
    <col min="5642" max="5642" width="11.140625" style="140" customWidth="1"/>
    <col min="5643" max="5643" width="15.7109375" style="140" customWidth="1"/>
    <col min="5644" max="5644" width="13" style="140" customWidth="1"/>
    <col min="5645" max="5645" width="3.140625" style="140" customWidth="1"/>
    <col min="5646" max="5646" width="8.85546875" style="140" customWidth="1"/>
    <col min="5647" max="5888" width="22.85546875" style="140"/>
    <col min="5889" max="5889" width="4.85546875" style="140" customWidth="1"/>
    <col min="5890" max="5890" width="2.42578125" style="140" customWidth="1"/>
    <col min="5891" max="5891" width="19.42578125" style="140" customWidth="1"/>
    <col min="5892" max="5892" width="9.85546875" style="140" customWidth="1"/>
    <col min="5893" max="5893" width="13" style="140" customWidth="1"/>
    <col min="5894" max="5894" width="9.5703125" style="140" customWidth="1"/>
    <col min="5895" max="5895" width="13.85546875" style="140" customWidth="1"/>
    <col min="5896" max="5896" width="12.5703125" style="140" customWidth="1"/>
    <col min="5897" max="5897" width="15.140625" style="140" customWidth="1"/>
    <col min="5898" max="5898" width="11.140625" style="140" customWidth="1"/>
    <col min="5899" max="5899" width="15.7109375" style="140" customWidth="1"/>
    <col min="5900" max="5900" width="13" style="140" customWidth="1"/>
    <col min="5901" max="5901" width="3.140625" style="140" customWidth="1"/>
    <col min="5902" max="5902" width="8.85546875" style="140" customWidth="1"/>
    <col min="5903" max="6144" width="22.85546875" style="140"/>
    <col min="6145" max="6145" width="4.85546875" style="140" customWidth="1"/>
    <col min="6146" max="6146" width="2.42578125" style="140" customWidth="1"/>
    <col min="6147" max="6147" width="19.42578125" style="140" customWidth="1"/>
    <col min="6148" max="6148" width="9.85546875" style="140" customWidth="1"/>
    <col min="6149" max="6149" width="13" style="140" customWidth="1"/>
    <col min="6150" max="6150" width="9.5703125" style="140" customWidth="1"/>
    <col min="6151" max="6151" width="13.85546875" style="140" customWidth="1"/>
    <col min="6152" max="6152" width="12.5703125" style="140" customWidth="1"/>
    <col min="6153" max="6153" width="15.140625" style="140" customWidth="1"/>
    <col min="6154" max="6154" width="11.140625" style="140" customWidth="1"/>
    <col min="6155" max="6155" width="15.7109375" style="140" customWidth="1"/>
    <col min="6156" max="6156" width="13" style="140" customWidth="1"/>
    <col min="6157" max="6157" width="3.140625" style="140" customWidth="1"/>
    <col min="6158" max="6158" width="8.85546875" style="140" customWidth="1"/>
    <col min="6159" max="6400" width="22.85546875" style="140"/>
    <col min="6401" max="6401" width="4.85546875" style="140" customWidth="1"/>
    <col min="6402" max="6402" width="2.42578125" style="140" customWidth="1"/>
    <col min="6403" max="6403" width="19.42578125" style="140" customWidth="1"/>
    <col min="6404" max="6404" width="9.85546875" style="140" customWidth="1"/>
    <col min="6405" max="6405" width="13" style="140" customWidth="1"/>
    <col min="6406" max="6406" width="9.5703125" style="140" customWidth="1"/>
    <col min="6407" max="6407" width="13.85546875" style="140" customWidth="1"/>
    <col min="6408" max="6408" width="12.5703125" style="140" customWidth="1"/>
    <col min="6409" max="6409" width="15.140625" style="140" customWidth="1"/>
    <col min="6410" max="6410" width="11.140625" style="140" customWidth="1"/>
    <col min="6411" max="6411" width="15.7109375" style="140" customWidth="1"/>
    <col min="6412" max="6412" width="13" style="140" customWidth="1"/>
    <col min="6413" max="6413" width="3.140625" style="140" customWidth="1"/>
    <col min="6414" max="6414" width="8.85546875" style="140" customWidth="1"/>
    <col min="6415" max="6656" width="22.85546875" style="140"/>
    <col min="6657" max="6657" width="4.85546875" style="140" customWidth="1"/>
    <col min="6658" max="6658" width="2.42578125" style="140" customWidth="1"/>
    <col min="6659" max="6659" width="19.42578125" style="140" customWidth="1"/>
    <col min="6660" max="6660" width="9.85546875" style="140" customWidth="1"/>
    <col min="6661" max="6661" width="13" style="140" customWidth="1"/>
    <col min="6662" max="6662" width="9.5703125" style="140" customWidth="1"/>
    <col min="6663" max="6663" width="13.85546875" style="140" customWidth="1"/>
    <col min="6664" max="6664" width="12.5703125" style="140" customWidth="1"/>
    <col min="6665" max="6665" width="15.140625" style="140" customWidth="1"/>
    <col min="6666" max="6666" width="11.140625" style="140" customWidth="1"/>
    <col min="6667" max="6667" width="15.7109375" style="140" customWidth="1"/>
    <col min="6668" max="6668" width="13" style="140" customWidth="1"/>
    <col min="6669" max="6669" width="3.140625" style="140" customWidth="1"/>
    <col min="6670" max="6670" width="8.85546875" style="140" customWidth="1"/>
    <col min="6671" max="6912" width="22.85546875" style="140"/>
    <col min="6913" max="6913" width="4.85546875" style="140" customWidth="1"/>
    <col min="6914" max="6914" width="2.42578125" style="140" customWidth="1"/>
    <col min="6915" max="6915" width="19.42578125" style="140" customWidth="1"/>
    <col min="6916" max="6916" width="9.85546875" style="140" customWidth="1"/>
    <col min="6917" max="6917" width="13" style="140" customWidth="1"/>
    <col min="6918" max="6918" width="9.5703125" style="140" customWidth="1"/>
    <col min="6919" max="6919" width="13.85546875" style="140" customWidth="1"/>
    <col min="6920" max="6920" width="12.5703125" style="140" customWidth="1"/>
    <col min="6921" max="6921" width="15.140625" style="140" customWidth="1"/>
    <col min="6922" max="6922" width="11.140625" style="140" customWidth="1"/>
    <col min="6923" max="6923" width="15.7109375" style="140" customWidth="1"/>
    <col min="6924" max="6924" width="13" style="140" customWidth="1"/>
    <col min="6925" max="6925" width="3.140625" style="140" customWidth="1"/>
    <col min="6926" max="6926" width="8.85546875" style="140" customWidth="1"/>
    <col min="6927" max="7168" width="22.85546875" style="140"/>
    <col min="7169" max="7169" width="4.85546875" style="140" customWidth="1"/>
    <col min="7170" max="7170" width="2.42578125" style="140" customWidth="1"/>
    <col min="7171" max="7171" width="19.42578125" style="140" customWidth="1"/>
    <col min="7172" max="7172" width="9.85546875" style="140" customWidth="1"/>
    <col min="7173" max="7173" width="13" style="140" customWidth="1"/>
    <col min="7174" max="7174" width="9.5703125" style="140" customWidth="1"/>
    <col min="7175" max="7175" width="13.85546875" style="140" customWidth="1"/>
    <col min="7176" max="7176" width="12.5703125" style="140" customWidth="1"/>
    <col min="7177" max="7177" width="15.140625" style="140" customWidth="1"/>
    <col min="7178" max="7178" width="11.140625" style="140" customWidth="1"/>
    <col min="7179" max="7179" width="15.7109375" style="140" customWidth="1"/>
    <col min="7180" max="7180" width="13" style="140" customWidth="1"/>
    <col min="7181" max="7181" width="3.140625" style="140" customWidth="1"/>
    <col min="7182" max="7182" width="8.85546875" style="140" customWidth="1"/>
    <col min="7183" max="7424" width="22.85546875" style="140"/>
    <col min="7425" max="7425" width="4.85546875" style="140" customWidth="1"/>
    <col min="7426" max="7426" width="2.42578125" style="140" customWidth="1"/>
    <col min="7427" max="7427" width="19.42578125" style="140" customWidth="1"/>
    <col min="7428" max="7428" width="9.85546875" style="140" customWidth="1"/>
    <col min="7429" max="7429" width="13" style="140" customWidth="1"/>
    <col min="7430" max="7430" width="9.5703125" style="140" customWidth="1"/>
    <col min="7431" max="7431" width="13.85546875" style="140" customWidth="1"/>
    <col min="7432" max="7432" width="12.5703125" style="140" customWidth="1"/>
    <col min="7433" max="7433" width="15.140625" style="140" customWidth="1"/>
    <col min="7434" max="7434" width="11.140625" style="140" customWidth="1"/>
    <col min="7435" max="7435" width="15.7109375" style="140" customWidth="1"/>
    <col min="7436" max="7436" width="13" style="140" customWidth="1"/>
    <col min="7437" max="7437" width="3.140625" style="140" customWidth="1"/>
    <col min="7438" max="7438" width="8.85546875" style="140" customWidth="1"/>
    <col min="7439" max="7680" width="22.85546875" style="140"/>
    <col min="7681" max="7681" width="4.85546875" style="140" customWidth="1"/>
    <col min="7682" max="7682" width="2.42578125" style="140" customWidth="1"/>
    <col min="7683" max="7683" width="19.42578125" style="140" customWidth="1"/>
    <col min="7684" max="7684" width="9.85546875" style="140" customWidth="1"/>
    <col min="7685" max="7685" width="13" style="140" customWidth="1"/>
    <col min="7686" max="7686" width="9.5703125" style="140" customWidth="1"/>
    <col min="7687" max="7687" width="13.85546875" style="140" customWidth="1"/>
    <col min="7688" max="7688" width="12.5703125" style="140" customWidth="1"/>
    <col min="7689" max="7689" width="15.140625" style="140" customWidth="1"/>
    <col min="7690" max="7690" width="11.140625" style="140" customWidth="1"/>
    <col min="7691" max="7691" width="15.7109375" style="140" customWidth="1"/>
    <col min="7692" max="7692" width="13" style="140" customWidth="1"/>
    <col min="7693" max="7693" width="3.140625" style="140" customWidth="1"/>
    <col min="7694" max="7694" width="8.85546875" style="140" customWidth="1"/>
    <col min="7695" max="7936" width="22.85546875" style="140"/>
    <col min="7937" max="7937" width="4.85546875" style="140" customWidth="1"/>
    <col min="7938" max="7938" width="2.42578125" style="140" customWidth="1"/>
    <col min="7939" max="7939" width="19.42578125" style="140" customWidth="1"/>
    <col min="7940" max="7940" width="9.85546875" style="140" customWidth="1"/>
    <col min="7941" max="7941" width="13" style="140" customWidth="1"/>
    <col min="7942" max="7942" width="9.5703125" style="140" customWidth="1"/>
    <col min="7943" max="7943" width="13.85546875" style="140" customWidth="1"/>
    <col min="7944" max="7944" width="12.5703125" style="140" customWidth="1"/>
    <col min="7945" max="7945" width="15.140625" style="140" customWidth="1"/>
    <col min="7946" max="7946" width="11.140625" style="140" customWidth="1"/>
    <col min="7947" max="7947" width="15.7109375" style="140" customWidth="1"/>
    <col min="7948" max="7948" width="13" style="140" customWidth="1"/>
    <col min="7949" max="7949" width="3.140625" style="140" customWidth="1"/>
    <col min="7950" max="7950" width="8.85546875" style="140" customWidth="1"/>
    <col min="7951" max="8192" width="22.85546875" style="140"/>
    <col min="8193" max="8193" width="4.85546875" style="140" customWidth="1"/>
    <col min="8194" max="8194" width="2.42578125" style="140" customWidth="1"/>
    <col min="8195" max="8195" width="19.42578125" style="140" customWidth="1"/>
    <col min="8196" max="8196" width="9.85546875" style="140" customWidth="1"/>
    <col min="8197" max="8197" width="13" style="140" customWidth="1"/>
    <col min="8198" max="8198" width="9.5703125" style="140" customWidth="1"/>
    <col min="8199" max="8199" width="13.85546875" style="140" customWidth="1"/>
    <col min="8200" max="8200" width="12.5703125" style="140" customWidth="1"/>
    <col min="8201" max="8201" width="15.140625" style="140" customWidth="1"/>
    <col min="8202" max="8202" width="11.140625" style="140" customWidth="1"/>
    <col min="8203" max="8203" width="15.7109375" style="140" customWidth="1"/>
    <col min="8204" max="8204" width="13" style="140" customWidth="1"/>
    <col min="8205" max="8205" width="3.140625" style="140" customWidth="1"/>
    <col min="8206" max="8206" width="8.85546875" style="140" customWidth="1"/>
    <col min="8207" max="8448" width="22.85546875" style="140"/>
    <col min="8449" max="8449" width="4.85546875" style="140" customWidth="1"/>
    <col min="8450" max="8450" width="2.42578125" style="140" customWidth="1"/>
    <col min="8451" max="8451" width="19.42578125" style="140" customWidth="1"/>
    <col min="8452" max="8452" width="9.85546875" style="140" customWidth="1"/>
    <col min="8453" max="8453" width="13" style="140" customWidth="1"/>
    <col min="8454" max="8454" width="9.5703125" style="140" customWidth="1"/>
    <col min="8455" max="8455" width="13.85546875" style="140" customWidth="1"/>
    <col min="8456" max="8456" width="12.5703125" style="140" customWidth="1"/>
    <col min="8457" max="8457" width="15.140625" style="140" customWidth="1"/>
    <col min="8458" max="8458" width="11.140625" style="140" customWidth="1"/>
    <col min="8459" max="8459" width="15.7109375" style="140" customWidth="1"/>
    <col min="8460" max="8460" width="13" style="140" customWidth="1"/>
    <col min="8461" max="8461" width="3.140625" style="140" customWidth="1"/>
    <col min="8462" max="8462" width="8.85546875" style="140" customWidth="1"/>
    <col min="8463" max="8704" width="22.85546875" style="140"/>
    <col min="8705" max="8705" width="4.85546875" style="140" customWidth="1"/>
    <col min="8706" max="8706" width="2.42578125" style="140" customWidth="1"/>
    <col min="8707" max="8707" width="19.42578125" style="140" customWidth="1"/>
    <col min="8708" max="8708" width="9.85546875" style="140" customWidth="1"/>
    <col min="8709" max="8709" width="13" style="140" customWidth="1"/>
    <col min="8710" max="8710" width="9.5703125" style="140" customWidth="1"/>
    <col min="8711" max="8711" width="13.85546875" style="140" customWidth="1"/>
    <col min="8712" max="8712" width="12.5703125" style="140" customWidth="1"/>
    <col min="8713" max="8713" width="15.140625" style="140" customWidth="1"/>
    <col min="8714" max="8714" width="11.140625" style="140" customWidth="1"/>
    <col min="8715" max="8715" width="15.7109375" style="140" customWidth="1"/>
    <col min="8716" max="8716" width="13" style="140" customWidth="1"/>
    <col min="8717" max="8717" width="3.140625" style="140" customWidth="1"/>
    <col min="8718" max="8718" width="8.85546875" style="140" customWidth="1"/>
    <col min="8719" max="8960" width="22.85546875" style="140"/>
    <col min="8961" max="8961" width="4.85546875" style="140" customWidth="1"/>
    <col min="8962" max="8962" width="2.42578125" style="140" customWidth="1"/>
    <col min="8963" max="8963" width="19.42578125" style="140" customWidth="1"/>
    <col min="8964" max="8964" width="9.85546875" style="140" customWidth="1"/>
    <col min="8965" max="8965" width="13" style="140" customWidth="1"/>
    <col min="8966" max="8966" width="9.5703125" style="140" customWidth="1"/>
    <col min="8967" max="8967" width="13.85546875" style="140" customWidth="1"/>
    <col min="8968" max="8968" width="12.5703125" style="140" customWidth="1"/>
    <col min="8969" max="8969" width="15.140625" style="140" customWidth="1"/>
    <col min="8970" max="8970" width="11.140625" style="140" customWidth="1"/>
    <col min="8971" max="8971" width="15.7109375" style="140" customWidth="1"/>
    <col min="8972" max="8972" width="13" style="140" customWidth="1"/>
    <col min="8973" max="8973" width="3.140625" style="140" customWidth="1"/>
    <col min="8974" max="8974" width="8.85546875" style="140" customWidth="1"/>
    <col min="8975" max="9216" width="22.85546875" style="140"/>
    <col min="9217" max="9217" width="4.85546875" style="140" customWidth="1"/>
    <col min="9218" max="9218" width="2.42578125" style="140" customWidth="1"/>
    <col min="9219" max="9219" width="19.42578125" style="140" customWidth="1"/>
    <col min="9220" max="9220" width="9.85546875" style="140" customWidth="1"/>
    <col min="9221" max="9221" width="13" style="140" customWidth="1"/>
    <col min="9222" max="9222" width="9.5703125" style="140" customWidth="1"/>
    <col min="9223" max="9223" width="13.85546875" style="140" customWidth="1"/>
    <col min="9224" max="9224" width="12.5703125" style="140" customWidth="1"/>
    <col min="9225" max="9225" width="15.140625" style="140" customWidth="1"/>
    <col min="9226" max="9226" width="11.140625" style="140" customWidth="1"/>
    <col min="9227" max="9227" width="15.7109375" style="140" customWidth="1"/>
    <col min="9228" max="9228" width="13" style="140" customWidth="1"/>
    <col min="9229" max="9229" width="3.140625" style="140" customWidth="1"/>
    <col min="9230" max="9230" width="8.85546875" style="140" customWidth="1"/>
    <col min="9231" max="9472" width="22.85546875" style="140"/>
    <col min="9473" max="9473" width="4.85546875" style="140" customWidth="1"/>
    <col min="9474" max="9474" width="2.42578125" style="140" customWidth="1"/>
    <col min="9475" max="9475" width="19.42578125" style="140" customWidth="1"/>
    <col min="9476" max="9476" width="9.85546875" style="140" customWidth="1"/>
    <col min="9477" max="9477" width="13" style="140" customWidth="1"/>
    <col min="9478" max="9478" width="9.5703125" style="140" customWidth="1"/>
    <col min="9479" max="9479" width="13.85546875" style="140" customWidth="1"/>
    <col min="9480" max="9480" width="12.5703125" style="140" customWidth="1"/>
    <col min="9481" max="9481" width="15.140625" style="140" customWidth="1"/>
    <col min="9482" max="9482" width="11.140625" style="140" customWidth="1"/>
    <col min="9483" max="9483" width="15.7109375" style="140" customWidth="1"/>
    <col min="9484" max="9484" width="13" style="140" customWidth="1"/>
    <col min="9485" max="9485" width="3.140625" style="140" customWidth="1"/>
    <col min="9486" max="9486" width="8.85546875" style="140" customWidth="1"/>
    <col min="9487" max="9728" width="22.85546875" style="140"/>
    <col min="9729" max="9729" width="4.85546875" style="140" customWidth="1"/>
    <col min="9730" max="9730" width="2.42578125" style="140" customWidth="1"/>
    <col min="9731" max="9731" width="19.42578125" style="140" customWidth="1"/>
    <col min="9732" max="9732" width="9.85546875" style="140" customWidth="1"/>
    <col min="9733" max="9733" width="13" style="140" customWidth="1"/>
    <col min="9734" max="9734" width="9.5703125" style="140" customWidth="1"/>
    <col min="9735" max="9735" width="13.85546875" style="140" customWidth="1"/>
    <col min="9736" max="9736" width="12.5703125" style="140" customWidth="1"/>
    <col min="9737" max="9737" width="15.140625" style="140" customWidth="1"/>
    <col min="9738" max="9738" width="11.140625" style="140" customWidth="1"/>
    <col min="9739" max="9739" width="15.7109375" style="140" customWidth="1"/>
    <col min="9740" max="9740" width="13" style="140" customWidth="1"/>
    <col min="9741" max="9741" width="3.140625" style="140" customWidth="1"/>
    <col min="9742" max="9742" width="8.85546875" style="140" customWidth="1"/>
    <col min="9743" max="9984" width="22.85546875" style="140"/>
    <col min="9985" max="9985" width="4.85546875" style="140" customWidth="1"/>
    <col min="9986" max="9986" width="2.42578125" style="140" customWidth="1"/>
    <col min="9987" max="9987" width="19.42578125" style="140" customWidth="1"/>
    <col min="9988" max="9988" width="9.85546875" style="140" customWidth="1"/>
    <col min="9989" max="9989" width="13" style="140" customWidth="1"/>
    <col min="9990" max="9990" width="9.5703125" style="140" customWidth="1"/>
    <col min="9991" max="9991" width="13.85546875" style="140" customWidth="1"/>
    <col min="9992" max="9992" width="12.5703125" style="140" customWidth="1"/>
    <col min="9993" max="9993" width="15.140625" style="140" customWidth="1"/>
    <col min="9994" max="9994" width="11.140625" style="140" customWidth="1"/>
    <col min="9995" max="9995" width="15.7109375" style="140" customWidth="1"/>
    <col min="9996" max="9996" width="13" style="140" customWidth="1"/>
    <col min="9997" max="9997" width="3.140625" style="140" customWidth="1"/>
    <col min="9998" max="9998" width="8.85546875" style="140" customWidth="1"/>
    <col min="9999" max="10240" width="22.85546875" style="140"/>
    <col min="10241" max="10241" width="4.85546875" style="140" customWidth="1"/>
    <col min="10242" max="10242" width="2.42578125" style="140" customWidth="1"/>
    <col min="10243" max="10243" width="19.42578125" style="140" customWidth="1"/>
    <col min="10244" max="10244" width="9.85546875" style="140" customWidth="1"/>
    <col min="10245" max="10245" width="13" style="140" customWidth="1"/>
    <col min="10246" max="10246" width="9.5703125" style="140" customWidth="1"/>
    <col min="10247" max="10247" width="13.85546875" style="140" customWidth="1"/>
    <col min="10248" max="10248" width="12.5703125" style="140" customWidth="1"/>
    <col min="10249" max="10249" width="15.140625" style="140" customWidth="1"/>
    <col min="10250" max="10250" width="11.140625" style="140" customWidth="1"/>
    <col min="10251" max="10251" width="15.7109375" style="140" customWidth="1"/>
    <col min="10252" max="10252" width="13" style="140" customWidth="1"/>
    <col min="10253" max="10253" width="3.140625" style="140" customWidth="1"/>
    <col min="10254" max="10254" width="8.85546875" style="140" customWidth="1"/>
    <col min="10255" max="10496" width="22.85546875" style="140"/>
    <col min="10497" max="10497" width="4.85546875" style="140" customWidth="1"/>
    <col min="10498" max="10498" width="2.42578125" style="140" customWidth="1"/>
    <col min="10499" max="10499" width="19.42578125" style="140" customWidth="1"/>
    <col min="10500" max="10500" width="9.85546875" style="140" customWidth="1"/>
    <col min="10501" max="10501" width="13" style="140" customWidth="1"/>
    <col min="10502" max="10502" width="9.5703125" style="140" customWidth="1"/>
    <col min="10503" max="10503" width="13.85546875" style="140" customWidth="1"/>
    <col min="10504" max="10504" width="12.5703125" style="140" customWidth="1"/>
    <col min="10505" max="10505" width="15.140625" style="140" customWidth="1"/>
    <col min="10506" max="10506" width="11.140625" style="140" customWidth="1"/>
    <col min="10507" max="10507" width="15.7109375" style="140" customWidth="1"/>
    <col min="10508" max="10508" width="13" style="140" customWidth="1"/>
    <col min="10509" max="10509" width="3.140625" style="140" customWidth="1"/>
    <col min="10510" max="10510" width="8.85546875" style="140" customWidth="1"/>
    <col min="10511" max="10752" width="22.85546875" style="140"/>
    <col min="10753" max="10753" width="4.85546875" style="140" customWidth="1"/>
    <col min="10754" max="10754" width="2.42578125" style="140" customWidth="1"/>
    <col min="10755" max="10755" width="19.42578125" style="140" customWidth="1"/>
    <col min="10756" max="10756" width="9.85546875" style="140" customWidth="1"/>
    <col min="10757" max="10757" width="13" style="140" customWidth="1"/>
    <col min="10758" max="10758" width="9.5703125" style="140" customWidth="1"/>
    <col min="10759" max="10759" width="13.85546875" style="140" customWidth="1"/>
    <col min="10760" max="10760" width="12.5703125" style="140" customWidth="1"/>
    <col min="10761" max="10761" width="15.140625" style="140" customWidth="1"/>
    <col min="10762" max="10762" width="11.140625" style="140" customWidth="1"/>
    <col min="10763" max="10763" width="15.7109375" style="140" customWidth="1"/>
    <col min="10764" max="10764" width="13" style="140" customWidth="1"/>
    <col min="10765" max="10765" width="3.140625" style="140" customWidth="1"/>
    <col min="10766" max="10766" width="8.85546875" style="140" customWidth="1"/>
    <col min="10767" max="11008" width="22.85546875" style="140"/>
    <col min="11009" max="11009" width="4.85546875" style="140" customWidth="1"/>
    <col min="11010" max="11010" width="2.42578125" style="140" customWidth="1"/>
    <col min="11011" max="11011" width="19.42578125" style="140" customWidth="1"/>
    <col min="11012" max="11012" width="9.85546875" style="140" customWidth="1"/>
    <col min="11013" max="11013" width="13" style="140" customWidth="1"/>
    <col min="11014" max="11014" width="9.5703125" style="140" customWidth="1"/>
    <col min="11015" max="11015" width="13.85546875" style="140" customWidth="1"/>
    <col min="11016" max="11016" width="12.5703125" style="140" customWidth="1"/>
    <col min="11017" max="11017" width="15.140625" style="140" customWidth="1"/>
    <col min="11018" max="11018" width="11.140625" style="140" customWidth="1"/>
    <col min="11019" max="11019" width="15.7109375" style="140" customWidth="1"/>
    <col min="11020" max="11020" width="13" style="140" customWidth="1"/>
    <col min="11021" max="11021" width="3.140625" style="140" customWidth="1"/>
    <col min="11022" max="11022" width="8.85546875" style="140" customWidth="1"/>
    <col min="11023" max="11264" width="22.85546875" style="140"/>
    <col min="11265" max="11265" width="4.85546875" style="140" customWidth="1"/>
    <col min="11266" max="11266" width="2.42578125" style="140" customWidth="1"/>
    <col min="11267" max="11267" width="19.42578125" style="140" customWidth="1"/>
    <col min="11268" max="11268" width="9.85546875" style="140" customWidth="1"/>
    <col min="11269" max="11269" width="13" style="140" customWidth="1"/>
    <col min="11270" max="11270" width="9.5703125" style="140" customWidth="1"/>
    <col min="11271" max="11271" width="13.85546875" style="140" customWidth="1"/>
    <col min="11272" max="11272" width="12.5703125" style="140" customWidth="1"/>
    <col min="11273" max="11273" width="15.140625" style="140" customWidth="1"/>
    <col min="11274" max="11274" width="11.140625" style="140" customWidth="1"/>
    <col min="11275" max="11275" width="15.7109375" style="140" customWidth="1"/>
    <col min="11276" max="11276" width="13" style="140" customWidth="1"/>
    <col min="11277" max="11277" width="3.140625" style="140" customWidth="1"/>
    <col min="11278" max="11278" width="8.85546875" style="140" customWidth="1"/>
    <col min="11279" max="11520" width="22.85546875" style="140"/>
    <col min="11521" max="11521" width="4.85546875" style="140" customWidth="1"/>
    <col min="11522" max="11522" width="2.42578125" style="140" customWidth="1"/>
    <col min="11523" max="11523" width="19.42578125" style="140" customWidth="1"/>
    <col min="11524" max="11524" width="9.85546875" style="140" customWidth="1"/>
    <col min="11525" max="11525" width="13" style="140" customWidth="1"/>
    <col min="11526" max="11526" width="9.5703125" style="140" customWidth="1"/>
    <col min="11527" max="11527" width="13.85546875" style="140" customWidth="1"/>
    <col min="11528" max="11528" width="12.5703125" style="140" customWidth="1"/>
    <col min="11529" max="11529" width="15.140625" style="140" customWidth="1"/>
    <col min="11530" max="11530" width="11.140625" style="140" customWidth="1"/>
    <col min="11531" max="11531" width="15.7109375" style="140" customWidth="1"/>
    <col min="11532" max="11532" width="13" style="140" customWidth="1"/>
    <col min="11533" max="11533" width="3.140625" style="140" customWidth="1"/>
    <col min="11534" max="11534" width="8.85546875" style="140" customWidth="1"/>
    <col min="11535" max="11776" width="22.85546875" style="140"/>
    <col min="11777" max="11777" width="4.85546875" style="140" customWidth="1"/>
    <col min="11778" max="11778" width="2.42578125" style="140" customWidth="1"/>
    <col min="11779" max="11779" width="19.42578125" style="140" customWidth="1"/>
    <col min="11780" max="11780" width="9.85546875" style="140" customWidth="1"/>
    <col min="11781" max="11781" width="13" style="140" customWidth="1"/>
    <col min="11782" max="11782" width="9.5703125" style="140" customWidth="1"/>
    <col min="11783" max="11783" width="13.85546875" style="140" customWidth="1"/>
    <col min="11784" max="11784" width="12.5703125" style="140" customWidth="1"/>
    <col min="11785" max="11785" width="15.140625" style="140" customWidth="1"/>
    <col min="11786" max="11786" width="11.140625" style="140" customWidth="1"/>
    <col min="11787" max="11787" width="15.7109375" style="140" customWidth="1"/>
    <col min="11788" max="11788" width="13" style="140" customWidth="1"/>
    <col min="11789" max="11789" width="3.140625" style="140" customWidth="1"/>
    <col min="11790" max="11790" width="8.85546875" style="140" customWidth="1"/>
    <col min="11791" max="12032" width="22.85546875" style="140"/>
    <col min="12033" max="12033" width="4.85546875" style="140" customWidth="1"/>
    <col min="12034" max="12034" width="2.42578125" style="140" customWidth="1"/>
    <col min="12035" max="12035" width="19.42578125" style="140" customWidth="1"/>
    <col min="12036" max="12036" width="9.85546875" style="140" customWidth="1"/>
    <col min="12037" max="12037" width="13" style="140" customWidth="1"/>
    <col min="12038" max="12038" width="9.5703125" style="140" customWidth="1"/>
    <col min="12039" max="12039" width="13.85546875" style="140" customWidth="1"/>
    <col min="12040" max="12040" width="12.5703125" style="140" customWidth="1"/>
    <col min="12041" max="12041" width="15.140625" style="140" customWidth="1"/>
    <col min="12042" max="12042" width="11.140625" style="140" customWidth="1"/>
    <col min="12043" max="12043" width="15.7109375" style="140" customWidth="1"/>
    <col min="12044" max="12044" width="13" style="140" customWidth="1"/>
    <col min="12045" max="12045" width="3.140625" style="140" customWidth="1"/>
    <col min="12046" max="12046" width="8.85546875" style="140" customWidth="1"/>
    <col min="12047" max="12288" width="22.85546875" style="140"/>
    <col min="12289" max="12289" width="4.85546875" style="140" customWidth="1"/>
    <col min="12290" max="12290" width="2.42578125" style="140" customWidth="1"/>
    <col min="12291" max="12291" width="19.42578125" style="140" customWidth="1"/>
    <col min="12292" max="12292" width="9.85546875" style="140" customWidth="1"/>
    <col min="12293" max="12293" width="13" style="140" customWidth="1"/>
    <col min="12294" max="12294" width="9.5703125" style="140" customWidth="1"/>
    <col min="12295" max="12295" width="13.85546875" style="140" customWidth="1"/>
    <col min="12296" max="12296" width="12.5703125" style="140" customWidth="1"/>
    <col min="12297" max="12297" width="15.140625" style="140" customWidth="1"/>
    <col min="12298" max="12298" width="11.140625" style="140" customWidth="1"/>
    <col min="12299" max="12299" width="15.7109375" style="140" customWidth="1"/>
    <col min="12300" max="12300" width="13" style="140" customWidth="1"/>
    <col min="12301" max="12301" width="3.140625" style="140" customWidth="1"/>
    <col min="12302" max="12302" width="8.85546875" style="140" customWidth="1"/>
    <col min="12303" max="12544" width="22.85546875" style="140"/>
    <col min="12545" max="12545" width="4.85546875" style="140" customWidth="1"/>
    <col min="12546" max="12546" width="2.42578125" style="140" customWidth="1"/>
    <col min="12547" max="12547" width="19.42578125" style="140" customWidth="1"/>
    <col min="12548" max="12548" width="9.85546875" style="140" customWidth="1"/>
    <col min="12549" max="12549" width="13" style="140" customWidth="1"/>
    <col min="12550" max="12550" width="9.5703125" style="140" customWidth="1"/>
    <col min="12551" max="12551" width="13.85546875" style="140" customWidth="1"/>
    <col min="12552" max="12552" width="12.5703125" style="140" customWidth="1"/>
    <col min="12553" max="12553" width="15.140625" style="140" customWidth="1"/>
    <col min="12554" max="12554" width="11.140625" style="140" customWidth="1"/>
    <col min="12555" max="12555" width="15.7109375" style="140" customWidth="1"/>
    <col min="12556" max="12556" width="13" style="140" customWidth="1"/>
    <col min="12557" max="12557" width="3.140625" style="140" customWidth="1"/>
    <col min="12558" max="12558" width="8.85546875" style="140" customWidth="1"/>
    <col min="12559" max="12800" width="22.85546875" style="140"/>
    <col min="12801" max="12801" width="4.85546875" style="140" customWidth="1"/>
    <col min="12802" max="12802" width="2.42578125" style="140" customWidth="1"/>
    <col min="12803" max="12803" width="19.42578125" style="140" customWidth="1"/>
    <col min="12804" max="12804" width="9.85546875" style="140" customWidth="1"/>
    <col min="12805" max="12805" width="13" style="140" customWidth="1"/>
    <col min="12806" max="12806" width="9.5703125" style="140" customWidth="1"/>
    <col min="12807" max="12807" width="13.85546875" style="140" customWidth="1"/>
    <col min="12808" max="12808" width="12.5703125" style="140" customWidth="1"/>
    <col min="12809" max="12809" width="15.140625" style="140" customWidth="1"/>
    <col min="12810" max="12810" width="11.140625" style="140" customWidth="1"/>
    <col min="12811" max="12811" width="15.7109375" style="140" customWidth="1"/>
    <col min="12812" max="12812" width="13" style="140" customWidth="1"/>
    <col min="12813" max="12813" width="3.140625" style="140" customWidth="1"/>
    <col min="12814" max="12814" width="8.85546875" style="140" customWidth="1"/>
    <col min="12815" max="13056" width="22.85546875" style="140"/>
    <col min="13057" max="13057" width="4.85546875" style="140" customWidth="1"/>
    <col min="13058" max="13058" width="2.42578125" style="140" customWidth="1"/>
    <col min="13059" max="13059" width="19.42578125" style="140" customWidth="1"/>
    <col min="13060" max="13060" width="9.85546875" style="140" customWidth="1"/>
    <col min="13061" max="13061" width="13" style="140" customWidth="1"/>
    <col min="13062" max="13062" width="9.5703125" style="140" customWidth="1"/>
    <col min="13063" max="13063" width="13.85546875" style="140" customWidth="1"/>
    <col min="13064" max="13064" width="12.5703125" style="140" customWidth="1"/>
    <col min="13065" max="13065" width="15.140625" style="140" customWidth="1"/>
    <col min="13066" max="13066" width="11.140625" style="140" customWidth="1"/>
    <col min="13067" max="13067" width="15.7109375" style="140" customWidth="1"/>
    <col min="13068" max="13068" width="13" style="140" customWidth="1"/>
    <col min="13069" max="13069" width="3.140625" style="140" customWidth="1"/>
    <col min="13070" max="13070" width="8.85546875" style="140" customWidth="1"/>
    <col min="13071" max="13312" width="22.85546875" style="140"/>
    <col min="13313" max="13313" width="4.85546875" style="140" customWidth="1"/>
    <col min="13314" max="13314" width="2.42578125" style="140" customWidth="1"/>
    <col min="13315" max="13315" width="19.42578125" style="140" customWidth="1"/>
    <col min="13316" max="13316" width="9.85546875" style="140" customWidth="1"/>
    <col min="13317" max="13317" width="13" style="140" customWidth="1"/>
    <col min="13318" max="13318" width="9.5703125" style="140" customWidth="1"/>
    <col min="13319" max="13319" width="13.85546875" style="140" customWidth="1"/>
    <col min="13320" max="13320" width="12.5703125" style="140" customWidth="1"/>
    <col min="13321" max="13321" width="15.140625" style="140" customWidth="1"/>
    <col min="13322" max="13322" width="11.140625" style="140" customWidth="1"/>
    <col min="13323" max="13323" width="15.7109375" style="140" customWidth="1"/>
    <col min="13324" max="13324" width="13" style="140" customWidth="1"/>
    <col min="13325" max="13325" width="3.140625" style="140" customWidth="1"/>
    <col min="13326" max="13326" width="8.85546875" style="140" customWidth="1"/>
    <col min="13327" max="13568" width="22.85546875" style="140"/>
    <col min="13569" max="13569" width="4.85546875" style="140" customWidth="1"/>
    <col min="13570" max="13570" width="2.42578125" style="140" customWidth="1"/>
    <col min="13571" max="13571" width="19.42578125" style="140" customWidth="1"/>
    <col min="13572" max="13572" width="9.85546875" style="140" customWidth="1"/>
    <col min="13573" max="13573" width="13" style="140" customWidth="1"/>
    <col min="13574" max="13574" width="9.5703125" style="140" customWidth="1"/>
    <col min="13575" max="13575" width="13.85546875" style="140" customWidth="1"/>
    <col min="13576" max="13576" width="12.5703125" style="140" customWidth="1"/>
    <col min="13577" max="13577" width="15.140625" style="140" customWidth="1"/>
    <col min="13578" max="13578" width="11.140625" style="140" customWidth="1"/>
    <col min="13579" max="13579" width="15.7109375" style="140" customWidth="1"/>
    <col min="13580" max="13580" width="13" style="140" customWidth="1"/>
    <col min="13581" max="13581" width="3.140625" style="140" customWidth="1"/>
    <col min="13582" max="13582" width="8.85546875" style="140" customWidth="1"/>
    <col min="13583" max="13824" width="22.85546875" style="140"/>
    <col min="13825" max="13825" width="4.85546875" style="140" customWidth="1"/>
    <col min="13826" max="13826" width="2.42578125" style="140" customWidth="1"/>
    <col min="13827" max="13827" width="19.42578125" style="140" customWidth="1"/>
    <col min="13828" max="13828" width="9.85546875" style="140" customWidth="1"/>
    <col min="13829" max="13829" width="13" style="140" customWidth="1"/>
    <col min="13830" max="13830" width="9.5703125" style="140" customWidth="1"/>
    <col min="13831" max="13831" width="13.85546875" style="140" customWidth="1"/>
    <col min="13832" max="13832" width="12.5703125" style="140" customWidth="1"/>
    <col min="13833" max="13833" width="15.140625" style="140" customWidth="1"/>
    <col min="13834" max="13834" width="11.140625" style="140" customWidth="1"/>
    <col min="13835" max="13835" width="15.7109375" style="140" customWidth="1"/>
    <col min="13836" max="13836" width="13" style="140" customWidth="1"/>
    <col min="13837" max="13837" width="3.140625" style="140" customWidth="1"/>
    <col min="13838" max="13838" width="8.85546875" style="140" customWidth="1"/>
    <col min="13839" max="14080" width="22.85546875" style="140"/>
    <col min="14081" max="14081" width="4.85546875" style="140" customWidth="1"/>
    <col min="14082" max="14082" width="2.42578125" style="140" customWidth="1"/>
    <col min="14083" max="14083" width="19.42578125" style="140" customWidth="1"/>
    <col min="14084" max="14084" width="9.85546875" style="140" customWidth="1"/>
    <col min="14085" max="14085" width="13" style="140" customWidth="1"/>
    <col min="14086" max="14086" width="9.5703125" style="140" customWidth="1"/>
    <col min="14087" max="14087" width="13.85546875" style="140" customWidth="1"/>
    <col min="14088" max="14088" width="12.5703125" style="140" customWidth="1"/>
    <col min="14089" max="14089" width="15.140625" style="140" customWidth="1"/>
    <col min="14090" max="14090" width="11.140625" style="140" customWidth="1"/>
    <col min="14091" max="14091" width="15.7109375" style="140" customWidth="1"/>
    <col min="14092" max="14092" width="13" style="140" customWidth="1"/>
    <col min="14093" max="14093" width="3.140625" style="140" customWidth="1"/>
    <col min="14094" max="14094" width="8.85546875" style="140" customWidth="1"/>
    <col min="14095" max="14336" width="22.85546875" style="140"/>
    <col min="14337" max="14337" width="4.85546875" style="140" customWidth="1"/>
    <col min="14338" max="14338" width="2.42578125" style="140" customWidth="1"/>
    <col min="14339" max="14339" width="19.42578125" style="140" customWidth="1"/>
    <col min="14340" max="14340" width="9.85546875" style="140" customWidth="1"/>
    <col min="14341" max="14341" width="13" style="140" customWidth="1"/>
    <col min="14342" max="14342" width="9.5703125" style="140" customWidth="1"/>
    <col min="14343" max="14343" width="13.85546875" style="140" customWidth="1"/>
    <col min="14344" max="14344" width="12.5703125" style="140" customWidth="1"/>
    <col min="14345" max="14345" width="15.140625" style="140" customWidth="1"/>
    <col min="14346" max="14346" width="11.140625" style="140" customWidth="1"/>
    <col min="14347" max="14347" width="15.7109375" style="140" customWidth="1"/>
    <col min="14348" max="14348" width="13" style="140" customWidth="1"/>
    <col min="14349" max="14349" width="3.140625" style="140" customWidth="1"/>
    <col min="14350" max="14350" width="8.85546875" style="140" customWidth="1"/>
    <col min="14351" max="14592" width="22.85546875" style="140"/>
    <col min="14593" max="14593" width="4.85546875" style="140" customWidth="1"/>
    <col min="14594" max="14594" width="2.42578125" style="140" customWidth="1"/>
    <col min="14595" max="14595" width="19.42578125" style="140" customWidth="1"/>
    <col min="14596" max="14596" width="9.85546875" style="140" customWidth="1"/>
    <col min="14597" max="14597" width="13" style="140" customWidth="1"/>
    <col min="14598" max="14598" width="9.5703125" style="140" customWidth="1"/>
    <col min="14599" max="14599" width="13.85546875" style="140" customWidth="1"/>
    <col min="14600" max="14600" width="12.5703125" style="140" customWidth="1"/>
    <col min="14601" max="14601" width="15.140625" style="140" customWidth="1"/>
    <col min="14602" max="14602" width="11.140625" style="140" customWidth="1"/>
    <col min="14603" max="14603" width="15.7109375" style="140" customWidth="1"/>
    <col min="14604" max="14604" width="13" style="140" customWidth="1"/>
    <col min="14605" max="14605" width="3.140625" style="140" customWidth="1"/>
    <col min="14606" max="14606" width="8.85546875" style="140" customWidth="1"/>
    <col min="14607" max="14848" width="22.85546875" style="140"/>
    <col min="14849" max="14849" width="4.85546875" style="140" customWidth="1"/>
    <col min="14850" max="14850" width="2.42578125" style="140" customWidth="1"/>
    <col min="14851" max="14851" width="19.42578125" style="140" customWidth="1"/>
    <col min="14852" max="14852" width="9.85546875" style="140" customWidth="1"/>
    <col min="14853" max="14853" width="13" style="140" customWidth="1"/>
    <col min="14854" max="14854" width="9.5703125" style="140" customWidth="1"/>
    <col min="14855" max="14855" width="13.85546875" style="140" customWidth="1"/>
    <col min="14856" max="14856" width="12.5703125" style="140" customWidth="1"/>
    <col min="14857" max="14857" width="15.140625" style="140" customWidth="1"/>
    <col min="14858" max="14858" width="11.140625" style="140" customWidth="1"/>
    <col min="14859" max="14859" width="15.7109375" style="140" customWidth="1"/>
    <col min="14860" max="14860" width="13" style="140" customWidth="1"/>
    <col min="14861" max="14861" width="3.140625" style="140" customWidth="1"/>
    <col min="14862" max="14862" width="8.85546875" style="140" customWidth="1"/>
    <col min="14863" max="15104" width="22.85546875" style="140"/>
    <col min="15105" max="15105" width="4.85546875" style="140" customWidth="1"/>
    <col min="15106" max="15106" width="2.42578125" style="140" customWidth="1"/>
    <col min="15107" max="15107" width="19.42578125" style="140" customWidth="1"/>
    <col min="15108" max="15108" width="9.85546875" style="140" customWidth="1"/>
    <col min="15109" max="15109" width="13" style="140" customWidth="1"/>
    <col min="15110" max="15110" width="9.5703125" style="140" customWidth="1"/>
    <col min="15111" max="15111" width="13.85546875" style="140" customWidth="1"/>
    <col min="15112" max="15112" width="12.5703125" style="140" customWidth="1"/>
    <col min="15113" max="15113" width="15.140625" style="140" customWidth="1"/>
    <col min="15114" max="15114" width="11.140625" style="140" customWidth="1"/>
    <col min="15115" max="15115" width="15.7109375" style="140" customWidth="1"/>
    <col min="15116" max="15116" width="13" style="140" customWidth="1"/>
    <col min="15117" max="15117" width="3.140625" style="140" customWidth="1"/>
    <col min="15118" max="15118" width="8.85546875" style="140" customWidth="1"/>
    <col min="15119" max="15360" width="22.85546875" style="140"/>
    <col min="15361" max="15361" width="4.85546875" style="140" customWidth="1"/>
    <col min="15362" max="15362" width="2.42578125" style="140" customWidth="1"/>
    <col min="15363" max="15363" width="19.42578125" style="140" customWidth="1"/>
    <col min="15364" max="15364" width="9.85546875" style="140" customWidth="1"/>
    <col min="15365" max="15365" width="13" style="140" customWidth="1"/>
    <col min="15366" max="15366" width="9.5703125" style="140" customWidth="1"/>
    <col min="15367" max="15367" width="13.85546875" style="140" customWidth="1"/>
    <col min="15368" max="15368" width="12.5703125" style="140" customWidth="1"/>
    <col min="15369" max="15369" width="15.140625" style="140" customWidth="1"/>
    <col min="15370" max="15370" width="11.140625" style="140" customWidth="1"/>
    <col min="15371" max="15371" width="15.7109375" style="140" customWidth="1"/>
    <col min="15372" max="15372" width="13" style="140" customWidth="1"/>
    <col min="15373" max="15373" width="3.140625" style="140" customWidth="1"/>
    <col min="15374" max="15374" width="8.85546875" style="140" customWidth="1"/>
    <col min="15375" max="15616" width="22.85546875" style="140"/>
    <col min="15617" max="15617" width="4.85546875" style="140" customWidth="1"/>
    <col min="15618" max="15618" width="2.42578125" style="140" customWidth="1"/>
    <col min="15619" max="15619" width="19.42578125" style="140" customWidth="1"/>
    <col min="15620" max="15620" width="9.85546875" style="140" customWidth="1"/>
    <col min="15621" max="15621" width="13" style="140" customWidth="1"/>
    <col min="15622" max="15622" width="9.5703125" style="140" customWidth="1"/>
    <col min="15623" max="15623" width="13.85546875" style="140" customWidth="1"/>
    <col min="15624" max="15624" width="12.5703125" style="140" customWidth="1"/>
    <col min="15625" max="15625" width="15.140625" style="140" customWidth="1"/>
    <col min="15626" max="15626" width="11.140625" style="140" customWidth="1"/>
    <col min="15627" max="15627" width="15.7109375" style="140" customWidth="1"/>
    <col min="15628" max="15628" width="13" style="140" customWidth="1"/>
    <col min="15629" max="15629" width="3.140625" style="140" customWidth="1"/>
    <col min="15630" max="15630" width="8.85546875" style="140" customWidth="1"/>
    <col min="15631" max="15872" width="22.85546875" style="140"/>
    <col min="15873" max="15873" width="4.85546875" style="140" customWidth="1"/>
    <col min="15874" max="15874" width="2.42578125" style="140" customWidth="1"/>
    <col min="15875" max="15875" width="19.42578125" style="140" customWidth="1"/>
    <col min="15876" max="15876" width="9.85546875" style="140" customWidth="1"/>
    <col min="15877" max="15877" width="13" style="140" customWidth="1"/>
    <col min="15878" max="15878" width="9.5703125" style="140" customWidth="1"/>
    <col min="15879" max="15879" width="13.85546875" style="140" customWidth="1"/>
    <col min="15880" max="15880" width="12.5703125" style="140" customWidth="1"/>
    <col min="15881" max="15881" width="15.140625" style="140" customWidth="1"/>
    <col min="15882" max="15882" width="11.140625" style="140" customWidth="1"/>
    <col min="15883" max="15883" width="15.7109375" style="140" customWidth="1"/>
    <col min="15884" max="15884" width="13" style="140" customWidth="1"/>
    <col min="15885" max="15885" width="3.140625" style="140" customWidth="1"/>
    <col min="15886" max="15886" width="8.85546875" style="140" customWidth="1"/>
    <col min="15887" max="16128" width="22.85546875" style="140"/>
    <col min="16129" max="16129" width="4.85546875" style="140" customWidth="1"/>
    <col min="16130" max="16130" width="2.42578125" style="140" customWidth="1"/>
    <col min="16131" max="16131" width="19.42578125" style="140" customWidth="1"/>
    <col min="16132" max="16132" width="9.85546875" style="140" customWidth="1"/>
    <col min="16133" max="16133" width="13" style="140" customWidth="1"/>
    <col min="16134" max="16134" width="9.5703125" style="140" customWidth="1"/>
    <col min="16135" max="16135" width="13.85546875" style="140" customWidth="1"/>
    <col min="16136" max="16136" width="12.5703125" style="140" customWidth="1"/>
    <col min="16137" max="16137" width="15.140625" style="140" customWidth="1"/>
    <col min="16138" max="16138" width="11.140625" style="140" customWidth="1"/>
    <col min="16139" max="16139" width="15.7109375" style="140" customWidth="1"/>
    <col min="16140" max="16140" width="13" style="140" customWidth="1"/>
    <col min="16141" max="16141" width="3.140625" style="140" customWidth="1"/>
    <col min="16142" max="16142" width="8.85546875" style="140" customWidth="1"/>
    <col min="16143" max="16384" width="22.85546875" style="140"/>
  </cols>
  <sheetData>
    <row r="1" spans="1:14" ht="12.2" customHeight="1" x14ac:dyDescent="0.25">
      <c r="A1" s="139" t="s">
        <v>42</v>
      </c>
      <c r="C1" s="141"/>
      <c r="F1" s="144"/>
      <c r="L1" s="149"/>
    </row>
    <row r="2" spans="1:14" ht="11.25" customHeight="1" x14ac:dyDescent="0.25">
      <c r="A2" s="144" t="s">
        <v>515</v>
      </c>
      <c r="C2" s="150"/>
      <c r="F2" s="144"/>
      <c r="L2" s="149"/>
    </row>
    <row r="3" spans="1:14" ht="12.75" x14ac:dyDescent="0.25">
      <c r="A3" s="144" t="s">
        <v>496</v>
      </c>
      <c r="C3" s="151"/>
      <c r="F3" s="152"/>
    </row>
    <row r="4" spans="1:14" ht="10.5" customHeight="1" x14ac:dyDescent="0.25">
      <c r="A4" s="152"/>
      <c r="D4" s="155"/>
      <c r="H4" s="198"/>
      <c r="I4" s="198"/>
      <c r="J4" s="198"/>
      <c r="K4" s="199"/>
      <c r="L4" s="198"/>
    </row>
    <row r="5" spans="1:14" ht="10.5" customHeight="1" x14ac:dyDescent="0.25">
      <c r="A5" s="152"/>
      <c r="D5" s="155"/>
      <c r="H5" s="198"/>
      <c r="I5" s="198"/>
      <c r="J5" s="198"/>
      <c r="K5" s="199"/>
      <c r="L5" s="198"/>
    </row>
    <row r="6" spans="1:14" ht="10.15" customHeight="1" x14ac:dyDescent="0.25">
      <c r="A6" s="152"/>
      <c r="G6" s="198"/>
      <c r="H6" s="156"/>
      <c r="I6" s="156"/>
      <c r="J6" s="157"/>
      <c r="K6" s="158"/>
      <c r="L6" s="159"/>
    </row>
    <row r="7" spans="1:14" ht="65.099999999999994" customHeight="1" x14ac:dyDescent="0.25">
      <c r="A7" s="160" t="s">
        <v>49</v>
      </c>
      <c r="B7" s="161"/>
      <c r="C7" s="162" t="s">
        <v>387</v>
      </c>
      <c r="D7" s="192" t="s">
        <v>499</v>
      </c>
      <c r="E7" s="193" t="s">
        <v>386</v>
      </c>
      <c r="F7" s="194" t="s">
        <v>500</v>
      </c>
      <c r="G7" s="195" t="s">
        <v>501</v>
      </c>
      <c r="H7" s="196" t="s">
        <v>502</v>
      </c>
      <c r="I7" s="196" t="s">
        <v>489</v>
      </c>
      <c r="J7" s="196" t="s">
        <v>490</v>
      </c>
      <c r="K7" s="197" t="s">
        <v>503</v>
      </c>
      <c r="L7" s="192" t="s">
        <v>504</v>
      </c>
      <c r="M7" s="160" t="s">
        <v>49</v>
      </c>
    </row>
    <row r="8" spans="1:14" ht="12.75" x14ac:dyDescent="0.25">
      <c r="A8" s="163" t="s">
        <v>388</v>
      </c>
      <c r="C8" s="164" t="s">
        <v>63</v>
      </c>
      <c r="D8" s="165">
        <v>161050</v>
      </c>
      <c r="E8" s="200">
        <v>15.03</v>
      </c>
      <c r="F8" s="166">
        <f t="shared" ref="F8:F45" si="0">D8/E8</f>
        <v>10715.236194278112</v>
      </c>
      <c r="G8" s="201">
        <v>2.2000000000000002</v>
      </c>
      <c r="H8" s="202">
        <v>15303.47</v>
      </c>
      <c r="I8" s="201">
        <v>126</v>
      </c>
      <c r="J8" s="201">
        <v>124</v>
      </c>
      <c r="K8" s="203">
        <v>1.1299999999999999</v>
      </c>
      <c r="L8" s="204">
        <v>38785</v>
      </c>
      <c r="M8" s="163" t="s">
        <v>388</v>
      </c>
      <c r="N8" s="167"/>
    </row>
    <row r="9" spans="1:14" ht="12.75" x14ac:dyDescent="0.25">
      <c r="A9" s="163" t="s">
        <v>389</v>
      </c>
      <c r="C9" s="164" t="s">
        <v>64</v>
      </c>
      <c r="D9" s="165">
        <v>16877</v>
      </c>
      <c r="E9" s="200">
        <v>13.01</v>
      </c>
      <c r="F9" s="168">
        <f t="shared" si="0"/>
        <v>1297.2328977709456</v>
      </c>
      <c r="G9" s="201">
        <v>3.9</v>
      </c>
      <c r="H9" s="202">
        <v>2125.0700000000002</v>
      </c>
      <c r="I9" s="201">
        <v>37</v>
      </c>
      <c r="J9" s="201">
        <v>5</v>
      </c>
      <c r="K9" s="203">
        <v>1.17</v>
      </c>
      <c r="L9" s="202">
        <v>1159</v>
      </c>
      <c r="M9" s="163" t="s">
        <v>389</v>
      </c>
      <c r="N9" s="167"/>
    </row>
    <row r="10" spans="1:14" ht="12.75" x14ac:dyDescent="0.25">
      <c r="A10" s="163" t="s">
        <v>390</v>
      </c>
      <c r="C10" s="164" t="s">
        <v>65</v>
      </c>
      <c r="D10" s="165">
        <v>6351</v>
      </c>
      <c r="E10" s="200">
        <v>6.7</v>
      </c>
      <c r="F10" s="168">
        <f t="shared" si="0"/>
        <v>947.91044776119395</v>
      </c>
      <c r="G10" s="201">
        <v>3.1</v>
      </c>
      <c r="H10" s="202">
        <v>856.14</v>
      </c>
      <c r="I10" s="201">
        <v>3</v>
      </c>
      <c r="J10" s="201">
        <v>12</v>
      </c>
      <c r="K10" s="203">
        <v>1.21</v>
      </c>
      <c r="L10" s="202">
        <v>328</v>
      </c>
      <c r="M10" s="163" t="s">
        <v>390</v>
      </c>
      <c r="N10" s="167"/>
    </row>
    <row r="11" spans="1:14" ht="12.75" x14ac:dyDescent="0.25">
      <c r="A11" s="163" t="s">
        <v>391</v>
      </c>
      <c r="C11" s="164" t="s">
        <v>66</v>
      </c>
      <c r="D11" s="165">
        <v>49281</v>
      </c>
      <c r="E11" s="200">
        <v>10.24</v>
      </c>
      <c r="F11" s="168">
        <f t="shared" si="0"/>
        <v>4812.59765625</v>
      </c>
      <c r="G11" s="201">
        <v>2.7</v>
      </c>
      <c r="H11" s="202">
        <v>4211.1899999999996</v>
      </c>
      <c r="I11" s="201">
        <v>101</v>
      </c>
      <c r="J11" s="201">
        <v>37</v>
      </c>
      <c r="K11" s="203">
        <v>0.95</v>
      </c>
      <c r="L11" s="202">
        <v>7060</v>
      </c>
      <c r="M11" s="163" t="s">
        <v>391</v>
      </c>
      <c r="N11" s="167"/>
    </row>
    <row r="12" spans="1:14" ht="12.75" x14ac:dyDescent="0.25">
      <c r="A12" s="163" t="s">
        <v>392</v>
      </c>
      <c r="C12" s="164" t="s">
        <v>67</v>
      </c>
      <c r="D12" s="165">
        <v>243868</v>
      </c>
      <c r="E12" s="200">
        <v>340.8</v>
      </c>
      <c r="F12" s="168">
        <f t="shared" si="0"/>
        <v>715.57511737089203</v>
      </c>
      <c r="G12" s="201">
        <v>3</v>
      </c>
      <c r="H12" s="202">
        <v>39705.24</v>
      </c>
      <c r="I12" s="201">
        <v>68</v>
      </c>
      <c r="J12" s="201">
        <v>77</v>
      </c>
      <c r="K12" s="203">
        <v>1.04</v>
      </c>
      <c r="L12" s="202">
        <v>26640</v>
      </c>
      <c r="M12" s="163" t="s">
        <v>392</v>
      </c>
      <c r="N12" s="167"/>
    </row>
    <row r="13" spans="1:14" ht="12.75" x14ac:dyDescent="0.25">
      <c r="A13" s="163" t="s">
        <v>393</v>
      </c>
      <c r="C13" s="164" t="s">
        <v>68</v>
      </c>
      <c r="D13" s="165">
        <v>17562</v>
      </c>
      <c r="E13" s="200">
        <v>7.52</v>
      </c>
      <c r="F13" s="168">
        <f t="shared" si="0"/>
        <v>2335.372340425532</v>
      </c>
      <c r="G13" s="201">
        <v>3.3</v>
      </c>
      <c r="H13" s="202">
        <v>2778.23</v>
      </c>
      <c r="I13" s="201">
        <v>82</v>
      </c>
      <c r="J13" s="201">
        <v>32</v>
      </c>
      <c r="K13" s="203">
        <v>1.2</v>
      </c>
      <c r="L13" s="202">
        <v>1637</v>
      </c>
      <c r="M13" s="163" t="s">
        <v>393</v>
      </c>
      <c r="N13" s="167"/>
    </row>
    <row r="14" spans="1:14" ht="12.75" x14ac:dyDescent="0.25">
      <c r="A14" s="163" t="s">
        <v>394</v>
      </c>
      <c r="C14" s="164" t="s">
        <v>69</v>
      </c>
      <c r="D14" s="165">
        <v>5716</v>
      </c>
      <c r="E14" s="200">
        <v>5.47</v>
      </c>
      <c r="F14" s="168">
        <f t="shared" si="0"/>
        <v>1044.9725776965265</v>
      </c>
      <c r="G14" s="201">
        <v>4.3</v>
      </c>
      <c r="H14" s="202">
        <v>982.44</v>
      </c>
      <c r="I14" s="201">
        <v>47</v>
      </c>
      <c r="J14" s="201">
        <v>9</v>
      </c>
      <c r="K14" s="203">
        <v>0.8</v>
      </c>
      <c r="L14" s="202">
        <v>287</v>
      </c>
      <c r="M14" s="163" t="s">
        <v>394</v>
      </c>
      <c r="N14" s="167"/>
    </row>
    <row r="15" spans="1:14" ht="12.75" x14ac:dyDescent="0.25">
      <c r="A15" s="163" t="s">
        <v>395</v>
      </c>
      <c r="C15" s="164" t="s">
        <v>70</v>
      </c>
      <c r="D15" s="165">
        <v>40590</v>
      </c>
      <c r="E15" s="200">
        <v>42.93</v>
      </c>
      <c r="F15" s="168">
        <f t="shared" si="0"/>
        <v>945.49266247379455</v>
      </c>
      <c r="G15" s="201">
        <v>5.5</v>
      </c>
      <c r="H15" s="202">
        <v>5386.46</v>
      </c>
      <c r="I15" s="201">
        <v>13</v>
      </c>
      <c r="J15" s="201">
        <v>16</v>
      </c>
      <c r="K15" s="203">
        <v>0.8</v>
      </c>
      <c r="L15" s="202">
        <v>2261</v>
      </c>
      <c r="M15" s="163" t="s">
        <v>395</v>
      </c>
      <c r="N15" s="167"/>
    </row>
    <row r="16" spans="1:14" ht="12.75" x14ac:dyDescent="0.25">
      <c r="A16" s="163" t="s">
        <v>396</v>
      </c>
      <c r="C16" s="164" t="s">
        <v>71</v>
      </c>
      <c r="D16" s="165">
        <v>5531</v>
      </c>
      <c r="E16" s="200">
        <v>6.89</v>
      </c>
      <c r="F16" s="168">
        <f t="shared" si="0"/>
        <v>802.75761973875183</v>
      </c>
      <c r="G16" s="201">
        <v>4.9000000000000004</v>
      </c>
      <c r="H16" s="202">
        <v>910.5</v>
      </c>
      <c r="I16" s="201">
        <v>24</v>
      </c>
      <c r="J16" s="201">
        <v>1</v>
      </c>
      <c r="K16" s="203">
        <v>0.9</v>
      </c>
      <c r="L16" s="202">
        <v>347</v>
      </c>
      <c r="M16" s="163" t="s">
        <v>396</v>
      </c>
      <c r="N16" s="167"/>
    </row>
    <row r="17" spans="1:14" ht="12.75" x14ac:dyDescent="0.25">
      <c r="A17" s="163" t="s">
        <v>397</v>
      </c>
      <c r="C17" s="164" t="s">
        <v>72</v>
      </c>
      <c r="D17" s="165">
        <v>24552</v>
      </c>
      <c r="E17" s="200">
        <v>6.24</v>
      </c>
      <c r="F17" s="168">
        <f t="shared" si="0"/>
        <v>3934.6153846153843</v>
      </c>
      <c r="G17" s="201">
        <v>2.2000000000000002</v>
      </c>
      <c r="H17" s="202">
        <v>3007.09</v>
      </c>
      <c r="I17" s="201">
        <v>129</v>
      </c>
      <c r="J17" s="201">
        <v>126</v>
      </c>
      <c r="K17" s="203">
        <v>1.06</v>
      </c>
      <c r="L17" s="202">
        <v>6092</v>
      </c>
      <c r="M17" s="163" t="s">
        <v>397</v>
      </c>
      <c r="N17" s="167"/>
    </row>
    <row r="18" spans="1:14" ht="12.75" x14ac:dyDescent="0.25">
      <c r="A18" s="163" t="s">
        <v>398</v>
      </c>
      <c r="C18" s="164" t="s">
        <v>73</v>
      </c>
      <c r="D18" s="165">
        <v>14460</v>
      </c>
      <c r="E18" s="200">
        <v>2</v>
      </c>
      <c r="F18" s="168">
        <f t="shared" si="0"/>
        <v>7230</v>
      </c>
      <c r="G18" s="201">
        <v>2.2000000000000002</v>
      </c>
      <c r="H18" s="202">
        <v>2535.96</v>
      </c>
      <c r="I18" s="201">
        <v>132</v>
      </c>
      <c r="J18" s="201">
        <v>132</v>
      </c>
      <c r="K18" s="203">
        <v>1.385</v>
      </c>
      <c r="L18" s="202">
        <v>4145</v>
      </c>
      <c r="M18" s="163" t="s">
        <v>398</v>
      </c>
      <c r="N18" s="167"/>
    </row>
    <row r="19" spans="1:14" ht="12.75" x14ac:dyDescent="0.25">
      <c r="A19" s="163" t="s">
        <v>399</v>
      </c>
      <c r="C19" s="164" t="s">
        <v>74</v>
      </c>
      <c r="D19" s="165">
        <v>8308</v>
      </c>
      <c r="E19" s="200">
        <v>8.2100000000000009</v>
      </c>
      <c r="F19" s="168">
        <f t="shared" si="0"/>
        <v>1011.9366626065772</v>
      </c>
      <c r="G19" s="201">
        <v>4.0999999999999996</v>
      </c>
      <c r="H19" s="202">
        <v>987.77</v>
      </c>
      <c r="I19" s="201">
        <v>19</v>
      </c>
      <c r="J19" s="201">
        <v>3</v>
      </c>
      <c r="K19" s="203">
        <v>0.99</v>
      </c>
      <c r="L19" s="202">
        <v>566</v>
      </c>
      <c r="M19" s="163" t="s">
        <v>399</v>
      </c>
      <c r="N19" s="167"/>
    </row>
    <row r="20" spans="1:14" ht="12.75" x14ac:dyDescent="0.25">
      <c r="A20" s="163" t="s">
        <v>400</v>
      </c>
      <c r="C20" s="164" t="s">
        <v>75</v>
      </c>
      <c r="D20" s="165">
        <v>28387</v>
      </c>
      <c r="E20" s="200">
        <v>10.44</v>
      </c>
      <c r="F20" s="168">
        <f t="shared" si="0"/>
        <v>2719.0613026819924</v>
      </c>
      <c r="G20" s="201">
        <v>3.6</v>
      </c>
      <c r="H20" s="202">
        <v>3497.4</v>
      </c>
      <c r="I20" s="201">
        <v>112</v>
      </c>
      <c r="J20" s="201">
        <v>63</v>
      </c>
      <c r="K20" s="203">
        <v>0.8</v>
      </c>
      <c r="L20" s="202">
        <v>4003</v>
      </c>
      <c r="M20" s="163" t="s">
        <v>400</v>
      </c>
      <c r="N20" s="167"/>
    </row>
    <row r="21" spans="1:14" ht="12.75" x14ac:dyDescent="0.25">
      <c r="A21" s="163" t="s">
        <v>401</v>
      </c>
      <c r="C21" s="164" t="s">
        <v>76</v>
      </c>
      <c r="D21" s="165">
        <v>6587</v>
      </c>
      <c r="E21" s="200">
        <v>8.24</v>
      </c>
      <c r="F21" s="168">
        <f t="shared" si="0"/>
        <v>799.39320388349518</v>
      </c>
      <c r="G21" s="201">
        <v>3.7</v>
      </c>
      <c r="H21" s="202">
        <v>1251.67</v>
      </c>
      <c r="I21" s="201">
        <v>36</v>
      </c>
      <c r="J21" s="201">
        <v>7</v>
      </c>
      <c r="K21" s="203">
        <v>0.755</v>
      </c>
      <c r="L21" s="202">
        <v>446</v>
      </c>
      <c r="M21" s="163" t="s">
        <v>401</v>
      </c>
      <c r="N21" s="167"/>
    </row>
    <row r="22" spans="1:14" ht="12.75" x14ac:dyDescent="0.25">
      <c r="A22" s="163" t="s">
        <v>402</v>
      </c>
      <c r="C22" s="164" t="s">
        <v>77</v>
      </c>
      <c r="D22" s="165">
        <v>135629</v>
      </c>
      <c r="E22" s="200">
        <v>51.41</v>
      </c>
      <c r="F22" s="168">
        <f t="shared" si="0"/>
        <v>2638.1832328340793</v>
      </c>
      <c r="G22" s="201">
        <v>3.8</v>
      </c>
      <c r="H22" s="202">
        <v>18800.53</v>
      </c>
      <c r="I22" s="201">
        <v>25</v>
      </c>
      <c r="J22" s="201">
        <v>17</v>
      </c>
      <c r="K22" s="203">
        <v>1.24</v>
      </c>
      <c r="L22" s="202">
        <v>10855</v>
      </c>
      <c r="M22" s="163" t="s">
        <v>402</v>
      </c>
      <c r="N22" s="167"/>
    </row>
    <row r="23" spans="1:14" ht="12.75" x14ac:dyDescent="0.25">
      <c r="A23" s="163" t="s">
        <v>403</v>
      </c>
      <c r="C23" s="164" t="s">
        <v>78</v>
      </c>
      <c r="D23" s="165">
        <v>54606</v>
      </c>
      <c r="E23" s="200">
        <v>17.420000000000002</v>
      </c>
      <c r="F23" s="168">
        <f t="shared" si="0"/>
        <v>3134.6727898966701</v>
      </c>
      <c r="G23" s="201">
        <v>3.8</v>
      </c>
      <c r="H23" s="202">
        <v>6007.92</v>
      </c>
      <c r="I23" s="201">
        <v>15</v>
      </c>
      <c r="J23" s="201">
        <v>19</v>
      </c>
      <c r="K23" s="203">
        <v>0.85</v>
      </c>
      <c r="L23" s="202">
        <v>4196</v>
      </c>
      <c r="M23" s="163" t="s">
        <v>403</v>
      </c>
      <c r="N23" s="167"/>
    </row>
    <row r="24" spans="1:14" ht="12.75" x14ac:dyDescent="0.25">
      <c r="A24" s="163" t="s">
        <v>404</v>
      </c>
      <c r="C24" s="164" t="s">
        <v>80</v>
      </c>
      <c r="D24" s="165">
        <v>22767</v>
      </c>
      <c r="E24" s="200">
        <v>10.28</v>
      </c>
      <c r="F24" s="168">
        <f t="shared" si="0"/>
        <v>2214.6887159533076</v>
      </c>
      <c r="G24" s="201">
        <v>4.4000000000000004</v>
      </c>
      <c r="H24" s="202">
        <v>3958.81</v>
      </c>
      <c r="I24" s="201">
        <v>9</v>
      </c>
      <c r="J24" s="201">
        <v>6</v>
      </c>
      <c r="K24" s="203">
        <v>1.1299999999999999</v>
      </c>
      <c r="L24" s="202">
        <v>1332</v>
      </c>
      <c r="M24" s="163" t="s">
        <v>404</v>
      </c>
      <c r="N24" s="167"/>
    </row>
    <row r="25" spans="1:14" ht="12.75" x14ac:dyDescent="0.25">
      <c r="A25" s="163" t="s">
        <v>405</v>
      </c>
      <c r="C25" s="164" t="s">
        <v>81</v>
      </c>
      <c r="D25" s="165">
        <v>7362</v>
      </c>
      <c r="E25" s="200">
        <v>2.5</v>
      </c>
      <c r="F25" s="168">
        <f t="shared" si="0"/>
        <v>2944.8</v>
      </c>
      <c r="G25" s="201">
        <v>5.4</v>
      </c>
      <c r="H25" s="202">
        <v>676.01</v>
      </c>
      <c r="I25" s="201">
        <v>23</v>
      </c>
      <c r="J25" s="201">
        <v>20</v>
      </c>
      <c r="K25" s="203">
        <v>1.0349999999999999</v>
      </c>
      <c r="L25" s="202">
        <v>567</v>
      </c>
      <c r="M25" s="163" t="s">
        <v>405</v>
      </c>
      <c r="N25" s="167"/>
    </row>
    <row r="26" spans="1:14" ht="12.75" x14ac:dyDescent="0.25">
      <c r="A26" s="163" t="s">
        <v>406</v>
      </c>
      <c r="C26" s="164" t="s">
        <v>82</v>
      </c>
      <c r="D26" s="165">
        <v>81339</v>
      </c>
      <c r="E26" s="200">
        <v>49.13</v>
      </c>
      <c r="F26" s="168">
        <f t="shared" si="0"/>
        <v>1655.5872175859963</v>
      </c>
      <c r="G26" s="201">
        <v>4.3</v>
      </c>
      <c r="H26" s="202">
        <v>7825.41</v>
      </c>
      <c r="I26" s="201">
        <v>18</v>
      </c>
      <c r="J26" s="201">
        <v>8</v>
      </c>
      <c r="K26" s="203">
        <v>1.1100000000000001</v>
      </c>
      <c r="L26" s="202">
        <v>4819</v>
      </c>
      <c r="M26" s="163" t="s">
        <v>406</v>
      </c>
      <c r="N26" s="167"/>
    </row>
    <row r="27" spans="1:14" ht="12.75" x14ac:dyDescent="0.25">
      <c r="A27" s="163" t="s">
        <v>407</v>
      </c>
      <c r="C27" s="164" t="s">
        <v>83</v>
      </c>
      <c r="D27" s="165">
        <v>42053</v>
      </c>
      <c r="E27" s="200">
        <v>9.8800000000000008</v>
      </c>
      <c r="F27" s="168">
        <f t="shared" si="0"/>
        <v>4256.3765182186235</v>
      </c>
      <c r="G27" s="201">
        <v>2.6</v>
      </c>
      <c r="H27" s="202">
        <v>7312.61</v>
      </c>
      <c r="I27" s="201">
        <v>95</v>
      </c>
      <c r="J27" s="201">
        <v>78</v>
      </c>
      <c r="K27" s="203">
        <v>1.268</v>
      </c>
      <c r="L27" s="202">
        <v>4889</v>
      </c>
      <c r="M27" s="163" t="s">
        <v>407</v>
      </c>
      <c r="N27" s="167"/>
    </row>
    <row r="28" spans="1:14" ht="12.75" x14ac:dyDescent="0.25">
      <c r="A28" s="163" t="s">
        <v>408</v>
      </c>
      <c r="C28" s="164" t="s">
        <v>84</v>
      </c>
      <c r="D28" s="165">
        <v>16528</v>
      </c>
      <c r="E28" s="200">
        <v>2.5299999999999998</v>
      </c>
      <c r="F28" s="168">
        <f t="shared" si="0"/>
        <v>6532.806324110672</v>
      </c>
      <c r="G28" s="201">
        <v>2.6</v>
      </c>
      <c r="H28" s="202">
        <v>3563.33</v>
      </c>
      <c r="I28" s="201">
        <v>56</v>
      </c>
      <c r="J28" s="201">
        <v>54</v>
      </c>
      <c r="K28" s="203">
        <v>1.55</v>
      </c>
      <c r="L28" s="202">
        <v>1626</v>
      </c>
      <c r="M28" s="163" t="s">
        <v>408</v>
      </c>
      <c r="N28" s="167"/>
    </row>
    <row r="29" spans="1:14" ht="12.75" x14ac:dyDescent="0.25">
      <c r="A29" s="163" t="s">
        <v>409</v>
      </c>
      <c r="C29" s="164" t="s">
        <v>85</v>
      </c>
      <c r="D29" s="165">
        <v>13119</v>
      </c>
      <c r="E29" s="200">
        <v>10.96</v>
      </c>
      <c r="F29" s="168">
        <f t="shared" si="0"/>
        <v>1196.9890510948903</v>
      </c>
      <c r="G29" s="201">
        <v>4.7</v>
      </c>
      <c r="H29" s="202">
        <v>1800.54</v>
      </c>
      <c r="I29" s="201">
        <v>5</v>
      </c>
      <c r="J29" s="201">
        <v>4</v>
      </c>
      <c r="K29" s="203">
        <v>1.0620000000000001</v>
      </c>
      <c r="L29" s="202">
        <v>632</v>
      </c>
      <c r="M29" s="163" t="s">
        <v>409</v>
      </c>
      <c r="N29" s="167"/>
    </row>
    <row r="30" spans="1:14" ht="12.75" x14ac:dyDescent="0.25">
      <c r="A30" s="163" t="s">
        <v>410</v>
      </c>
      <c r="C30" s="164" t="s">
        <v>86</v>
      </c>
      <c r="D30" s="165">
        <v>181119</v>
      </c>
      <c r="E30" s="200">
        <v>68.709999999999994</v>
      </c>
      <c r="F30" s="168">
        <f t="shared" si="0"/>
        <v>2635.9918498035222</v>
      </c>
      <c r="G30" s="201">
        <v>3.5</v>
      </c>
      <c r="H30" s="202">
        <v>26856.93</v>
      </c>
      <c r="I30" s="201">
        <v>31</v>
      </c>
      <c r="J30" s="201">
        <v>15</v>
      </c>
      <c r="K30" s="203">
        <v>1.22</v>
      </c>
      <c r="L30" s="202">
        <v>15365</v>
      </c>
      <c r="M30" s="163" t="s">
        <v>410</v>
      </c>
      <c r="N30" s="167"/>
    </row>
    <row r="31" spans="1:14" ht="12.75" x14ac:dyDescent="0.25">
      <c r="A31" s="163" t="s">
        <v>411</v>
      </c>
      <c r="C31" s="164" t="s">
        <v>87</v>
      </c>
      <c r="D31" s="165">
        <v>245741</v>
      </c>
      <c r="E31" s="200">
        <v>54.12</v>
      </c>
      <c r="F31" s="168">
        <f t="shared" si="0"/>
        <v>4540.6688839615672</v>
      </c>
      <c r="G31" s="201">
        <v>3.6</v>
      </c>
      <c r="H31" s="202">
        <v>27872.400000000001</v>
      </c>
      <c r="I31" s="201">
        <v>17</v>
      </c>
      <c r="J31" s="201">
        <v>14</v>
      </c>
      <c r="K31" s="203">
        <v>1.25</v>
      </c>
      <c r="L31" s="202">
        <v>19438</v>
      </c>
      <c r="M31" s="163" t="s">
        <v>411</v>
      </c>
      <c r="N31" s="167"/>
    </row>
    <row r="32" spans="1:14" ht="12.75" x14ac:dyDescent="0.25">
      <c r="A32" s="163" t="s">
        <v>412</v>
      </c>
      <c r="C32" s="164" t="s">
        <v>88</v>
      </c>
      <c r="D32" s="165">
        <v>3908</v>
      </c>
      <c r="E32" s="200">
        <v>7.48</v>
      </c>
      <c r="F32" s="168">
        <f t="shared" si="0"/>
        <v>522.45989304812827</v>
      </c>
      <c r="G32" s="201">
        <v>3.9</v>
      </c>
      <c r="H32" s="202">
        <v>775.87</v>
      </c>
      <c r="I32" s="201">
        <v>43</v>
      </c>
      <c r="J32" s="201">
        <v>11</v>
      </c>
      <c r="K32" s="203">
        <v>0.9</v>
      </c>
      <c r="L32" s="202">
        <v>234</v>
      </c>
      <c r="M32" s="163" t="s">
        <v>412</v>
      </c>
      <c r="N32" s="167"/>
    </row>
    <row r="33" spans="1:14" ht="12.75" x14ac:dyDescent="0.25">
      <c r="A33" s="163" t="s">
        <v>413</v>
      </c>
      <c r="C33" s="164" t="s">
        <v>89</v>
      </c>
      <c r="D33" s="165">
        <v>31746</v>
      </c>
      <c r="E33" s="200">
        <v>22.93</v>
      </c>
      <c r="F33" s="168">
        <f t="shared" si="0"/>
        <v>1384.474487570868</v>
      </c>
      <c r="G33" s="201">
        <v>5.8</v>
      </c>
      <c r="H33" s="202">
        <v>3786.39</v>
      </c>
      <c r="I33" s="201">
        <v>4</v>
      </c>
      <c r="J33" s="201">
        <v>2</v>
      </c>
      <c r="K33" s="203">
        <v>1.35</v>
      </c>
      <c r="L33" s="202">
        <v>1915</v>
      </c>
      <c r="M33" s="163" t="s">
        <v>413</v>
      </c>
      <c r="N33" s="167"/>
    </row>
    <row r="34" spans="1:14" ht="12.75" x14ac:dyDescent="0.25">
      <c r="A34" s="163" t="s">
        <v>414</v>
      </c>
      <c r="C34" s="164" t="s">
        <v>90</v>
      </c>
      <c r="D34" s="165">
        <v>12320</v>
      </c>
      <c r="E34" s="200">
        <v>15.32</v>
      </c>
      <c r="F34" s="168">
        <f t="shared" si="0"/>
        <v>804.17754569190595</v>
      </c>
      <c r="G34" s="201">
        <v>2.5</v>
      </c>
      <c r="H34" s="202">
        <v>2119.59</v>
      </c>
      <c r="I34" s="201">
        <v>99</v>
      </c>
      <c r="J34" s="201">
        <v>112</v>
      </c>
      <c r="K34" s="203">
        <v>1.1399999999999999</v>
      </c>
      <c r="L34" s="202">
        <v>1602</v>
      </c>
      <c r="M34" s="163" t="s">
        <v>414</v>
      </c>
      <c r="N34" s="167"/>
    </row>
    <row r="35" spans="1:14" ht="12.75" x14ac:dyDescent="0.25">
      <c r="A35" s="163" t="s">
        <v>415</v>
      </c>
      <c r="C35" s="164" t="s">
        <v>91</v>
      </c>
      <c r="D35" s="165">
        <v>94953</v>
      </c>
      <c r="E35" s="200">
        <v>33.65</v>
      </c>
      <c r="F35" s="168">
        <f t="shared" si="0"/>
        <v>2821.7830609212483</v>
      </c>
      <c r="G35" s="201">
        <v>3.9</v>
      </c>
      <c r="H35" s="202">
        <v>13184.77</v>
      </c>
      <c r="I35" s="201">
        <v>12</v>
      </c>
      <c r="J35" s="201">
        <v>13</v>
      </c>
      <c r="K35" s="203">
        <v>1.3</v>
      </c>
      <c r="L35" s="202">
        <v>7495</v>
      </c>
      <c r="M35" s="163" t="s">
        <v>415</v>
      </c>
      <c r="N35" s="167"/>
    </row>
    <row r="36" spans="1:14" ht="12.75" x14ac:dyDescent="0.25">
      <c r="A36" s="163" t="s">
        <v>416</v>
      </c>
      <c r="C36" s="164" t="s">
        <v>92</v>
      </c>
      <c r="D36" s="165">
        <v>18041</v>
      </c>
      <c r="E36" s="200">
        <v>9.8699999999999992</v>
      </c>
      <c r="F36" s="168">
        <f t="shared" si="0"/>
        <v>1827.8622087132726</v>
      </c>
      <c r="G36" s="201">
        <v>4</v>
      </c>
      <c r="H36" s="202">
        <v>1587.28</v>
      </c>
      <c r="I36" s="201">
        <v>1</v>
      </c>
      <c r="J36" s="201">
        <v>10</v>
      </c>
      <c r="K36" s="203">
        <v>0.76</v>
      </c>
      <c r="L36" s="202">
        <v>816</v>
      </c>
      <c r="M36" s="163" t="s">
        <v>416</v>
      </c>
      <c r="N36" s="167"/>
    </row>
    <row r="37" spans="1:14" ht="12.75" x14ac:dyDescent="0.25">
      <c r="A37" s="163" t="s">
        <v>417</v>
      </c>
      <c r="C37" s="164" t="s">
        <v>93</v>
      </c>
      <c r="D37" s="165">
        <v>226919</v>
      </c>
      <c r="E37" s="200">
        <v>59.81</v>
      </c>
      <c r="F37" s="168">
        <f t="shared" si="0"/>
        <v>3793.9976592543053</v>
      </c>
      <c r="G37" s="201">
        <v>3.4</v>
      </c>
      <c r="H37" s="202">
        <v>22849.3</v>
      </c>
      <c r="I37" s="201">
        <v>69</v>
      </c>
      <c r="J37" s="201">
        <v>27</v>
      </c>
      <c r="K37" s="203">
        <v>1.2</v>
      </c>
      <c r="L37" s="202">
        <v>22711</v>
      </c>
      <c r="M37" s="163" t="s">
        <v>417</v>
      </c>
      <c r="N37" s="167"/>
    </row>
    <row r="38" spans="1:14" ht="12.75" x14ac:dyDescent="0.25">
      <c r="A38" s="163" t="s">
        <v>418</v>
      </c>
      <c r="C38" s="164" t="s">
        <v>94</v>
      </c>
      <c r="D38" s="165">
        <v>100033</v>
      </c>
      <c r="E38" s="200">
        <v>42.56</v>
      </c>
      <c r="F38" s="168">
        <f t="shared" si="0"/>
        <v>2350.3994360902257</v>
      </c>
      <c r="G38" s="201">
        <v>3.4</v>
      </c>
      <c r="H38" s="202">
        <v>12905.1</v>
      </c>
      <c r="I38" s="201">
        <v>39</v>
      </c>
      <c r="J38" s="201">
        <v>18</v>
      </c>
      <c r="K38" s="203">
        <v>1.22</v>
      </c>
      <c r="L38" s="202">
        <v>7329</v>
      </c>
      <c r="M38" s="163" t="s">
        <v>418</v>
      </c>
      <c r="N38" s="167"/>
    </row>
    <row r="39" spans="1:14" ht="12.75" x14ac:dyDescent="0.25">
      <c r="A39" s="163" t="s">
        <v>419</v>
      </c>
      <c r="C39" s="164" t="s">
        <v>95</v>
      </c>
      <c r="D39" s="165">
        <v>25704</v>
      </c>
      <c r="E39" s="200">
        <v>14.44</v>
      </c>
      <c r="F39" s="168">
        <f t="shared" si="0"/>
        <v>1780.0554016620499</v>
      </c>
      <c r="G39" s="201">
        <v>2.9</v>
      </c>
      <c r="H39" s="202">
        <v>3835.27</v>
      </c>
      <c r="I39" s="201">
        <v>61</v>
      </c>
      <c r="J39" s="201">
        <v>22</v>
      </c>
      <c r="K39" s="203">
        <v>1.18</v>
      </c>
      <c r="L39" s="202">
        <v>2208</v>
      </c>
      <c r="M39" s="163" t="s">
        <v>419</v>
      </c>
      <c r="N39" s="167"/>
    </row>
    <row r="40" spans="1:14" ht="12.75" x14ac:dyDescent="0.25">
      <c r="A40" s="163" t="s">
        <v>420</v>
      </c>
      <c r="C40" s="164" t="s">
        <v>96</v>
      </c>
      <c r="D40" s="165">
        <v>24972</v>
      </c>
      <c r="E40" s="200">
        <v>19.98</v>
      </c>
      <c r="F40" s="168">
        <f t="shared" si="0"/>
        <v>1249.8498498498498</v>
      </c>
      <c r="G40" s="201">
        <v>2.9</v>
      </c>
      <c r="H40" s="202">
        <v>2575.2600000000002</v>
      </c>
      <c r="I40" s="201">
        <v>34</v>
      </c>
      <c r="J40" s="201">
        <v>26</v>
      </c>
      <c r="K40" s="203">
        <v>0.97</v>
      </c>
      <c r="L40" s="202">
        <v>1866</v>
      </c>
      <c r="M40" s="163" t="s">
        <v>420</v>
      </c>
      <c r="N40" s="167"/>
    </row>
    <row r="41" spans="1:14" ht="12.75" x14ac:dyDescent="0.25">
      <c r="A41" s="163" t="s">
        <v>421</v>
      </c>
      <c r="C41" s="164" t="s">
        <v>97</v>
      </c>
      <c r="D41" s="165">
        <v>92714</v>
      </c>
      <c r="E41" s="200">
        <v>400.17</v>
      </c>
      <c r="F41" s="168">
        <f t="shared" si="0"/>
        <v>231.68653322338005</v>
      </c>
      <c r="G41" s="201">
        <v>3.2</v>
      </c>
      <c r="H41" s="202">
        <v>13692.48</v>
      </c>
      <c r="I41" s="201">
        <v>63</v>
      </c>
      <c r="J41" s="201">
        <v>56</v>
      </c>
      <c r="K41" s="203">
        <v>1.1100000000000001</v>
      </c>
      <c r="L41" s="202">
        <v>9772</v>
      </c>
      <c r="M41" s="163" t="s">
        <v>421</v>
      </c>
      <c r="N41" s="167"/>
    </row>
    <row r="42" spans="1:14" ht="12.75" x14ac:dyDescent="0.25">
      <c r="A42" s="163" t="s">
        <v>422</v>
      </c>
      <c r="C42" s="164" t="s">
        <v>98</v>
      </c>
      <c r="D42" s="165">
        <v>453410</v>
      </c>
      <c r="E42" s="200">
        <v>249.02</v>
      </c>
      <c r="F42" s="168">
        <f t="shared" si="0"/>
        <v>1820.7774475945707</v>
      </c>
      <c r="G42" s="201">
        <v>2.8</v>
      </c>
      <c r="H42" s="202">
        <v>66505.149999999994</v>
      </c>
      <c r="I42" s="201">
        <v>86</v>
      </c>
      <c r="J42" s="201">
        <v>74</v>
      </c>
      <c r="K42" s="203">
        <v>1.002</v>
      </c>
      <c r="L42" s="202">
        <v>57237</v>
      </c>
      <c r="M42" s="163" t="s">
        <v>422</v>
      </c>
      <c r="N42" s="167"/>
    </row>
    <row r="43" spans="1:14" ht="12.75" x14ac:dyDescent="0.25">
      <c r="A43" s="163" t="s">
        <v>423</v>
      </c>
      <c r="C43" s="164" t="s">
        <v>99</v>
      </c>
      <c r="D43" s="165">
        <v>22285</v>
      </c>
      <c r="E43" s="200">
        <v>15.04</v>
      </c>
      <c r="F43" s="168">
        <f t="shared" si="0"/>
        <v>1481.7154255319149</v>
      </c>
      <c r="G43" s="201">
        <v>3</v>
      </c>
      <c r="H43" s="202">
        <v>2850.87</v>
      </c>
      <c r="I43" s="201">
        <v>54</v>
      </c>
      <c r="J43" s="201">
        <v>21</v>
      </c>
      <c r="K43" s="203">
        <v>0.9</v>
      </c>
      <c r="L43" s="202">
        <v>1757</v>
      </c>
      <c r="M43" s="163" t="s">
        <v>423</v>
      </c>
      <c r="N43" s="167"/>
    </row>
    <row r="44" spans="1:14" ht="12.75" x14ac:dyDescent="0.25">
      <c r="A44" s="163" t="s">
        <v>424</v>
      </c>
      <c r="C44" s="164" t="s">
        <v>100</v>
      </c>
      <c r="D44" s="165">
        <v>15183</v>
      </c>
      <c r="E44" s="200">
        <v>9.02</v>
      </c>
      <c r="F44" s="168">
        <f t="shared" si="0"/>
        <v>1683.2594235033259</v>
      </c>
      <c r="G44" s="201">
        <v>4.3</v>
      </c>
      <c r="H44" s="202">
        <v>1020.66</v>
      </c>
      <c r="I44" s="201">
        <v>88</v>
      </c>
      <c r="J44" s="201">
        <v>53</v>
      </c>
      <c r="K44" s="203">
        <v>0.6</v>
      </c>
      <c r="L44" s="202">
        <v>1873</v>
      </c>
      <c r="M44" s="163" t="s">
        <v>424</v>
      </c>
      <c r="N44" s="167"/>
    </row>
    <row r="45" spans="1:14" ht="12.75" x14ac:dyDescent="0.25">
      <c r="A45" s="163" t="s">
        <v>425</v>
      </c>
      <c r="C45" s="164" t="s">
        <v>101</v>
      </c>
      <c r="D45" s="165">
        <v>28282</v>
      </c>
      <c r="E45" s="200">
        <v>9.23</v>
      </c>
      <c r="F45" s="168">
        <f t="shared" si="0"/>
        <v>3064.1386782231853</v>
      </c>
      <c r="G45" s="201">
        <v>2.8</v>
      </c>
      <c r="H45" s="202">
        <v>4164.01</v>
      </c>
      <c r="I45" s="201">
        <v>89</v>
      </c>
      <c r="J45" s="201">
        <v>31</v>
      </c>
      <c r="K45" s="203">
        <v>0.91</v>
      </c>
      <c r="L45" s="202">
        <v>3123</v>
      </c>
      <c r="M45" s="163" t="s">
        <v>425</v>
      </c>
      <c r="N45" s="167"/>
    </row>
    <row r="46" spans="1:14" ht="9.6" customHeight="1" x14ac:dyDescent="0.25">
      <c r="D46" s="169"/>
      <c r="E46" s="168"/>
      <c r="F46" s="168"/>
      <c r="G46" s="170"/>
      <c r="H46" s="171"/>
      <c r="I46" s="201"/>
      <c r="J46" s="172"/>
      <c r="K46" s="172"/>
      <c r="L46" s="172"/>
    </row>
    <row r="47" spans="1:14" ht="11.25" customHeight="1" x14ac:dyDescent="0.25">
      <c r="C47" s="173" t="s">
        <v>426</v>
      </c>
      <c r="G47" s="147"/>
      <c r="I47" s="172"/>
      <c r="J47" s="172"/>
    </row>
    <row r="48" spans="1:14" ht="13.35" customHeight="1" x14ac:dyDescent="0.25">
      <c r="C48" s="141" t="s">
        <v>505</v>
      </c>
      <c r="G48" s="140"/>
      <c r="H48" s="205"/>
      <c r="I48" s="174"/>
      <c r="J48" s="175"/>
    </row>
    <row r="49" spans="1:12" ht="12.75" customHeight="1" x14ac:dyDescent="0.25">
      <c r="C49" s="141" t="s">
        <v>427</v>
      </c>
      <c r="G49" s="147"/>
      <c r="I49" s="174"/>
      <c r="J49" s="175"/>
    </row>
    <row r="50" spans="1:12" ht="9.75" customHeight="1" x14ac:dyDescent="0.25">
      <c r="C50" s="141"/>
      <c r="G50" s="147"/>
    </row>
    <row r="51" spans="1:12" ht="11.25" customHeight="1" x14ac:dyDescent="0.25">
      <c r="A51" s="144"/>
      <c r="G51" s="147"/>
    </row>
    <row r="52" spans="1:12" ht="12.75" x14ac:dyDescent="0.25">
      <c r="A52" s="140"/>
      <c r="G52" s="147"/>
    </row>
    <row r="53" spans="1:12" ht="9.75" customHeight="1" x14ac:dyDescent="0.25">
      <c r="B53" s="176"/>
      <c r="C53" s="141"/>
      <c r="D53" s="177"/>
      <c r="E53" s="177"/>
      <c r="F53" s="177"/>
      <c r="G53" s="177"/>
      <c r="H53" s="177"/>
      <c r="I53" s="177"/>
      <c r="J53" s="177"/>
      <c r="K53" s="178"/>
      <c r="L53" s="177"/>
    </row>
    <row r="54" spans="1:12" ht="9.75" customHeight="1" x14ac:dyDescent="0.25">
      <c r="B54" s="176"/>
      <c r="C54" s="141"/>
      <c r="D54" s="177"/>
      <c r="E54" s="177"/>
      <c r="F54" s="177"/>
      <c r="G54" s="177"/>
      <c r="H54" s="177"/>
      <c r="I54" s="177"/>
      <c r="J54" s="177"/>
      <c r="K54" s="178"/>
      <c r="L54" s="177"/>
    </row>
    <row r="55" spans="1:12" ht="9.75" customHeight="1" x14ac:dyDescent="0.25">
      <c r="B55" s="144"/>
      <c r="C55" s="179"/>
      <c r="D55" s="180"/>
      <c r="E55" s="180"/>
      <c r="F55" s="180"/>
      <c r="G55" s="180"/>
      <c r="H55" s="180"/>
      <c r="I55" s="180"/>
      <c r="J55" s="180"/>
      <c r="K55" s="181"/>
      <c r="L55" s="180"/>
    </row>
    <row r="56" spans="1:12" ht="9.75" customHeight="1" x14ac:dyDescent="0.25">
      <c r="C56" s="144"/>
      <c r="D56" s="182"/>
      <c r="E56" s="182"/>
      <c r="F56" s="182"/>
      <c r="G56" s="182"/>
      <c r="H56" s="182"/>
      <c r="I56" s="182"/>
      <c r="J56" s="182"/>
      <c r="K56" s="183"/>
      <c r="L56" s="182"/>
    </row>
    <row r="57" spans="1:12" ht="9.75" customHeight="1" x14ac:dyDescent="0.25">
      <c r="C57" s="140"/>
      <c r="D57" s="182"/>
      <c r="E57" s="182"/>
      <c r="F57" s="182"/>
      <c r="G57" s="182"/>
      <c r="H57" s="182"/>
      <c r="I57" s="182"/>
      <c r="J57" s="182"/>
      <c r="K57" s="183"/>
      <c r="L57" s="182"/>
    </row>
    <row r="58" spans="1:12" ht="9.75" customHeight="1" x14ac:dyDescent="0.25">
      <c r="C58" s="180"/>
      <c r="D58" s="180"/>
      <c r="E58" s="180"/>
      <c r="F58" s="180"/>
      <c r="G58" s="180"/>
      <c r="H58" s="180"/>
      <c r="I58" s="180"/>
      <c r="J58" s="180"/>
      <c r="K58" s="181"/>
      <c r="L58" s="184"/>
    </row>
    <row r="59" spans="1:12" ht="13.7" customHeight="1" x14ac:dyDescent="0.25">
      <c r="C59" s="182"/>
      <c r="D59" s="182"/>
      <c r="E59" s="182"/>
      <c r="F59" s="182"/>
      <c r="G59" s="182"/>
      <c r="H59" s="182"/>
      <c r="I59" s="182"/>
      <c r="J59" s="182"/>
      <c r="K59" s="183"/>
      <c r="L59" s="185"/>
    </row>
    <row r="60" spans="1:12" ht="13.7" customHeight="1" x14ac:dyDescent="0.25"/>
    <row r="61" spans="1:12" ht="31.9" customHeight="1" x14ac:dyDescent="0.25"/>
    <row r="62" spans="1:12" ht="13.7" customHeight="1" x14ac:dyDescent="0.25"/>
    <row r="63" spans="1:12" ht="15" customHeight="1" x14ac:dyDescent="0.25"/>
    <row r="64" spans="1:12" ht="12" customHeight="1" x14ac:dyDescent="0.25"/>
    <row r="65" spans="3:12" ht="12.75" customHeight="1" x14ac:dyDescent="0.25"/>
    <row r="66" spans="3:12" ht="15.75" customHeight="1" x14ac:dyDescent="0.25">
      <c r="C66" s="155"/>
      <c r="L66" s="149"/>
    </row>
    <row r="67" spans="3:12" ht="9.75" customHeight="1" x14ac:dyDescent="0.25">
      <c r="C67" s="155"/>
    </row>
  </sheetData>
  <printOptions gridLines="1"/>
  <pageMargins left="0.5" right="0" top="0.52" bottom="0.17" header="0.5" footer="0.27"/>
  <pageSetup paperSize="5" scale="87" fitToWidth="0" orientation="landscape" r:id="rId1"/>
  <headerFooter alignWithMargins="0"/>
  <ignoredErrors>
    <ignoredError sqref="A8:A45 M8:M45" numberStoredAsText="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5"/>
  <sheetViews>
    <sheetView zoomScaleNormal="100" workbookViewId="0"/>
  </sheetViews>
  <sheetFormatPr defaultColWidth="22.85546875" defaultRowHeight="9.75" customHeight="1" x14ac:dyDescent="0.25"/>
  <cols>
    <col min="1" max="1" width="4.85546875" style="145" customWidth="1"/>
    <col min="2" max="2" width="2.42578125" style="140" customWidth="1"/>
    <col min="3" max="3" width="19.42578125" style="154" customWidth="1"/>
    <col min="4" max="4" width="10.28515625" style="142" customWidth="1"/>
    <col min="5" max="5" width="12.140625" style="143" customWidth="1"/>
    <col min="6" max="6" width="10.140625" style="143" customWidth="1"/>
    <col min="7" max="7" width="12.85546875" style="145" customWidth="1"/>
    <col min="8" max="8" width="13" style="145" customWidth="1"/>
    <col min="9" max="9" width="11.42578125" style="146" customWidth="1"/>
    <col min="10" max="10" width="10.5703125" style="147" customWidth="1"/>
    <col min="11" max="11" width="14.7109375" style="148" customWidth="1"/>
    <col min="12" max="12" width="12.5703125" style="153" customWidth="1"/>
    <col min="13" max="13" width="5" style="140" customWidth="1"/>
    <col min="14" max="256" width="22.85546875" style="140"/>
    <col min="257" max="257" width="4.85546875" style="140" customWidth="1"/>
    <col min="258" max="258" width="2.42578125" style="140" customWidth="1"/>
    <col min="259" max="259" width="19.42578125" style="140" customWidth="1"/>
    <col min="260" max="260" width="10.28515625" style="140" customWidth="1"/>
    <col min="261" max="261" width="12.140625" style="140" customWidth="1"/>
    <col min="262" max="262" width="10.140625" style="140" customWidth="1"/>
    <col min="263" max="263" width="12.85546875" style="140" customWidth="1"/>
    <col min="264" max="264" width="13" style="140" customWidth="1"/>
    <col min="265" max="265" width="11.42578125" style="140" customWidth="1"/>
    <col min="266" max="266" width="10.5703125" style="140" customWidth="1"/>
    <col min="267" max="267" width="14.7109375" style="140" customWidth="1"/>
    <col min="268" max="268" width="12.5703125" style="140" customWidth="1"/>
    <col min="269" max="269" width="5" style="140" customWidth="1"/>
    <col min="270" max="512" width="22.85546875" style="140"/>
    <col min="513" max="513" width="4.85546875" style="140" customWidth="1"/>
    <col min="514" max="514" width="2.42578125" style="140" customWidth="1"/>
    <col min="515" max="515" width="19.42578125" style="140" customWidth="1"/>
    <col min="516" max="516" width="10.28515625" style="140" customWidth="1"/>
    <col min="517" max="517" width="12.140625" style="140" customWidth="1"/>
    <col min="518" max="518" width="10.140625" style="140" customWidth="1"/>
    <col min="519" max="519" width="12.85546875" style="140" customWidth="1"/>
    <col min="520" max="520" width="13" style="140" customWidth="1"/>
    <col min="521" max="521" width="11.42578125" style="140" customWidth="1"/>
    <col min="522" max="522" width="10.5703125" style="140" customWidth="1"/>
    <col min="523" max="523" width="14.7109375" style="140" customWidth="1"/>
    <col min="524" max="524" width="12.5703125" style="140" customWidth="1"/>
    <col min="525" max="525" width="5" style="140" customWidth="1"/>
    <col min="526" max="768" width="22.85546875" style="140"/>
    <col min="769" max="769" width="4.85546875" style="140" customWidth="1"/>
    <col min="770" max="770" width="2.42578125" style="140" customWidth="1"/>
    <col min="771" max="771" width="19.42578125" style="140" customWidth="1"/>
    <col min="772" max="772" width="10.28515625" style="140" customWidth="1"/>
    <col min="773" max="773" width="12.140625" style="140" customWidth="1"/>
    <col min="774" max="774" width="10.140625" style="140" customWidth="1"/>
    <col min="775" max="775" width="12.85546875" style="140" customWidth="1"/>
    <col min="776" max="776" width="13" style="140" customWidth="1"/>
    <col min="777" max="777" width="11.42578125" style="140" customWidth="1"/>
    <col min="778" max="778" width="10.5703125" style="140" customWidth="1"/>
    <col min="779" max="779" width="14.7109375" style="140" customWidth="1"/>
    <col min="780" max="780" width="12.5703125" style="140" customWidth="1"/>
    <col min="781" max="781" width="5" style="140" customWidth="1"/>
    <col min="782" max="1024" width="22.85546875" style="140"/>
    <col min="1025" max="1025" width="4.85546875" style="140" customWidth="1"/>
    <col min="1026" max="1026" width="2.42578125" style="140" customWidth="1"/>
    <col min="1027" max="1027" width="19.42578125" style="140" customWidth="1"/>
    <col min="1028" max="1028" width="10.28515625" style="140" customWidth="1"/>
    <col min="1029" max="1029" width="12.140625" style="140" customWidth="1"/>
    <col min="1030" max="1030" width="10.140625" style="140" customWidth="1"/>
    <col min="1031" max="1031" width="12.85546875" style="140" customWidth="1"/>
    <col min="1032" max="1032" width="13" style="140" customWidth="1"/>
    <col min="1033" max="1033" width="11.42578125" style="140" customWidth="1"/>
    <col min="1034" max="1034" width="10.5703125" style="140" customWidth="1"/>
    <col min="1035" max="1035" width="14.7109375" style="140" customWidth="1"/>
    <col min="1036" max="1036" width="12.5703125" style="140" customWidth="1"/>
    <col min="1037" max="1037" width="5" style="140" customWidth="1"/>
    <col min="1038" max="1280" width="22.85546875" style="140"/>
    <col min="1281" max="1281" width="4.85546875" style="140" customWidth="1"/>
    <col min="1282" max="1282" width="2.42578125" style="140" customWidth="1"/>
    <col min="1283" max="1283" width="19.42578125" style="140" customWidth="1"/>
    <col min="1284" max="1284" width="10.28515625" style="140" customWidth="1"/>
    <col min="1285" max="1285" width="12.140625" style="140" customWidth="1"/>
    <col min="1286" max="1286" width="10.140625" style="140" customWidth="1"/>
    <col min="1287" max="1287" width="12.85546875" style="140" customWidth="1"/>
    <col min="1288" max="1288" width="13" style="140" customWidth="1"/>
    <col min="1289" max="1289" width="11.42578125" style="140" customWidth="1"/>
    <col min="1290" max="1290" width="10.5703125" style="140" customWidth="1"/>
    <col min="1291" max="1291" width="14.7109375" style="140" customWidth="1"/>
    <col min="1292" max="1292" width="12.5703125" style="140" customWidth="1"/>
    <col min="1293" max="1293" width="5" style="140" customWidth="1"/>
    <col min="1294" max="1536" width="22.85546875" style="140"/>
    <col min="1537" max="1537" width="4.85546875" style="140" customWidth="1"/>
    <col min="1538" max="1538" width="2.42578125" style="140" customWidth="1"/>
    <col min="1539" max="1539" width="19.42578125" style="140" customWidth="1"/>
    <col min="1540" max="1540" width="10.28515625" style="140" customWidth="1"/>
    <col min="1541" max="1541" width="12.140625" style="140" customWidth="1"/>
    <col min="1542" max="1542" width="10.140625" style="140" customWidth="1"/>
    <col min="1543" max="1543" width="12.85546875" style="140" customWidth="1"/>
    <col min="1544" max="1544" width="13" style="140" customWidth="1"/>
    <col min="1545" max="1545" width="11.42578125" style="140" customWidth="1"/>
    <col min="1546" max="1546" width="10.5703125" style="140" customWidth="1"/>
    <col min="1547" max="1547" width="14.7109375" style="140" customWidth="1"/>
    <col min="1548" max="1548" width="12.5703125" style="140" customWidth="1"/>
    <col min="1549" max="1549" width="5" style="140" customWidth="1"/>
    <col min="1550" max="1792" width="22.85546875" style="140"/>
    <col min="1793" max="1793" width="4.85546875" style="140" customWidth="1"/>
    <col min="1794" max="1794" width="2.42578125" style="140" customWidth="1"/>
    <col min="1795" max="1795" width="19.42578125" style="140" customWidth="1"/>
    <col min="1796" max="1796" width="10.28515625" style="140" customWidth="1"/>
    <col min="1797" max="1797" width="12.140625" style="140" customWidth="1"/>
    <col min="1798" max="1798" width="10.140625" style="140" customWidth="1"/>
    <col min="1799" max="1799" width="12.85546875" style="140" customWidth="1"/>
    <col min="1800" max="1800" width="13" style="140" customWidth="1"/>
    <col min="1801" max="1801" width="11.42578125" style="140" customWidth="1"/>
    <col min="1802" max="1802" width="10.5703125" style="140" customWidth="1"/>
    <col min="1803" max="1803" width="14.7109375" style="140" customWidth="1"/>
    <col min="1804" max="1804" width="12.5703125" style="140" customWidth="1"/>
    <col min="1805" max="1805" width="5" style="140" customWidth="1"/>
    <col min="1806" max="2048" width="22.85546875" style="140"/>
    <col min="2049" max="2049" width="4.85546875" style="140" customWidth="1"/>
    <col min="2050" max="2050" width="2.42578125" style="140" customWidth="1"/>
    <col min="2051" max="2051" width="19.42578125" style="140" customWidth="1"/>
    <col min="2052" max="2052" width="10.28515625" style="140" customWidth="1"/>
    <col min="2053" max="2053" width="12.140625" style="140" customWidth="1"/>
    <col min="2054" max="2054" width="10.140625" style="140" customWidth="1"/>
    <col min="2055" max="2055" width="12.85546875" style="140" customWidth="1"/>
    <col min="2056" max="2056" width="13" style="140" customWidth="1"/>
    <col min="2057" max="2057" width="11.42578125" style="140" customWidth="1"/>
    <col min="2058" max="2058" width="10.5703125" style="140" customWidth="1"/>
    <col min="2059" max="2059" width="14.7109375" style="140" customWidth="1"/>
    <col min="2060" max="2060" width="12.5703125" style="140" customWidth="1"/>
    <col min="2061" max="2061" width="5" style="140" customWidth="1"/>
    <col min="2062" max="2304" width="22.85546875" style="140"/>
    <col min="2305" max="2305" width="4.85546875" style="140" customWidth="1"/>
    <col min="2306" max="2306" width="2.42578125" style="140" customWidth="1"/>
    <col min="2307" max="2307" width="19.42578125" style="140" customWidth="1"/>
    <col min="2308" max="2308" width="10.28515625" style="140" customWidth="1"/>
    <col min="2309" max="2309" width="12.140625" style="140" customWidth="1"/>
    <col min="2310" max="2310" width="10.140625" style="140" customWidth="1"/>
    <col min="2311" max="2311" width="12.85546875" style="140" customWidth="1"/>
    <col min="2312" max="2312" width="13" style="140" customWidth="1"/>
    <col min="2313" max="2313" width="11.42578125" style="140" customWidth="1"/>
    <col min="2314" max="2314" width="10.5703125" style="140" customWidth="1"/>
    <col min="2315" max="2315" width="14.7109375" style="140" customWidth="1"/>
    <col min="2316" max="2316" width="12.5703125" style="140" customWidth="1"/>
    <col min="2317" max="2317" width="5" style="140" customWidth="1"/>
    <col min="2318" max="2560" width="22.85546875" style="140"/>
    <col min="2561" max="2561" width="4.85546875" style="140" customWidth="1"/>
    <col min="2562" max="2562" width="2.42578125" style="140" customWidth="1"/>
    <col min="2563" max="2563" width="19.42578125" style="140" customWidth="1"/>
    <col min="2564" max="2564" width="10.28515625" style="140" customWidth="1"/>
    <col min="2565" max="2565" width="12.140625" style="140" customWidth="1"/>
    <col min="2566" max="2566" width="10.140625" style="140" customWidth="1"/>
    <col min="2567" max="2567" width="12.85546875" style="140" customWidth="1"/>
    <col min="2568" max="2568" width="13" style="140" customWidth="1"/>
    <col min="2569" max="2569" width="11.42578125" style="140" customWidth="1"/>
    <col min="2570" max="2570" width="10.5703125" style="140" customWidth="1"/>
    <col min="2571" max="2571" width="14.7109375" style="140" customWidth="1"/>
    <col min="2572" max="2572" width="12.5703125" style="140" customWidth="1"/>
    <col min="2573" max="2573" width="5" style="140" customWidth="1"/>
    <col min="2574" max="2816" width="22.85546875" style="140"/>
    <col min="2817" max="2817" width="4.85546875" style="140" customWidth="1"/>
    <col min="2818" max="2818" width="2.42578125" style="140" customWidth="1"/>
    <col min="2819" max="2819" width="19.42578125" style="140" customWidth="1"/>
    <col min="2820" max="2820" width="10.28515625" style="140" customWidth="1"/>
    <col min="2821" max="2821" width="12.140625" style="140" customWidth="1"/>
    <col min="2822" max="2822" width="10.140625" style="140" customWidth="1"/>
    <col min="2823" max="2823" width="12.85546875" style="140" customWidth="1"/>
    <col min="2824" max="2824" width="13" style="140" customWidth="1"/>
    <col min="2825" max="2825" width="11.42578125" style="140" customWidth="1"/>
    <col min="2826" max="2826" width="10.5703125" style="140" customWidth="1"/>
    <col min="2827" max="2827" width="14.7109375" style="140" customWidth="1"/>
    <col min="2828" max="2828" width="12.5703125" style="140" customWidth="1"/>
    <col min="2829" max="2829" width="5" style="140" customWidth="1"/>
    <col min="2830" max="3072" width="22.85546875" style="140"/>
    <col min="3073" max="3073" width="4.85546875" style="140" customWidth="1"/>
    <col min="3074" max="3074" width="2.42578125" style="140" customWidth="1"/>
    <col min="3075" max="3075" width="19.42578125" style="140" customWidth="1"/>
    <col min="3076" max="3076" width="10.28515625" style="140" customWidth="1"/>
    <col min="3077" max="3077" width="12.140625" style="140" customWidth="1"/>
    <col min="3078" max="3078" width="10.140625" style="140" customWidth="1"/>
    <col min="3079" max="3079" width="12.85546875" style="140" customWidth="1"/>
    <col min="3080" max="3080" width="13" style="140" customWidth="1"/>
    <col min="3081" max="3081" width="11.42578125" style="140" customWidth="1"/>
    <col min="3082" max="3082" width="10.5703125" style="140" customWidth="1"/>
    <col min="3083" max="3083" width="14.7109375" style="140" customWidth="1"/>
    <col min="3084" max="3084" width="12.5703125" style="140" customWidth="1"/>
    <col min="3085" max="3085" width="5" style="140" customWidth="1"/>
    <col min="3086" max="3328" width="22.85546875" style="140"/>
    <col min="3329" max="3329" width="4.85546875" style="140" customWidth="1"/>
    <col min="3330" max="3330" width="2.42578125" style="140" customWidth="1"/>
    <col min="3331" max="3331" width="19.42578125" style="140" customWidth="1"/>
    <col min="3332" max="3332" width="10.28515625" style="140" customWidth="1"/>
    <col min="3333" max="3333" width="12.140625" style="140" customWidth="1"/>
    <col min="3334" max="3334" width="10.140625" style="140" customWidth="1"/>
    <col min="3335" max="3335" width="12.85546875" style="140" customWidth="1"/>
    <col min="3336" max="3336" width="13" style="140" customWidth="1"/>
    <col min="3337" max="3337" width="11.42578125" style="140" customWidth="1"/>
    <col min="3338" max="3338" width="10.5703125" style="140" customWidth="1"/>
    <col min="3339" max="3339" width="14.7109375" style="140" customWidth="1"/>
    <col min="3340" max="3340" width="12.5703125" style="140" customWidth="1"/>
    <col min="3341" max="3341" width="5" style="140" customWidth="1"/>
    <col min="3342" max="3584" width="22.85546875" style="140"/>
    <col min="3585" max="3585" width="4.85546875" style="140" customWidth="1"/>
    <col min="3586" max="3586" width="2.42578125" style="140" customWidth="1"/>
    <col min="3587" max="3587" width="19.42578125" style="140" customWidth="1"/>
    <col min="3588" max="3588" width="10.28515625" style="140" customWidth="1"/>
    <col min="3589" max="3589" width="12.140625" style="140" customWidth="1"/>
    <col min="3590" max="3590" width="10.140625" style="140" customWidth="1"/>
    <col min="3591" max="3591" width="12.85546875" style="140" customWidth="1"/>
    <col min="3592" max="3592" width="13" style="140" customWidth="1"/>
    <col min="3593" max="3593" width="11.42578125" style="140" customWidth="1"/>
    <col min="3594" max="3594" width="10.5703125" style="140" customWidth="1"/>
    <col min="3595" max="3595" width="14.7109375" style="140" customWidth="1"/>
    <col min="3596" max="3596" width="12.5703125" style="140" customWidth="1"/>
    <col min="3597" max="3597" width="5" style="140" customWidth="1"/>
    <col min="3598" max="3840" width="22.85546875" style="140"/>
    <col min="3841" max="3841" width="4.85546875" style="140" customWidth="1"/>
    <col min="3842" max="3842" width="2.42578125" style="140" customWidth="1"/>
    <col min="3843" max="3843" width="19.42578125" style="140" customWidth="1"/>
    <col min="3844" max="3844" width="10.28515625" style="140" customWidth="1"/>
    <col min="3845" max="3845" width="12.140625" style="140" customWidth="1"/>
    <col min="3846" max="3846" width="10.140625" style="140" customWidth="1"/>
    <col min="3847" max="3847" width="12.85546875" style="140" customWidth="1"/>
    <col min="3848" max="3848" width="13" style="140" customWidth="1"/>
    <col min="3849" max="3849" width="11.42578125" style="140" customWidth="1"/>
    <col min="3850" max="3850" width="10.5703125" style="140" customWidth="1"/>
    <col min="3851" max="3851" width="14.7109375" style="140" customWidth="1"/>
    <col min="3852" max="3852" width="12.5703125" style="140" customWidth="1"/>
    <col min="3853" max="3853" width="5" style="140" customWidth="1"/>
    <col min="3854" max="4096" width="22.85546875" style="140"/>
    <col min="4097" max="4097" width="4.85546875" style="140" customWidth="1"/>
    <col min="4098" max="4098" width="2.42578125" style="140" customWidth="1"/>
    <col min="4099" max="4099" width="19.42578125" style="140" customWidth="1"/>
    <col min="4100" max="4100" width="10.28515625" style="140" customWidth="1"/>
    <col min="4101" max="4101" width="12.140625" style="140" customWidth="1"/>
    <col min="4102" max="4102" width="10.140625" style="140" customWidth="1"/>
    <col min="4103" max="4103" width="12.85546875" style="140" customWidth="1"/>
    <col min="4104" max="4104" width="13" style="140" customWidth="1"/>
    <col min="4105" max="4105" width="11.42578125" style="140" customWidth="1"/>
    <col min="4106" max="4106" width="10.5703125" style="140" customWidth="1"/>
    <col min="4107" max="4107" width="14.7109375" style="140" customWidth="1"/>
    <col min="4108" max="4108" width="12.5703125" style="140" customWidth="1"/>
    <col min="4109" max="4109" width="5" style="140" customWidth="1"/>
    <col min="4110" max="4352" width="22.85546875" style="140"/>
    <col min="4353" max="4353" width="4.85546875" style="140" customWidth="1"/>
    <col min="4354" max="4354" width="2.42578125" style="140" customWidth="1"/>
    <col min="4355" max="4355" width="19.42578125" style="140" customWidth="1"/>
    <col min="4356" max="4356" width="10.28515625" style="140" customWidth="1"/>
    <col min="4357" max="4357" width="12.140625" style="140" customWidth="1"/>
    <col min="4358" max="4358" width="10.140625" style="140" customWidth="1"/>
    <col min="4359" max="4359" width="12.85546875" style="140" customWidth="1"/>
    <col min="4360" max="4360" width="13" style="140" customWidth="1"/>
    <col min="4361" max="4361" width="11.42578125" style="140" customWidth="1"/>
    <col min="4362" max="4362" width="10.5703125" style="140" customWidth="1"/>
    <col min="4363" max="4363" width="14.7109375" style="140" customWidth="1"/>
    <col min="4364" max="4364" width="12.5703125" style="140" customWidth="1"/>
    <col min="4365" max="4365" width="5" style="140" customWidth="1"/>
    <col min="4366" max="4608" width="22.85546875" style="140"/>
    <col min="4609" max="4609" width="4.85546875" style="140" customWidth="1"/>
    <col min="4610" max="4610" width="2.42578125" style="140" customWidth="1"/>
    <col min="4611" max="4611" width="19.42578125" style="140" customWidth="1"/>
    <col min="4612" max="4612" width="10.28515625" style="140" customWidth="1"/>
    <col min="4613" max="4613" width="12.140625" style="140" customWidth="1"/>
    <col min="4614" max="4614" width="10.140625" style="140" customWidth="1"/>
    <col min="4615" max="4615" width="12.85546875" style="140" customWidth="1"/>
    <col min="4616" max="4616" width="13" style="140" customWidth="1"/>
    <col min="4617" max="4617" width="11.42578125" style="140" customWidth="1"/>
    <col min="4618" max="4618" width="10.5703125" style="140" customWidth="1"/>
    <col min="4619" max="4619" width="14.7109375" style="140" customWidth="1"/>
    <col min="4620" max="4620" width="12.5703125" style="140" customWidth="1"/>
    <col min="4621" max="4621" width="5" style="140" customWidth="1"/>
    <col min="4622" max="4864" width="22.85546875" style="140"/>
    <col min="4865" max="4865" width="4.85546875" style="140" customWidth="1"/>
    <col min="4866" max="4866" width="2.42578125" style="140" customWidth="1"/>
    <col min="4867" max="4867" width="19.42578125" style="140" customWidth="1"/>
    <col min="4868" max="4868" width="10.28515625" style="140" customWidth="1"/>
    <col min="4869" max="4869" width="12.140625" style="140" customWidth="1"/>
    <col min="4870" max="4870" width="10.140625" style="140" customWidth="1"/>
    <col min="4871" max="4871" width="12.85546875" style="140" customWidth="1"/>
    <col min="4872" max="4872" width="13" style="140" customWidth="1"/>
    <col min="4873" max="4873" width="11.42578125" style="140" customWidth="1"/>
    <col min="4874" max="4874" width="10.5703125" style="140" customWidth="1"/>
    <col min="4875" max="4875" width="14.7109375" style="140" customWidth="1"/>
    <col min="4876" max="4876" width="12.5703125" style="140" customWidth="1"/>
    <col min="4877" max="4877" width="5" style="140" customWidth="1"/>
    <col min="4878" max="5120" width="22.85546875" style="140"/>
    <col min="5121" max="5121" width="4.85546875" style="140" customWidth="1"/>
    <col min="5122" max="5122" width="2.42578125" style="140" customWidth="1"/>
    <col min="5123" max="5123" width="19.42578125" style="140" customWidth="1"/>
    <col min="5124" max="5124" width="10.28515625" style="140" customWidth="1"/>
    <col min="5125" max="5125" width="12.140625" style="140" customWidth="1"/>
    <col min="5126" max="5126" width="10.140625" style="140" customWidth="1"/>
    <col min="5127" max="5127" width="12.85546875" style="140" customWidth="1"/>
    <col min="5128" max="5128" width="13" style="140" customWidth="1"/>
    <col min="5129" max="5129" width="11.42578125" style="140" customWidth="1"/>
    <col min="5130" max="5130" width="10.5703125" style="140" customWidth="1"/>
    <col min="5131" max="5131" width="14.7109375" style="140" customWidth="1"/>
    <col min="5132" max="5132" width="12.5703125" style="140" customWidth="1"/>
    <col min="5133" max="5133" width="5" style="140" customWidth="1"/>
    <col min="5134" max="5376" width="22.85546875" style="140"/>
    <col min="5377" max="5377" width="4.85546875" style="140" customWidth="1"/>
    <col min="5378" max="5378" width="2.42578125" style="140" customWidth="1"/>
    <col min="5379" max="5379" width="19.42578125" style="140" customWidth="1"/>
    <col min="5380" max="5380" width="10.28515625" style="140" customWidth="1"/>
    <col min="5381" max="5381" width="12.140625" style="140" customWidth="1"/>
    <col min="5382" max="5382" width="10.140625" style="140" customWidth="1"/>
    <col min="5383" max="5383" width="12.85546875" style="140" customWidth="1"/>
    <col min="5384" max="5384" width="13" style="140" customWidth="1"/>
    <col min="5385" max="5385" width="11.42578125" style="140" customWidth="1"/>
    <col min="5386" max="5386" width="10.5703125" style="140" customWidth="1"/>
    <col min="5387" max="5387" width="14.7109375" style="140" customWidth="1"/>
    <col min="5388" max="5388" width="12.5703125" style="140" customWidth="1"/>
    <col min="5389" max="5389" width="5" style="140" customWidth="1"/>
    <col min="5390" max="5632" width="22.85546875" style="140"/>
    <col min="5633" max="5633" width="4.85546875" style="140" customWidth="1"/>
    <col min="5634" max="5634" width="2.42578125" style="140" customWidth="1"/>
    <col min="5635" max="5635" width="19.42578125" style="140" customWidth="1"/>
    <col min="5636" max="5636" width="10.28515625" style="140" customWidth="1"/>
    <col min="5637" max="5637" width="12.140625" style="140" customWidth="1"/>
    <col min="5638" max="5638" width="10.140625" style="140" customWidth="1"/>
    <col min="5639" max="5639" width="12.85546875" style="140" customWidth="1"/>
    <col min="5640" max="5640" width="13" style="140" customWidth="1"/>
    <col min="5641" max="5641" width="11.42578125" style="140" customWidth="1"/>
    <col min="5642" max="5642" width="10.5703125" style="140" customWidth="1"/>
    <col min="5643" max="5643" width="14.7109375" style="140" customWidth="1"/>
    <col min="5644" max="5644" width="12.5703125" style="140" customWidth="1"/>
    <col min="5645" max="5645" width="5" style="140" customWidth="1"/>
    <col min="5646" max="5888" width="22.85546875" style="140"/>
    <col min="5889" max="5889" width="4.85546875" style="140" customWidth="1"/>
    <col min="5890" max="5890" width="2.42578125" style="140" customWidth="1"/>
    <col min="5891" max="5891" width="19.42578125" style="140" customWidth="1"/>
    <col min="5892" max="5892" width="10.28515625" style="140" customWidth="1"/>
    <col min="5893" max="5893" width="12.140625" style="140" customWidth="1"/>
    <col min="5894" max="5894" width="10.140625" style="140" customWidth="1"/>
    <col min="5895" max="5895" width="12.85546875" style="140" customWidth="1"/>
    <col min="5896" max="5896" width="13" style="140" customWidth="1"/>
    <col min="5897" max="5897" width="11.42578125" style="140" customWidth="1"/>
    <col min="5898" max="5898" width="10.5703125" style="140" customWidth="1"/>
    <col min="5899" max="5899" width="14.7109375" style="140" customWidth="1"/>
    <col min="5900" max="5900" width="12.5703125" style="140" customWidth="1"/>
    <col min="5901" max="5901" width="5" style="140" customWidth="1"/>
    <col min="5902" max="6144" width="22.85546875" style="140"/>
    <col min="6145" max="6145" width="4.85546875" style="140" customWidth="1"/>
    <col min="6146" max="6146" width="2.42578125" style="140" customWidth="1"/>
    <col min="6147" max="6147" width="19.42578125" style="140" customWidth="1"/>
    <col min="6148" max="6148" width="10.28515625" style="140" customWidth="1"/>
    <col min="6149" max="6149" width="12.140625" style="140" customWidth="1"/>
    <col min="6150" max="6150" width="10.140625" style="140" customWidth="1"/>
    <col min="6151" max="6151" width="12.85546875" style="140" customWidth="1"/>
    <col min="6152" max="6152" width="13" style="140" customWidth="1"/>
    <col min="6153" max="6153" width="11.42578125" style="140" customWidth="1"/>
    <col min="6154" max="6154" width="10.5703125" style="140" customWidth="1"/>
    <col min="6155" max="6155" width="14.7109375" style="140" customWidth="1"/>
    <col min="6156" max="6156" width="12.5703125" style="140" customWidth="1"/>
    <col min="6157" max="6157" width="5" style="140" customWidth="1"/>
    <col min="6158" max="6400" width="22.85546875" style="140"/>
    <col min="6401" max="6401" width="4.85546875" style="140" customWidth="1"/>
    <col min="6402" max="6402" width="2.42578125" style="140" customWidth="1"/>
    <col min="6403" max="6403" width="19.42578125" style="140" customWidth="1"/>
    <col min="6404" max="6404" width="10.28515625" style="140" customWidth="1"/>
    <col min="6405" max="6405" width="12.140625" style="140" customWidth="1"/>
    <col min="6406" max="6406" width="10.140625" style="140" customWidth="1"/>
    <col min="6407" max="6407" width="12.85546875" style="140" customWidth="1"/>
    <col min="6408" max="6408" width="13" style="140" customWidth="1"/>
    <col min="6409" max="6409" width="11.42578125" style="140" customWidth="1"/>
    <col min="6410" max="6410" width="10.5703125" style="140" customWidth="1"/>
    <col min="6411" max="6411" width="14.7109375" style="140" customWidth="1"/>
    <col min="6412" max="6412" width="12.5703125" style="140" customWidth="1"/>
    <col min="6413" max="6413" width="5" style="140" customWidth="1"/>
    <col min="6414" max="6656" width="22.85546875" style="140"/>
    <col min="6657" max="6657" width="4.85546875" style="140" customWidth="1"/>
    <col min="6658" max="6658" width="2.42578125" style="140" customWidth="1"/>
    <col min="6659" max="6659" width="19.42578125" style="140" customWidth="1"/>
    <col min="6660" max="6660" width="10.28515625" style="140" customWidth="1"/>
    <col min="6661" max="6661" width="12.140625" style="140" customWidth="1"/>
    <col min="6662" max="6662" width="10.140625" style="140" customWidth="1"/>
    <col min="6663" max="6663" width="12.85546875" style="140" customWidth="1"/>
    <col min="6664" max="6664" width="13" style="140" customWidth="1"/>
    <col min="6665" max="6665" width="11.42578125" style="140" customWidth="1"/>
    <col min="6666" max="6666" width="10.5703125" style="140" customWidth="1"/>
    <col min="6667" max="6667" width="14.7109375" style="140" customWidth="1"/>
    <col min="6668" max="6668" width="12.5703125" style="140" customWidth="1"/>
    <col min="6669" max="6669" width="5" style="140" customWidth="1"/>
    <col min="6670" max="6912" width="22.85546875" style="140"/>
    <col min="6913" max="6913" width="4.85546875" style="140" customWidth="1"/>
    <col min="6914" max="6914" width="2.42578125" style="140" customWidth="1"/>
    <col min="6915" max="6915" width="19.42578125" style="140" customWidth="1"/>
    <col min="6916" max="6916" width="10.28515625" style="140" customWidth="1"/>
    <col min="6917" max="6917" width="12.140625" style="140" customWidth="1"/>
    <col min="6918" max="6918" width="10.140625" style="140" customWidth="1"/>
    <col min="6919" max="6919" width="12.85546875" style="140" customWidth="1"/>
    <col min="6920" max="6920" width="13" style="140" customWidth="1"/>
    <col min="6921" max="6921" width="11.42578125" style="140" customWidth="1"/>
    <col min="6922" max="6922" width="10.5703125" style="140" customWidth="1"/>
    <col min="6923" max="6923" width="14.7109375" style="140" customWidth="1"/>
    <col min="6924" max="6924" width="12.5703125" style="140" customWidth="1"/>
    <col min="6925" max="6925" width="5" style="140" customWidth="1"/>
    <col min="6926" max="7168" width="22.85546875" style="140"/>
    <col min="7169" max="7169" width="4.85546875" style="140" customWidth="1"/>
    <col min="7170" max="7170" width="2.42578125" style="140" customWidth="1"/>
    <col min="7171" max="7171" width="19.42578125" style="140" customWidth="1"/>
    <col min="7172" max="7172" width="10.28515625" style="140" customWidth="1"/>
    <col min="7173" max="7173" width="12.140625" style="140" customWidth="1"/>
    <col min="7174" max="7174" width="10.140625" style="140" customWidth="1"/>
    <col min="7175" max="7175" width="12.85546875" style="140" customWidth="1"/>
    <col min="7176" max="7176" width="13" style="140" customWidth="1"/>
    <col min="7177" max="7177" width="11.42578125" style="140" customWidth="1"/>
    <col min="7178" max="7178" width="10.5703125" style="140" customWidth="1"/>
    <col min="7179" max="7179" width="14.7109375" style="140" customWidth="1"/>
    <col min="7180" max="7180" width="12.5703125" style="140" customWidth="1"/>
    <col min="7181" max="7181" width="5" style="140" customWidth="1"/>
    <col min="7182" max="7424" width="22.85546875" style="140"/>
    <col min="7425" max="7425" width="4.85546875" style="140" customWidth="1"/>
    <col min="7426" max="7426" width="2.42578125" style="140" customWidth="1"/>
    <col min="7427" max="7427" width="19.42578125" style="140" customWidth="1"/>
    <col min="7428" max="7428" width="10.28515625" style="140" customWidth="1"/>
    <col min="7429" max="7429" width="12.140625" style="140" customWidth="1"/>
    <col min="7430" max="7430" width="10.140625" style="140" customWidth="1"/>
    <col min="7431" max="7431" width="12.85546875" style="140" customWidth="1"/>
    <col min="7432" max="7432" width="13" style="140" customWidth="1"/>
    <col min="7433" max="7433" width="11.42578125" style="140" customWidth="1"/>
    <col min="7434" max="7434" width="10.5703125" style="140" customWidth="1"/>
    <col min="7435" max="7435" width="14.7109375" style="140" customWidth="1"/>
    <col min="7436" max="7436" width="12.5703125" style="140" customWidth="1"/>
    <col min="7437" max="7437" width="5" style="140" customWidth="1"/>
    <col min="7438" max="7680" width="22.85546875" style="140"/>
    <col min="7681" max="7681" width="4.85546875" style="140" customWidth="1"/>
    <col min="7682" max="7682" width="2.42578125" style="140" customWidth="1"/>
    <col min="7683" max="7683" width="19.42578125" style="140" customWidth="1"/>
    <col min="7684" max="7684" width="10.28515625" style="140" customWidth="1"/>
    <col min="7685" max="7685" width="12.140625" style="140" customWidth="1"/>
    <col min="7686" max="7686" width="10.140625" style="140" customWidth="1"/>
    <col min="7687" max="7687" width="12.85546875" style="140" customWidth="1"/>
    <col min="7688" max="7688" width="13" style="140" customWidth="1"/>
    <col min="7689" max="7689" width="11.42578125" style="140" customWidth="1"/>
    <col min="7690" max="7690" width="10.5703125" style="140" customWidth="1"/>
    <col min="7691" max="7691" width="14.7109375" style="140" customWidth="1"/>
    <col min="7692" max="7692" width="12.5703125" style="140" customWidth="1"/>
    <col min="7693" max="7693" width="5" style="140" customWidth="1"/>
    <col min="7694" max="7936" width="22.85546875" style="140"/>
    <col min="7937" max="7937" width="4.85546875" style="140" customWidth="1"/>
    <col min="7938" max="7938" width="2.42578125" style="140" customWidth="1"/>
    <col min="7939" max="7939" width="19.42578125" style="140" customWidth="1"/>
    <col min="7940" max="7940" width="10.28515625" style="140" customWidth="1"/>
    <col min="7941" max="7941" width="12.140625" style="140" customWidth="1"/>
    <col min="7942" max="7942" width="10.140625" style="140" customWidth="1"/>
    <col min="7943" max="7943" width="12.85546875" style="140" customWidth="1"/>
    <col min="7944" max="7944" width="13" style="140" customWidth="1"/>
    <col min="7945" max="7945" width="11.42578125" style="140" customWidth="1"/>
    <col min="7946" max="7946" width="10.5703125" style="140" customWidth="1"/>
    <col min="7947" max="7947" width="14.7109375" style="140" customWidth="1"/>
    <col min="7948" max="7948" width="12.5703125" style="140" customWidth="1"/>
    <col min="7949" max="7949" width="5" style="140" customWidth="1"/>
    <col min="7950" max="8192" width="22.85546875" style="140"/>
    <col min="8193" max="8193" width="4.85546875" style="140" customWidth="1"/>
    <col min="8194" max="8194" width="2.42578125" style="140" customWidth="1"/>
    <col min="8195" max="8195" width="19.42578125" style="140" customWidth="1"/>
    <col min="8196" max="8196" width="10.28515625" style="140" customWidth="1"/>
    <col min="8197" max="8197" width="12.140625" style="140" customWidth="1"/>
    <col min="8198" max="8198" width="10.140625" style="140" customWidth="1"/>
    <col min="8199" max="8199" width="12.85546875" style="140" customWidth="1"/>
    <col min="8200" max="8200" width="13" style="140" customWidth="1"/>
    <col min="8201" max="8201" width="11.42578125" style="140" customWidth="1"/>
    <col min="8202" max="8202" width="10.5703125" style="140" customWidth="1"/>
    <col min="8203" max="8203" width="14.7109375" style="140" customWidth="1"/>
    <col min="8204" max="8204" width="12.5703125" style="140" customWidth="1"/>
    <col min="8205" max="8205" width="5" style="140" customWidth="1"/>
    <col min="8206" max="8448" width="22.85546875" style="140"/>
    <col min="8449" max="8449" width="4.85546875" style="140" customWidth="1"/>
    <col min="8450" max="8450" width="2.42578125" style="140" customWidth="1"/>
    <col min="8451" max="8451" width="19.42578125" style="140" customWidth="1"/>
    <col min="8452" max="8452" width="10.28515625" style="140" customWidth="1"/>
    <col min="8453" max="8453" width="12.140625" style="140" customWidth="1"/>
    <col min="8454" max="8454" width="10.140625" style="140" customWidth="1"/>
    <col min="8455" max="8455" width="12.85546875" style="140" customWidth="1"/>
    <col min="8456" max="8456" width="13" style="140" customWidth="1"/>
    <col min="8457" max="8457" width="11.42578125" style="140" customWidth="1"/>
    <col min="8458" max="8458" width="10.5703125" style="140" customWidth="1"/>
    <col min="8459" max="8459" width="14.7109375" style="140" customWidth="1"/>
    <col min="8460" max="8460" width="12.5703125" style="140" customWidth="1"/>
    <col min="8461" max="8461" width="5" style="140" customWidth="1"/>
    <col min="8462" max="8704" width="22.85546875" style="140"/>
    <col min="8705" max="8705" width="4.85546875" style="140" customWidth="1"/>
    <col min="8706" max="8706" width="2.42578125" style="140" customWidth="1"/>
    <col min="8707" max="8707" width="19.42578125" style="140" customWidth="1"/>
    <col min="8708" max="8708" width="10.28515625" style="140" customWidth="1"/>
    <col min="8709" max="8709" width="12.140625" style="140" customWidth="1"/>
    <col min="8710" max="8710" width="10.140625" style="140" customWidth="1"/>
    <col min="8711" max="8711" width="12.85546875" style="140" customWidth="1"/>
    <col min="8712" max="8712" width="13" style="140" customWidth="1"/>
    <col min="8713" max="8713" width="11.42578125" style="140" customWidth="1"/>
    <col min="8714" max="8714" width="10.5703125" style="140" customWidth="1"/>
    <col min="8715" max="8715" width="14.7109375" style="140" customWidth="1"/>
    <col min="8716" max="8716" width="12.5703125" style="140" customWidth="1"/>
    <col min="8717" max="8717" width="5" style="140" customWidth="1"/>
    <col min="8718" max="8960" width="22.85546875" style="140"/>
    <col min="8961" max="8961" width="4.85546875" style="140" customWidth="1"/>
    <col min="8962" max="8962" width="2.42578125" style="140" customWidth="1"/>
    <col min="8963" max="8963" width="19.42578125" style="140" customWidth="1"/>
    <col min="8964" max="8964" width="10.28515625" style="140" customWidth="1"/>
    <col min="8965" max="8965" width="12.140625" style="140" customWidth="1"/>
    <col min="8966" max="8966" width="10.140625" style="140" customWidth="1"/>
    <col min="8967" max="8967" width="12.85546875" style="140" customWidth="1"/>
    <col min="8968" max="8968" width="13" style="140" customWidth="1"/>
    <col min="8969" max="8969" width="11.42578125" style="140" customWidth="1"/>
    <col min="8970" max="8970" width="10.5703125" style="140" customWidth="1"/>
    <col min="8971" max="8971" width="14.7109375" style="140" customWidth="1"/>
    <col min="8972" max="8972" width="12.5703125" style="140" customWidth="1"/>
    <col min="8973" max="8973" width="5" style="140" customWidth="1"/>
    <col min="8974" max="9216" width="22.85546875" style="140"/>
    <col min="9217" max="9217" width="4.85546875" style="140" customWidth="1"/>
    <col min="9218" max="9218" width="2.42578125" style="140" customWidth="1"/>
    <col min="9219" max="9219" width="19.42578125" style="140" customWidth="1"/>
    <col min="9220" max="9220" width="10.28515625" style="140" customWidth="1"/>
    <col min="9221" max="9221" width="12.140625" style="140" customWidth="1"/>
    <col min="9222" max="9222" width="10.140625" style="140" customWidth="1"/>
    <col min="9223" max="9223" width="12.85546875" style="140" customWidth="1"/>
    <col min="9224" max="9224" width="13" style="140" customWidth="1"/>
    <col min="9225" max="9225" width="11.42578125" style="140" customWidth="1"/>
    <col min="9226" max="9226" width="10.5703125" style="140" customWidth="1"/>
    <col min="9227" max="9227" width="14.7109375" style="140" customWidth="1"/>
    <col min="9228" max="9228" width="12.5703125" style="140" customWidth="1"/>
    <col min="9229" max="9229" width="5" style="140" customWidth="1"/>
    <col min="9230" max="9472" width="22.85546875" style="140"/>
    <col min="9473" max="9473" width="4.85546875" style="140" customWidth="1"/>
    <col min="9474" max="9474" width="2.42578125" style="140" customWidth="1"/>
    <col min="9475" max="9475" width="19.42578125" style="140" customWidth="1"/>
    <col min="9476" max="9476" width="10.28515625" style="140" customWidth="1"/>
    <col min="9477" max="9477" width="12.140625" style="140" customWidth="1"/>
    <col min="9478" max="9478" width="10.140625" style="140" customWidth="1"/>
    <col min="9479" max="9479" width="12.85546875" style="140" customWidth="1"/>
    <col min="9480" max="9480" width="13" style="140" customWidth="1"/>
    <col min="9481" max="9481" width="11.42578125" style="140" customWidth="1"/>
    <col min="9482" max="9482" width="10.5703125" style="140" customWidth="1"/>
    <col min="9483" max="9483" width="14.7109375" style="140" customWidth="1"/>
    <col min="9484" max="9484" width="12.5703125" style="140" customWidth="1"/>
    <col min="9485" max="9485" width="5" style="140" customWidth="1"/>
    <col min="9486" max="9728" width="22.85546875" style="140"/>
    <col min="9729" max="9729" width="4.85546875" style="140" customWidth="1"/>
    <col min="9730" max="9730" width="2.42578125" style="140" customWidth="1"/>
    <col min="9731" max="9731" width="19.42578125" style="140" customWidth="1"/>
    <col min="9732" max="9732" width="10.28515625" style="140" customWidth="1"/>
    <col min="9733" max="9733" width="12.140625" style="140" customWidth="1"/>
    <col min="9734" max="9734" width="10.140625" style="140" customWidth="1"/>
    <col min="9735" max="9735" width="12.85546875" style="140" customWidth="1"/>
    <col min="9736" max="9736" width="13" style="140" customWidth="1"/>
    <col min="9737" max="9737" width="11.42578125" style="140" customWidth="1"/>
    <col min="9738" max="9738" width="10.5703125" style="140" customWidth="1"/>
    <col min="9739" max="9739" width="14.7109375" style="140" customWidth="1"/>
    <col min="9740" max="9740" width="12.5703125" style="140" customWidth="1"/>
    <col min="9741" max="9741" width="5" style="140" customWidth="1"/>
    <col min="9742" max="9984" width="22.85546875" style="140"/>
    <col min="9985" max="9985" width="4.85546875" style="140" customWidth="1"/>
    <col min="9986" max="9986" width="2.42578125" style="140" customWidth="1"/>
    <col min="9987" max="9987" width="19.42578125" style="140" customWidth="1"/>
    <col min="9988" max="9988" width="10.28515625" style="140" customWidth="1"/>
    <col min="9989" max="9989" width="12.140625" style="140" customWidth="1"/>
    <col min="9990" max="9990" width="10.140625" style="140" customWidth="1"/>
    <col min="9991" max="9991" width="12.85546875" style="140" customWidth="1"/>
    <col min="9992" max="9992" width="13" style="140" customWidth="1"/>
    <col min="9993" max="9993" width="11.42578125" style="140" customWidth="1"/>
    <col min="9994" max="9994" width="10.5703125" style="140" customWidth="1"/>
    <col min="9995" max="9995" width="14.7109375" style="140" customWidth="1"/>
    <col min="9996" max="9996" width="12.5703125" style="140" customWidth="1"/>
    <col min="9997" max="9997" width="5" style="140" customWidth="1"/>
    <col min="9998" max="10240" width="22.85546875" style="140"/>
    <col min="10241" max="10241" width="4.85546875" style="140" customWidth="1"/>
    <col min="10242" max="10242" width="2.42578125" style="140" customWidth="1"/>
    <col min="10243" max="10243" width="19.42578125" style="140" customWidth="1"/>
    <col min="10244" max="10244" width="10.28515625" style="140" customWidth="1"/>
    <col min="10245" max="10245" width="12.140625" style="140" customWidth="1"/>
    <col min="10246" max="10246" width="10.140625" style="140" customWidth="1"/>
    <col min="10247" max="10247" width="12.85546875" style="140" customWidth="1"/>
    <col min="10248" max="10248" width="13" style="140" customWidth="1"/>
    <col min="10249" max="10249" width="11.42578125" style="140" customWidth="1"/>
    <col min="10250" max="10250" width="10.5703125" style="140" customWidth="1"/>
    <col min="10251" max="10251" width="14.7109375" style="140" customWidth="1"/>
    <col min="10252" max="10252" width="12.5703125" style="140" customWidth="1"/>
    <col min="10253" max="10253" width="5" style="140" customWidth="1"/>
    <col min="10254" max="10496" width="22.85546875" style="140"/>
    <col min="10497" max="10497" width="4.85546875" style="140" customWidth="1"/>
    <col min="10498" max="10498" width="2.42578125" style="140" customWidth="1"/>
    <col min="10499" max="10499" width="19.42578125" style="140" customWidth="1"/>
    <col min="10500" max="10500" width="10.28515625" style="140" customWidth="1"/>
    <col min="10501" max="10501" width="12.140625" style="140" customWidth="1"/>
    <col min="10502" max="10502" width="10.140625" style="140" customWidth="1"/>
    <col min="10503" max="10503" width="12.85546875" style="140" customWidth="1"/>
    <col min="10504" max="10504" width="13" style="140" customWidth="1"/>
    <col min="10505" max="10505" width="11.42578125" style="140" customWidth="1"/>
    <col min="10506" max="10506" width="10.5703125" style="140" customWidth="1"/>
    <col min="10507" max="10507" width="14.7109375" style="140" customWidth="1"/>
    <col min="10508" max="10508" width="12.5703125" style="140" customWidth="1"/>
    <col min="10509" max="10509" width="5" style="140" customWidth="1"/>
    <col min="10510" max="10752" width="22.85546875" style="140"/>
    <col min="10753" max="10753" width="4.85546875" style="140" customWidth="1"/>
    <col min="10754" max="10754" width="2.42578125" style="140" customWidth="1"/>
    <col min="10755" max="10755" width="19.42578125" style="140" customWidth="1"/>
    <col min="10756" max="10756" width="10.28515625" style="140" customWidth="1"/>
    <col min="10757" max="10757" width="12.140625" style="140" customWidth="1"/>
    <col min="10758" max="10758" width="10.140625" style="140" customWidth="1"/>
    <col min="10759" max="10759" width="12.85546875" style="140" customWidth="1"/>
    <col min="10760" max="10760" width="13" style="140" customWidth="1"/>
    <col min="10761" max="10761" width="11.42578125" style="140" customWidth="1"/>
    <col min="10762" max="10762" width="10.5703125" style="140" customWidth="1"/>
    <col min="10763" max="10763" width="14.7109375" style="140" customWidth="1"/>
    <col min="10764" max="10764" width="12.5703125" style="140" customWidth="1"/>
    <col min="10765" max="10765" width="5" style="140" customWidth="1"/>
    <col min="10766" max="11008" width="22.85546875" style="140"/>
    <col min="11009" max="11009" width="4.85546875" style="140" customWidth="1"/>
    <col min="11010" max="11010" width="2.42578125" style="140" customWidth="1"/>
    <col min="11011" max="11011" width="19.42578125" style="140" customWidth="1"/>
    <col min="11012" max="11012" width="10.28515625" style="140" customWidth="1"/>
    <col min="11013" max="11013" width="12.140625" style="140" customWidth="1"/>
    <col min="11014" max="11014" width="10.140625" style="140" customWidth="1"/>
    <col min="11015" max="11015" width="12.85546875" style="140" customWidth="1"/>
    <col min="11016" max="11016" width="13" style="140" customWidth="1"/>
    <col min="11017" max="11017" width="11.42578125" style="140" customWidth="1"/>
    <col min="11018" max="11018" width="10.5703125" style="140" customWidth="1"/>
    <col min="11019" max="11019" width="14.7109375" style="140" customWidth="1"/>
    <col min="11020" max="11020" width="12.5703125" style="140" customWidth="1"/>
    <col min="11021" max="11021" width="5" style="140" customWidth="1"/>
    <col min="11022" max="11264" width="22.85546875" style="140"/>
    <col min="11265" max="11265" width="4.85546875" style="140" customWidth="1"/>
    <col min="11266" max="11266" width="2.42578125" style="140" customWidth="1"/>
    <col min="11267" max="11267" width="19.42578125" style="140" customWidth="1"/>
    <col min="11268" max="11268" width="10.28515625" style="140" customWidth="1"/>
    <col min="11269" max="11269" width="12.140625" style="140" customWidth="1"/>
    <col min="11270" max="11270" width="10.140625" style="140" customWidth="1"/>
    <col min="11271" max="11271" width="12.85546875" style="140" customWidth="1"/>
    <col min="11272" max="11272" width="13" style="140" customWidth="1"/>
    <col min="11273" max="11273" width="11.42578125" style="140" customWidth="1"/>
    <col min="11274" max="11274" width="10.5703125" style="140" customWidth="1"/>
    <col min="11275" max="11275" width="14.7109375" style="140" customWidth="1"/>
    <col min="11276" max="11276" width="12.5703125" style="140" customWidth="1"/>
    <col min="11277" max="11277" width="5" style="140" customWidth="1"/>
    <col min="11278" max="11520" width="22.85546875" style="140"/>
    <col min="11521" max="11521" width="4.85546875" style="140" customWidth="1"/>
    <col min="11522" max="11522" width="2.42578125" style="140" customWidth="1"/>
    <col min="11523" max="11523" width="19.42578125" style="140" customWidth="1"/>
    <col min="11524" max="11524" width="10.28515625" style="140" customWidth="1"/>
    <col min="11525" max="11525" width="12.140625" style="140" customWidth="1"/>
    <col min="11526" max="11526" width="10.140625" style="140" customWidth="1"/>
    <col min="11527" max="11527" width="12.85546875" style="140" customWidth="1"/>
    <col min="11528" max="11528" width="13" style="140" customWidth="1"/>
    <col min="11529" max="11529" width="11.42578125" style="140" customWidth="1"/>
    <col min="11530" max="11530" width="10.5703125" style="140" customWidth="1"/>
    <col min="11531" max="11531" width="14.7109375" style="140" customWidth="1"/>
    <col min="11532" max="11532" width="12.5703125" style="140" customWidth="1"/>
    <col min="11533" max="11533" width="5" style="140" customWidth="1"/>
    <col min="11534" max="11776" width="22.85546875" style="140"/>
    <col min="11777" max="11777" width="4.85546875" style="140" customWidth="1"/>
    <col min="11778" max="11778" width="2.42578125" style="140" customWidth="1"/>
    <col min="11779" max="11779" width="19.42578125" style="140" customWidth="1"/>
    <col min="11780" max="11780" width="10.28515625" style="140" customWidth="1"/>
    <col min="11781" max="11781" width="12.140625" style="140" customWidth="1"/>
    <col min="11782" max="11782" width="10.140625" style="140" customWidth="1"/>
    <col min="11783" max="11783" width="12.85546875" style="140" customWidth="1"/>
    <col min="11784" max="11784" width="13" style="140" customWidth="1"/>
    <col min="11785" max="11785" width="11.42578125" style="140" customWidth="1"/>
    <col min="11786" max="11786" width="10.5703125" style="140" customWidth="1"/>
    <col min="11787" max="11787" width="14.7109375" style="140" customWidth="1"/>
    <col min="11788" max="11788" width="12.5703125" style="140" customWidth="1"/>
    <col min="11789" max="11789" width="5" style="140" customWidth="1"/>
    <col min="11790" max="12032" width="22.85546875" style="140"/>
    <col min="12033" max="12033" width="4.85546875" style="140" customWidth="1"/>
    <col min="12034" max="12034" width="2.42578125" style="140" customWidth="1"/>
    <col min="12035" max="12035" width="19.42578125" style="140" customWidth="1"/>
    <col min="12036" max="12036" width="10.28515625" style="140" customWidth="1"/>
    <col min="12037" max="12037" width="12.140625" style="140" customWidth="1"/>
    <col min="12038" max="12038" width="10.140625" style="140" customWidth="1"/>
    <col min="12039" max="12039" width="12.85546875" style="140" customWidth="1"/>
    <col min="12040" max="12040" width="13" style="140" customWidth="1"/>
    <col min="12041" max="12041" width="11.42578125" style="140" customWidth="1"/>
    <col min="12042" max="12042" width="10.5703125" style="140" customWidth="1"/>
    <col min="12043" max="12043" width="14.7109375" style="140" customWidth="1"/>
    <col min="12044" max="12044" width="12.5703125" style="140" customWidth="1"/>
    <col min="12045" max="12045" width="5" style="140" customWidth="1"/>
    <col min="12046" max="12288" width="22.85546875" style="140"/>
    <col min="12289" max="12289" width="4.85546875" style="140" customWidth="1"/>
    <col min="12290" max="12290" width="2.42578125" style="140" customWidth="1"/>
    <col min="12291" max="12291" width="19.42578125" style="140" customWidth="1"/>
    <col min="12292" max="12292" width="10.28515625" style="140" customWidth="1"/>
    <col min="12293" max="12293" width="12.140625" style="140" customWidth="1"/>
    <col min="12294" max="12294" width="10.140625" style="140" customWidth="1"/>
    <col min="12295" max="12295" width="12.85546875" style="140" customWidth="1"/>
    <col min="12296" max="12296" width="13" style="140" customWidth="1"/>
    <col min="12297" max="12297" width="11.42578125" style="140" customWidth="1"/>
    <col min="12298" max="12298" width="10.5703125" style="140" customWidth="1"/>
    <col min="12299" max="12299" width="14.7109375" style="140" customWidth="1"/>
    <col min="12300" max="12300" width="12.5703125" style="140" customWidth="1"/>
    <col min="12301" max="12301" width="5" style="140" customWidth="1"/>
    <col min="12302" max="12544" width="22.85546875" style="140"/>
    <col min="12545" max="12545" width="4.85546875" style="140" customWidth="1"/>
    <col min="12546" max="12546" width="2.42578125" style="140" customWidth="1"/>
    <col min="12547" max="12547" width="19.42578125" style="140" customWidth="1"/>
    <col min="12548" max="12548" width="10.28515625" style="140" customWidth="1"/>
    <col min="12549" max="12549" width="12.140625" style="140" customWidth="1"/>
    <col min="12550" max="12550" width="10.140625" style="140" customWidth="1"/>
    <col min="12551" max="12551" width="12.85546875" style="140" customWidth="1"/>
    <col min="12552" max="12552" width="13" style="140" customWidth="1"/>
    <col min="12553" max="12553" width="11.42578125" style="140" customWidth="1"/>
    <col min="12554" max="12554" width="10.5703125" style="140" customWidth="1"/>
    <col min="12555" max="12555" width="14.7109375" style="140" customWidth="1"/>
    <col min="12556" max="12556" width="12.5703125" style="140" customWidth="1"/>
    <col min="12557" max="12557" width="5" style="140" customWidth="1"/>
    <col min="12558" max="12800" width="22.85546875" style="140"/>
    <col min="12801" max="12801" width="4.85546875" style="140" customWidth="1"/>
    <col min="12802" max="12802" width="2.42578125" style="140" customWidth="1"/>
    <col min="12803" max="12803" width="19.42578125" style="140" customWidth="1"/>
    <col min="12804" max="12804" width="10.28515625" style="140" customWidth="1"/>
    <col min="12805" max="12805" width="12.140625" style="140" customWidth="1"/>
    <col min="12806" max="12806" width="10.140625" style="140" customWidth="1"/>
    <col min="12807" max="12807" width="12.85546875" style="140" customWidth="1"/>
    <col min="12808" max="12808" width="13" style="140" customWidth="1"/>
    <col min="12809" max="12809" width="11.42578125" style="140" customWidth="1"/>
    <col min="12810" max="12810" width="10.5703125" style="140" customWidth="1"/>
    <col min="12811" max="12811" width="14.7109375" style="140" customWidth="1"/>
    <col min="12812" max="12812" width="12.5703125" style="140" customWidth="1"/>
    <col min="12813" max="12813" width="5" style="140" customWidth="1"/>
    <col min="12814" max="13056" width="22.85546875" style="140"/>
    <col min="13057" max="13057" width="4.85546875" style="140" customWidth="1"/>
    <col min="13058" max="13058" width="2.42578125" style="140" customWidth="1"/>
    <col min="13059" max="13059" width="19.42578125" style="140" customWidth="1"/>
    <col min="13060" max="13060" width="10.28515625" style="140" customWidth="1"/>
    <col min="13061" max="13061" width="12.140625" style="140" customWidth="1"/>
    <col min="13062" max="13062" width="10.140625" style="140" customWidth="1"/>
    <col min="13063" max="13063" width="12.85546875" style="140" customWidth="1"/>
    <col min="13064" max="13064" width="13" style="140" customWidth="1"/>
    <col min="13065" max="13065" width="11.42578125" style="140" customWidth="1"/>
    <col min="13066" max="13066" width="10.5703125" style="140" customWidth="1"/>
    <col min="13067" max="13067" width="14.7109375" style="140" customWidth="1"/>
    <col min="13068" max="13068" width="12.5703125" style="140" customWidth="1"/>
    <col min="13069" max="13069" width="5" style="140" customWidth="1"/>
    <col min="13070" max="13312" width="22.85546875" style="140"/>
    <col min="13313" max="13313" width="4.85546875" style="140" customWidth="1"/>
    <col min="13314" max="13314" width="2.42578125" style="140" customWidth="1"/>
    <col min="13315" max="13315" width="19.42578125" style="140" customWidth="1"/>
    <col min="13316" max="13316" width="10.28515625" style="140" customWidth="1"/>
    <col min="13317" max="13317" width="12.140625" style="140" customWidth="1"/>
    <col min="13318" max="13318" width="10.140625" style="140" customWidth="1"/>
    <col min="13319" max="13319" width="12.85546875" style="140" customWidth="1"/>
    <col min="13320" max="13320" width="13" style="140" customWidth="1"/>
    <col min="13321" max="13321" width="11.42578125" style="140" customWidth="1"/>
    <col min="13322" max="13322" width="10.5703125" style="140" customWidth="1"/>
    <col min="13323" max="13323" width="14.7109375" style="140" customWidth="1"/>
    <col min="13324" max="13324" width="12.5703125" style="140" customWidth="1"/>
    <col min="13325" max="13325" width="5" style="140" customWidth="1"/>
    <col min="13326" max="13568" width="22.85546875" style="140"/>
    <col min="13569" max="13569" width="4.85546875" style="140" customWidth="1"/>
    <col min="13570" max="13570" width="2.42578125" style="140" customWidth="1"/>
    <col min="13571" max="13571" width="19.42578125" style="140" customWidth="1"/>
    <col min="13572" max="13572" width="10.28515625" style="140" customWidth="1"/>
    <col min="13573" max="13573" width="12.140625" style="140" customWidth="1"/>
    <col min="13574" max="13574" width="10.140625" style="140" customWidth="1"/>
    <col min="13575" max="13575" width="12.85546875" style="140" customWidth="1"/>
    <col min="13576" max="13576" width="13" style="140" customWidth="1"/>
    <col min="13577" max="13577" width="11.42578125" style="140" customWidth="1"/>
    <col min="13578" max="13578" width="10.5703125" style="140" customWidth="1"/>
    <col min="13579" max="13579" width="14.7109375" style="140" customWidth="1"/>
    <col min="13580" max="13580" width="12.5703125" style="140" customWidth="1"/>
    <col min="13581" max="13581" width="5" style="140" customWidth="1"/>
    <col min="13582" max="13824" width="22.85546875" style="140"/>
    <col min="13825" max="13825" width="4.85546875" style="140" customWidth="1"/>
    <col min="13826" max="13826" width="2.42578125" style="140" customWidth="1"/>
    <col min="13827" max="13827" width="19.42578125" style="140" customWidth="1"/>
    <col min="13828" max="13828" width="10.28515625" style="140" customWidth="1"/>
    <col min="13829" max="13829" width="12.140625" style="140" customWidth="1"/>
    <col min="13830" max="13830" width="10.140625" style="140" customWidth="1"/>
    <col min="13831" max="13831" width="12.85546875" style="140" customWidth="1"/>
    <col min="13832" max="13832" width="13" style="140" customWidth="1"/>
    <col min="13833" max="13833" width="11.42578125" style="140" customWidth="1"/>
    <col min="13834" max="13834" width="10.5703125" style="140" customWidth="1"/>
    <col min="13835" max="13835" width="14.7109375" style="140" customWidth="1"/>
    <col min="13836" max="13836" width="12.5703125" style="140" customWidth="1"/>
    <col min="13837" max="13837" width="5" style="140" customWidth="1"/>
    <col min="13838" max="14080" width="22.85546875" style="140"/>
    <col min="14081" max="14081" width="4.85546875" style="140" customWidth="1"/>
    <col min="14082" max="14082" width="2.42578125" style="140" customWidth="1"/>
    <col min="14083" max="14083" width="19.42578125" style="140" customWidth="1"/>
    <col min="14084" max="14084" width="10.28515625" style="140" customWidth="1"/>
    <col min="14085" max="14085" width="12.140625" style="140" customWidth="1"/>
    <col min="14086" max="14086" width="10.140625" style="140" customWidth="1"/>
    <col min="14087" max="14087" width="12.85546875" style="140" customWidth="1"/>
    <col min="14088" max="14088" width="13" style="140" customWidth="1"/>
    <col min="14089" max="14089" width="11.42578125" style="140" customWidth="1"/>
    <col min="14090" max="14090" width="10.5703125" style="140" customWidth="1"/>
    <col min="14091" max="14091" width="14.7109375" style="140" customWidth="1"/>
    <col min="14092" max="14092" width="12.5703125" style="140" customWidth="1"/>
    <col min="14093" max="14093" width="5" style="140" customWidth="1"/>
    <col min="14094" max="14336" width="22.85546875" style="140"/>
    <col min="14337" max="14337" width="4.85546875" style="140" customWidth="1"/>
    <col min="14338" max="14338" width="2.42578125" style="140" customWidth="1"/>
    <col min="14339" max="14339" width="19.42578125" style="140" customWidth="1"/>
    <col min="14340" max="14340" width="10.28515625" style="140" customWidth="1"/>
    <col min="14341" max="14341" width="12.140625" style="140" customWidth="1"/>
    <col min="14342" max="14342" width="10.140625" style="140" customWidth="1"/>
    <col min="14343" max="14343" width="12.85546875" style="140" customWidth="1"/>
    <col min="14344" max="14344" width="13" style="140" customWidth="1"/>
    <col min="14345" max="14345" width="11.42578125" style="140" customWidth="1"/>
    <col min="14346" max="14346" width="10.5703125" style="140" customWidth="1"/>
    <col min="14347" max="14347" width="14.7109375" style="140" customWidth="1"/>
    <col min="14348" max="14348" width="12.5703125" style="140" customWidth="1"/>
    <col min="14349" max="14349" width="5" style="140" customWidth="1"/>
    <col min="14350" max="14592" width="22.85546875" style="140"/>
    <col min="14593" max="14593" width="4.85546875" style="140" customWidth="1"/>
    <col min="14594" max="14594" width="2.42578125" style="140" customWidth="1"/>
    <col min="14595" max="14595" width="19.42578125" style="140" customWidth="1"/>
    <col min="14596" max="14596" width="10.28515625" style="140" customWidth="1"/>
    <col min="14597" max="14597" width="12.140625" style="140" customWidth="1"/>
    <col min="14598" max="14598" width="10.140625" style="140" customWidth="1"/>
    <col min="14599" max="14599" width="12.85546875" style="140" customWidth="1"/>
    <col min="14600" max="14600" width="13" style="140" customWidth="1"/>
    <col min="14601" max="14601" width="11.42578125" style="140" customWidth="1"/>
    <col min="14602" max="14602" width="10.5703125" style="140" customWidth="1"/>
    <col min="14603" max="14603" width="14.7109375" style="140" customWidth="1"/>
    <col min="14604" max="14604" width="12.5703125" style="140" customWidth="1"/>
    <col min="14605" max="14605" width="5" style="140" customWidth="1"/>
    <col min="14606" max="14848" width="22.85546875" style="140"/>
    <col min="14849" max="14849" width="4.85546875" style="140" customWidth="1"/>
    <col min="14850" max="14850" width="2.42578125" style="140" customWidth="1"/>
    <col min="14851" max="14851" width="19.42578125" style="140" customWidth="1"/>
    <col min="14852" max="14852" width="10.28515625" style="140" customWidth="1"/>
    <col min="14853" max="14853" width="12.140625" style="140" customWidth="1"/>
    <col min="14854" max="14854" width="10.140625" style="140" customWidth="1"/>
    <col min="14855" max="14855" width="12.85546875" style="140" customWidth="1"/>
    <col min="14856" max="14856" width="13" style="140" customWidth="1"/>
    <col min="14857" max="14857" width="11.42578125" style="140" customWidth="1"/>
    <col min="14858" max="14858" width="10.5703125" style="140" customWidth="1"/>
    <col min="14859" max="14859" width="14.7109375" style="140" customWidth="1"/>
    <col min="14860" max="14860" width="12.5703125" style="140" customWidth="1"/>
    <col min="14861" max="14861" width="5" style="140" customWidth="1"/>
    <col min="14862" max="15104" width="22.85546875" style="140"/>
    <col min="15105" max="15105" width="4.85546875" style="140" customWidth="1"/>
    <col min="15106" max="15106" width="2.42578125" style="140" customWidth="1"/>
    <col min="15107" max="15107" width="19.42578125" style="140" customWidth="1"/>
    <col min="15108" max="15108" width="10.28515625" style="140" customWidth="1"/>
    <col min="15109" max="15109" width="12.140625" style="140" customWidth="1"/>
    <col min="15110" max="15110" width="10.140625" style="140" customWidth="1"/>
    <col min="15111" max="15111" width="12.85546875" style="140" customWidth="1"/>
    <col min="15112" max="15112" width="13" style="140" customWidth="1"/>
    <col min="15113" max="15113" width="11.42578125" style="140" customWidth="1"/>
    <col min="15114" max="15114" width="10.5703125" style="140" customWidth="1"/>
    <col min="15115" max="15115" width="14.7109375" style="140" customWidth="1"/>
    <col min="15116" max="15116" width="12.5703125" style="140" customWidth="1"/>
    <col min="15117" max="15117" width="5" style="140" customWidth="1"/>
    <col min="15118" max="15360" width="22.85546875" style="140"/>
    <col min="15361" max="15361" width="4.85546875" style="140" customWidth="1"/>
    <col min="15362" max="15362" width="2.42578125" style="140" customWidth="1"/>
    <col min="15363" max="15363" width="19.42578125" style="140" customWidth="1"/>
    <col min="15364" max="15364" width="10.28515625" style="140" customWidth="1"/>
    <col min="15365" max="15365" width="12.140625" style="140" customWidth="1"/>
    <col min="15366" max="15366" width="10.140625" style="140" customWidth="1"/>
    <col min="15367" max="15367" width="12.85546875" style="140" customWidth="1"/>
    <col min="15368" max="15368" width="13" style="140" customWidth="1"/>
    <col min="15369" max="15369" width="11.42578125" style="140" customWidth="1"/>
    <col min="15370" max="15370" width="10.5703125" style="140" customWidth="1"/>
    <col min="15371" max="15371" width="14.7109375" style="140" customWidth="1"/>
    <col min="15372" max="15372" width="12.5703125" style="140" customWidth="1"/>
    <col min="15373" max="15373" width="5" style="140" customWidth="1"/>
    <col min="15374" max="15616" width="22.85546875" style="140"/>
    <col min="15617" max="15617" width="4.85546875" style="140" customWidth="1"/>
    <col min="15618" max="15618" width="2.42578125" style="140" customWidth="1"/>
    <col min="15619" max="15619" width="19.42578125" style="140" customWidth="1"/>
    <col min="15620" max="15620" width="10.28515625" style="140" customWidth="1"/>
    <col min="15621" max="15621" width="12.140625" style="140" customWidth="1"/>
    <col min="15622" max="15622" width="10.140625" style="140" customWidth="1"/>
    <col min="15623" max="15623" width="12.85546875" style="140" customWidth="1"/>
    <col min="15624" max="15624" width="13" style="140" customWidth="1"/>
    <col min="15625" max="15625" width="11.42578125" style="140" customWidth="1"/>
    <col min="15626" max="15626" width="10.5703125" style="140" customWidth="1"/>
    <col min="15627" max="15627" width="14.7109375" style="140" customWidth="1"/>
    <col min="15628" max="15628" width="12.5703125" style="140" customWidth="1"/>
    <col min="15629" max="15629" width="5" style="140" customWidth="1"/>
    <col min="15630" max="15872" width="22.85546875" style="140"/>
    <col min="15873" max="15873" width="4.85546875" style="140" customWidth="1"/>
    <col min="15874" max="15874" width="2.42578125" style="140" customWidth="1"/>
    <col min="15875" max="15875" width="19.42578125" style="140" customWidth="1"/>
    <col min="15876" max="15876" width="10.28515625" style="140" customWidth="1"/>
    <col min="15877" max="15877" width="12.140625" style="140" customWidth="1"/>
    <col min="15878" max="15878" width="10.140625" style="140" customWidth="1"/>
    <col min="15879" max="15879" width="12.85546875" style="140" customWidth="1"/>
    <col min="15880" max="15880" width="13" style="140" customWidth="1"/>
    <col min="15881" max="15881" width="11.42578125" style="140" customWidth="1"/>
    <col min="15882" max="15882" width="10.5703125" style="140" customWidth="1"/>
    <col min="15883" max="15883" width="14.7109375" style="140" customWidth="1"/>
    <col min="15884" max="15884" width="12.5703125" style="140" customWidth="1"/>
    <col min="15885" max="15885" width="5" style="140" customWidth="1"/>
    <col min="15886" max="16128" width="22.85546875" style="140"/>
    <col min="16129" max="16129" width="4.85546875" style="140" customWidth="1"/>
    <col min="16130" max="16130" width="2.42578125" style="140" customWidth="1"/>
    <col min="16131" max="16131" width="19.42578125" style="140" customWidth="1"/>
    <col min="16132" max="16132" width="10.28515625" style="140" customWidth="1"/>
    <col min="16133" max="16133" width="12.140625" style="140" customWidth="1"/>
    <col min="16134" max="16134" width="10.140625" style="140" customWidth="1"/>
    <col min="16135" max="16135" width="12.85546875" style="140" customWidth="1"/>
    <col min="16136" max="16136" width="13" style="140" customWidth="1"/>
    <col min="16137" max="16137" width="11.42578125" style="140" customWidth="1"/>
    <col min="16138" max="16138" width="10.5703125" style="140" customWidth="1"/>
    <col min="16139" max="16139" width="14.7109375" style="140" customWidth="1"/>
    <col min="16140" max="16140" width="12.5703125" style="140" customWidth="1"/>
    <col min="16141" max="16141" width="5" style="140" customWidth="1"/>
    <col min="16142" max="16384" width="22.85546875" style="140"/>
  </cols>
  <sheetData>
    <row r="1" spans="1:13" ht="12.2" customHeight="1" x14ac:dyDescent="0.25">
      <c r="A1" s="139" t="s">
        <v>42</v>
      </c>
      <c r="C1" s="141"/>
      <c r="F1" s="144"/>
      <c r="L1" s="149"/>
    </row>
    <row r="2" spans="1:13" ht="11.25" customHeight="1" x14ac:dyDescent="0.25">
      <c r="A2" s="144" t="s">
        <v>515</v>
      </c>
      <c r="C2" s="150"/>
      <c r="F2" s="144"/>
      <c r="L2" s="149"/>
    </row>
    <row r="3" spans="1:13" ht="11.25" customHeight="1" x14ac:dyDescent="0.25">
      <c r="A3" s="144" t="s">
        <v>496</v>
      </c>
      <c r="C3" s="151"/>
      <c r="F3" s="152"/>
    </row>
    <row r="4" spans="1:13" ht="10.5" customHeight="1" x14ac:dyDescent="0.25">
      <c r="A4" s="152"/>
      <c r="D4" s="155"/>
      <c r="H4" s="198"/>
      <c r="I4" s="198"/>
      <c r="J4" s="198"/>
      <c r="K4" s="199"/>
      <c r="L4" s="198"/>
    </row>
    <row r="5" spans="1:13" ht="10.15" customHeight="1" x14ac:dyDescent="0.25">
      <c r="A5" s="152"/>
      <c r="G5" s="198"/>
      <c r="H5" s="156"/>
      <c r="I5" s="156"/>
      <c r="J5" s="157"/>
      <c r="K5" s="158"/>
      <c r="L5" s="159"/>
    </row>
    <row r="6" spans="1:13" ht="10.15" customHeight="1" x14ac:dyDescent="0.25">
      <c r="A6" s="152"/>
      <c r="G6" s="198"/>
      <c r="H6" s="156"/>
      <c r="I6" s="156"/>
      <c r="J6" s="157"/>
      <c r="K6" s="158"/>
      <c r="L6" s="159"/>
    </row>
    <row r="7" spans="1:13" ht="65.099999999999994" customHeight="1" x14ac:dyDescent="0.25">
      <c r="A7" s="160" t="s">
        <v>49</v>
      </c>
      <c r="B7" s="161"/>
      <c r="C7" s="162" t="s">
        <v>387</v>
      </c>
      <c r="D7" s="192" t="s">
        <v>499</v>
      </c>
      <c r="E7" s="193" t="s">
        <v>386</v>
      </c>
      <c r="F7" s="194" t="s">
        <v>500</v>
      </c>
      <c r="G7" s="195" t="s">
        <v>501</v>
      </c>
      <c r="H7" s="196" t="s">
        <v>502</v>
      </c>
      <c r="I7" s="196" t="s">
        <v>489</v>
      </c>
      <c r="J7" s="196" t="s">
        <v>490</v>
      </c>
      <c r="K7" s="197" t="s">
        <v>503</v>
      </c>
      <c r="L7" s="192" t="s">
        <v>504</v>
      </c>
      <c r="M7" s="160" t="s">
        <v>49</v>
      </c>
    </row>
    <row r="8" spans="1:13" ht="12.75" x14ac:dyDescent="0.25">
      <c r="A8" s="163" t="s">
        <v>388</v>
      </c>
      <c r="C8" s="154" t="s">
        <v>103</v>
      </c>
      <c r="D8" s="133">
        <v>32769</v>
      </c>
      <c r="E8" s="200">
        <v>449.5</v>
      </c>
      <c r="F8" s="143">
        <f t="shared" ref="F8:F71" si="0">D8/E8</f>
        <v>72.901001112347046</v>
      </c>
      <c r="G8" s="201">
        <v>3.2</v>
      </c>
      <c r="H8" s="202">
        <v>4933.3999999999996</v>
      </c>
      <c r="I8" s="201">
        <v>74</v>
      </c>
      <c r="J8" s="201">
        <v>64</v>
      </c>
      <c r="K8" s="203">
        <v>0.61</v>
      </c>
      <c r="L8" s="204">
        <v>3502</v>
      </c>
      <c r="M8" s="163" t="s">
        <v>388</v>
      </c>
    </row>
    <row r="9" spans="1:13" ht="12.75" x14ac:dyDescent="0.25">
      <c r="A9" s="163" t="s">
        <v>389</v>
      </c>
      <c r="C9" s="154" t="s">
        <v>104</v>
      </c>
      <c r="D9" s="133">
        <v>108639</v>
      </c>
      <c r="E9" s="200">
        <v>720.7</v>
      </c>
      <c r="F9" s="143">
        <f t="shared" si="0"/>
        <v>150.74094630220617</v>
      </c>
      <c r="G9" s="201">
        <v>2.8</v>
      </c>
      <c r="H9" s="202">
        <v>13555.28</v>
      </c>
      <c r="I9" s="201">
        <v>119</v>
      </c>
      <c r="J9" s="201">
        <v>119</v>
      </c>
      <c r="K9" s="203">
        <v>0.83899999999999997</v>
      </c>
      <c r="L9" s="202">
        <v>17969</v>
      </c>
      <c r="M9" s="163" t="s">
        <v>389</v>
      </c>
    </row>
    <row r="10" spans="1:13" ht="12.75" x14ac:dyDescent="0.25">
      <c r="A10" s="163" t="s">
        <v>390</v>
      </c>
      <c r="C10" s="154" t="s">
        <v>105</v>
      </c>
      <c r="D10" s="133">
        <v>15144</v>
      </c>
      <c r="E10" s="200">
        <v>445.46</v>
      </c>
      <c r="F10" s="143">
        <f t="shared" si="0"/>
        <v>33.996318412427605</v>
      </c>
      <c r="G10" s="201">
        <v>3.4</v>
      </c>
      <c r="H10" s="202">
        <v>1948.89</v>
      </c>
      <c r="I10" s="201">
        <v>45</v>
      </c>
      <c r="J10" s="201">
        <v>39</v>
      </c>
      <c r="K10" s="203">
        <v>0.71</v>
      </c>
      <c r="L10" s="202">
        <v>1030</v>
      </c>
      <c r="M10" s="163" t="s">
        <v>390</v>
      </c>
    </row>
    <row r="11" spans="1:13" ht="12.75" x14ac:dyDescent="0.25">
      <c r="A11" s="163" t="s">
        <v>391</v>
      </c>
      <c r="C11" s="154" t="s">
        <v>106</v>
      </c>
      <c r="D11" s="133">
        <v>12995</v>
      </c>
      <c r="E11" s="200">
        <v>355.27</v>
      </c>
      <c r="F11" s="143">
        <f t="shared" si="0"/>
        <v>36.577814056914463</v>
      </c>
      <c r="G11" s="201">
        <v>3.2</v>
      </c>
      <c r="H11" s="202">
        <v>1709.23</v>
      </c>
      <c r="I11" s="201">
        <v>70</v>
      </c>
      <c r="J11" s="201">
        <v>83</v>
      </c>
      <c r="K11" s="203">
        <v>0.47</v>
      </c>
      <c r="L11" s="202">
        <v>1200</v>
      </c>
      <c r="M11" s="163" t="s">
        <v>391</v>
      </c>
    </row>
    <row r="12" spans="1:13" ht="12.75" x14ac:dyDescent="0.25">
      <c r="A12" s="163" t="s">
        <v>392</v>
      </c>
      <c r="C12" s="154" t="s">
        <v>107</v>
      </c>
      <c r="D12" s="133">
        <v>31867</v>
      </c>
      <c r="E12" s="200">
        <v>473.93</v>
      </c>
      <c r="F12" s="143">
        <f t="shared" si="0"/>
        <v>67.239887747135654</v>
      </c>
      <c r="G12" s="201">
        <v>3.6</v>
      </c>
      <c r="H12" s="202">
        <v>3918.96</v>
      </c>
      <c r="I12" s="201">
        <v>42</v>
      </c>
      <c r="J12" s="201">
        <v>57</v>
      </c>
      <c r="K12" s="203">
        <v>0.61</v>
      </c>
      <c r="L12" s="202">
        <v>2352</v>
      </c>
      <c r="M12" s="163" t="s">
        <v>392</v>
      </c>
    </row>
    <row r="13" spans="1:13" ht="12.75" x14ac:dyDescent="0.25">
      <c r="A13" s="163" t="s">
        <v>393</v>
      </c>
      <c r="C13" s="154" t="s">
        <v>108</v>
      </c>
      <c r="D13" s="133">
        <v>15679</v>
      </c>
      <c r="E13" s="200">
        <v>333.49</v>
      </c>
      <c r="F13" s="143">
        <f t="shared" si="0"/>
        <v>47.014902995592074</v>
      </c>
      <c r="G13" s="201">
        <v>3.8</v>
      </c>
      <c r="H13" s="202">
        <v>2156.1799999999998</v>
      </c>
      <c r="I13" s="201">
        <v>49</v>
      </c>
      <c r="J13" s="201">
        <v>69</v>
      </c>
      <c r="K13" s="203">
        <v>0.65</v>
      </c>
      <c r="L13" s="202">
        <v>1321</v>
      </c>
      <c r="M13" s="163" t="s">
        <v>393</v>
      </c>
    </row>
    <row r="14" spans="1:13" ht="12.75" x14ac:dyDescent="0.25">
      <c r="A14" s="163" t="s">
        <v>394</v>
      </c>
      <c r="C14" s="154" t="s">
        <v>109</v>
      </c>
      <c r="D14" s="133">
        <v>241031</v>
      </c>
      <c r="E14" s="200">
        <v>25.97</v>
      </c>
      <c r="F14" s="143">
        <f t="shared" si="0"/>
        <v>9281.132075471698</v>
      </c>
      <c r="G14" s="201">
        <v>2</v>
      </c>
      <c r="H14" s="202">
        <v>26366.19</v>
      </c>
      <c r="I14" s="201">
        <v>130</v>
      </c>
      <c r="J14" s="201">
        <v>131</v>
      </c>
      <c r="K14" s="203">
        <v>0.99299999999999999</v>
      </c>
      <c r="L14" s="202">
        <v>77590</v>
      </c>
      <c r="M14" s="163" t="s">
        <v>394</v>
      </c>
    </row>
    <row r="15" spans="1:13" ht="12.75" x14ac:dyDescent="0.25">
      <c r="A15" s="163" t="s">
        <v>395</v>
      </c>
      <c r="C15" s="154" t="s">
        <v>110</v>
      </c>
      <c r="D15" s="133">
        <v>75254</v>
      </c>
      <c r="E15" s="200">
        <v>967</v>
      </c>
      <c r="F15" s="143">
        <f t="shared" si="0"/>
        <v>77.822130299896585</v>
      </c>
      <c r="G15" s="201">
        <v>2.6</v>
      </c>
      <c r="H15" s="202">
        <v>9912.5499999999993</v>
      </c>
      <c r="I15" s="201">
        <v>73</v>
      </c>
      <c r="J15" s="201">
        <v>95</v>
      </c>
      <c r="K15" s="203">
        <v>0.63</v>
      </c>
      <c r="L15" s="202">
        <v>6965</v>
      </c>
      <c r="M15" s="163" t="s">
        <v>395</v>
      </c>
    </row>
    <row r="16" spans="1:13" ht="12.75" x14ac:dyDescent="0.25">
      <c r="A16" s="163" t="s">
        <v>396</v>
      </c>
      <c r="C16" s="154" t="s">
        <v>111</v>
      </c>
      <c r="D16" s="133">
        <v>4429</v>
      </c>
      <c r="E16" s="200">
        <v>529.16</v>
      </c>
      <c r="F16" s="143">
        <f t="shared" si="0"/>
        <v>8.3698692266989188</v>
      </c>
      <c r="G16" s="201">
        <v>2.4</v>
      </c>
      <c r="H16" s="202">
        <v>517.04999999999995</v>
      </c>
      <c r="I16" s="201">
        <v>133</v>
      </c>
      <c r="J16" s="201">
        <v>130</v>
      </c>
      <c r="K16" s="203">
        <v>0.5</v>
      </c>
      <c r="L16" s="202">
        <v>852</v>
      </c>
      <c r="M16" s="163" t="s">
        <v>396</v>
      </c>
    </row>
    <row r="17" spans="1:13" ht="12.75" x14ac:dyDescent="0.25">
      <c r="A17" s="163" t="s">
        <v>397</v>
      </c>
      <c r="C17" s="154" t="s">
        <v>112</v>
      </c>
      <c r="D17" s="133">
        <v>78329</v>
      </c>
      <c r="E17" s="200">
        <v>753.02</v>
      </c>
      <c r="F17" s="143">
        <f t="shared" si="0"/>
        <v>104.0198135507689</v>
      </c>
      <c r="G17" s="201">
        <v>3</v>
      </c>
      <c r="H17" s="202">
        <v>9385.48</v>
      </c>
      <c r="I17" s="201">
        <v>94</v>
      </c>
      <c r="J17" s="201">
        <v>105</v>
      </c>
      <c r="K17" s="203">
        <v>0.52</v>
      </c>
      <c r="L17" s="202">
        <v>8480</v>
      </c>
      <c r="M17" s="163" t="s">
        <v>397</v>
      </c>
    </row>
    <row r="18" spans="1:13" ht="12.75" x14ac:dyDescent="0.25">
      <c r="A18" s="163" t="s">
        <v>398</v>
      </c>
      <c r="C18" s="154" t="s">
        <v>428</v>
      </c>
      <c r="D18" s="133">
        <v>6432</v>
      </c>
      <c r="E18" s="200">
        <v>357.73</v>
      </c>
      <c r="F18" s="143">
        <f t="shared" si="0"/>
        <v>17.980040812903585</v>
      </c>
      <c r="G18" s="201">
        <v>3</v>
      </c>
      <c r="H18" s="202">
        <v>716.78</v>
      </c>
      <c r="I18" s="201">
        <v>46</v>
      </c>
      <c r="J18" s="201">
        <v>45</v>
      </c>
      <c r="K18" s="203">
        <v>0.6</v>
      </c>
      <c r="L18" s="202">
        <v>451</v>
      </c>
      <c r="M18" s="163" t="s">
        <v>398</v>
      </c>
    </row>
    <row r="19" spans="1:13" ht="12.75" x14ac:dyDescent="0.25">
      <c r="A19" s="163" t="s">
        <v>399</v>
      </c>
      <c r="C19" s="154" t="s">
        <v>114</v>
      </c>
      <c r="D19" s="133">
        <v>33288</v>
      </c>
      <c r="E19" s="200">
        <v>541.20000000000005</v>
      </c>
      <c r="F19" s="143">
        <f t="shared" si="0"/>
        <v>61.507760532150769</v>
      </c>
      <c r="G19" s="201">
        <v>2.7</v>
      </c>
      <c r="H19" s="202">
        <v>4547.71</v>
      </c>
      <c r="I19" s="201">
        <v>91</v>
      </c>
      <c r="J19" s="201">
        <v>101</v>
      </c>
      <c r="K19" s="203">
        <v>0.79</v>
      </c>
      <c r="L19" s="202">
        <v>3382</v>
      </c>
      <c r="M19" s="163" t="s">
        <v>399</v>
      </c>
    </row>
    <row r="20" spans="1:13" ht="12.75" x14ac:dyDescent="0.25">
      <c r="A20" s="163" t="s">
        <v>400</v>
      </c>
      <c r="C20" s="154" t="s">
        <v>115</v>
      </c>
      <c r="D20" s="133">
        <v>16481</v>
      </c>
      <c r="E20" s="200">
        <v>566.16999999999996</v>
      </c>
      <c r="F20" s="143">
        <f t="shared" si="0"/>
        <v>29.10963138280022</v>
      </c>
      <c r="G20" s="201">
        <v>4.7</v>
      </c>
      <c r="H20" s="202">
        <v>1536.55</v>
      </c>
      <c r="I20" s="201">
        <v>67</v>
      </c>
      <c r="J20" s="201">
        <v>70</v>
      </c>
      <c r="K20" s="203">
        <v>0.52</v>
      </c>
      <c r="L20" s="202">
        <v>1300</v>
      </c>
      <c r="M20" s="163" t="s">
        <v>400</v>
      </c>
    </row>
    <row r="21" spans="1:13" ht="12.75" x14ac:dyDescent="0.25">
      <c r="A21" s="163" t="s">
        <v>401</v>
      </c>
      <c r="C21" s="154" t="s">
        <v>116</v>
      </c>
      <c r="D21" s="133">
        <v>21576</v>
      </c>
      <c r="E21" s="200">
        <v>502.76</v>
      </c>
      <c r="F21" s="143">
        <f t="shared" si="0"/>
        <v>42.915108600525102</v>
      </c>
      <c r="G21" s="201">
        <v>4.9000000000000004</v>
      </c>
      <c r="H21" s="202">
        <v>2629.6</v>
      </c>
      <c r="I21" s="201">
        <v>52</v>
      </c>
      <c r="J21" s="201">
        <v>23</v>
      </c>
      <c r="K21" s="203">
        <v>0.39</v>
      </c>
      <c r="L21" s="202">
        <v>2385</v>
      </c>
      <c r="M21" s="163" t="s">
        <v>401</v>
      </c>
    </row>
    <row r="22" spans="1:13" ht="12.75" x14ac:dyDescent="0.25">
      <c r="A22" s="163" t="s">
        <v>402</v>
      </c>
      <c r="C22" s="154" t="s">
        <v>117</v>
      </c>
      <c r="D22" s="133">
        <v>16952</v>
      </c>
      <c r="E22" s="200">
        <v>579.66</v>
      </c>
      <c r="F22" s="143">
        <f t="shared" si="0"/>
        <v>29.244729669116381</v>
      </c>
      <c r="G22" s="201">
        <v>4.3</v>
      </c>
      <c r="H22" s="202">
        <v>1977.74</v>
      </c>
      <c r="I22" s="201">
        <v>53</v>
      </c>
      <c r="J22" s="201">
        <v>62</v>
      </c>
      <c r="K22" s="203">
        <v>0.55000000000000004</v>
      </c>
      <c r="L22" s="202">
        <v>1428</v>
      </c>
      <c r="M22" s="163" t="s">
        <v>402</v>
      </c>
    </row>
    <row r="23" spans="1:13" ht="12.75" x14ac:dyDescent="0.25">
      <c r="A23" s="163" t="s">
        <v>403</v>
      </c>
      <c r="C23" s="154" t="s">
        <v>118</v>
      </c>
      <c r="D23" s="133">
        <v>55425</v>
      </c>
      <c r="E23" s="200">
        <v>503.87</v>
      </c>
      <c r="F23" s="143">
        <f t="shared" si="0"/>
        <v>109.99861075277353</v>
      </c>
      <c r="G23" s="201">
        <v>3.3</v>
      </c>
      <c r="H23" s="202">
        <v>7602.85</v>
      </c>
      <c r="I23" s="201">
        <v>40</v>
      </c>
      <c r="J23" s="201">
        <v>59</v>
      </c>
      <c r="K23" s="203">
        <v>0.52</v>
      </c>
      <c r="L23" s="202">
        <v>3893</v>
      </c>
      <c r="M23" s="163" t="s">
        <v>403</v>
      </c>
    </row>
    <row r="24" spans="1:13" ht="12.75" x14ac:dyDescent="0.25">
      <c r="A24" s="163" t="s">
        <v>404</v>
      </c>
      <c r="C24" s="154" t="s">
        <v>119</v>
      </c>
      <c r="D24" s="133">
        <v>30292</v>
      </c>
      <c r="E24" s="200">
        <v>527.51</v>
      </c>
      <c r="F24" s="143">
        <f t="shared" si="0"/>
        <v>57.424503800875812</v>
      </c>
      <c r="G24" s="201">
        <v>3.3</v>
      </c>
      <c r="H24" s="202">
        <v>4072.41</v>
      </c>
      <c r="I24" s="201">
        <v>64</v>
      </c>
      <c r="J24" s="201">
        <v>81</v>
      </c>
      <c r="K24" s="203">
        <v>0.83</v>
      </c>
      <c r="L24" s="202">
        <v>2653</v>
      </c>
      <c r="M24" s="163" t="s">
        <v>404</v>
      </c>
    </row>
    <row r="25" spans="1:13" ht="12.75" x14ac:dyDescent="0.25">
      <c r="A25" s="163" t="s">
        <v>405</v>
      </c>
      <c r="C25" s="154" t="s">
        <v>120</v>
      </c>
      <c r="D25" s="133">
        <v>29141</v>
      </c>
      <c r="E25" s="200">
        <v>474.69</v>
      </c>
      <c r="F25" s="143">
        <f t="shared" si="0"/>
        <v>61.389538435610611</v>
      </c>
      <c r="G25" s="201">
        <v>3.3</v>
      </c>
      <c r="H25" s="202">
        <v>3578.98</v>
      </c>
      <c r="I25" s="201">
        <v>28</v>
      </c>
      <c r="J25" s="201">
        <v>33</v>
      </c>
      <c r="K25" s="203">
        <v>0.69499999999999995</v>
      </c>
      <c r="L25" s="202">
        <v>2153</v>
      </c>
      <c r="M25" s="163" t="s">
        <v>405</v>
      </c>
    </row>
    <row r="26" spans="1:13" ht="12.75" x14ac:dyDescent="0.25">
      <c r="A26" s="163" t="s">
        <v>406</v>
      </c>
      <c r="C26" s="154" t="s">
        <v>121</v>
      </c>
      <c r="D26" s="133">
        <v>7017</v>
      </c>
      <c r="E26" s="200">
        <v>182.82</v>
      </c>
      <c r="F26" s="143">
        <f t="shared" si="0"/>
        <v>38.382015096816545</v>
      </c>
      <c r="G26" s="201">
        <v>3.6</v>
      </c>
      <c r="H26" s="202">
        <v>584.25</v>
      </c>
      <c r="I26" s="201">
        <v>107</v>
      </c>
      <c r="J26" s="201">
        <v>79</v>
      </c>
      <c r="K26" s="203">
        <v>0.72</v>
      </c>
      <c r="L26" s="202">
        <v>846</v>
      </c>
      <c r="M26" s="163" t="s">
        <v>406</v>
      </c>
    </row>
    <row r="27" spans="1:13" ht="12.75" x14ac:dyDescent="0.25">
      <c r="A27" s="163" t="s">
        <v>407</v>
      </c>
      <c r="C27" s="154" t="s">
        <v>122</v>
      </c>
      <c r="D27" s="133">
        <v>12021</v>
      </c>
      <c r="E27" s="200">
        <v>475.27</v>
      </c>
      <c r="F27" s="143">
        <f t="shared" si="0"/>
        <v>25.292991352283966</v>
      </c>
      <c r="G27" s="201">
        <v>3.9</v>
      </c>
      <c r="H27" s="202">
        <v>1749.76</v>
      </c>
      <c r="I27" s="201">
        <v>33</v>
      </c>
      <c r="J27" s="201">
        <v>40</v>
      </c>
      <c r="K27" s="203">
        <v>0.53</v>
      </c>
      <c r="L27" s="202">
        <v>931</v>
      </c>
      <c r="M27" s="163" t="s">
        <v>407</v>
      </c>
    </row>
    <row r="28" spans="1:13" ht="12.75" x14ac:dyDescent="0.25">
      <c r="A28" s="163" t="s">
        <v>408</v>
      </c>
      <c r="C28" s="154" t="s">
        <v>123</v>
      </c>
      <c r="D28" s="133">
        <v>346357</v>
      </c>
      <c r="E28" s="200">
        <v>423.3</v>
      </c>
      <c r="F28" s="143">
        <f t="shared" si="0"/>
        <v>818.23056933616817</v>
      </c>
      <c r="G28" s="201">
        <v>2.9</v>
      </c>
      <c r="H28" s="202">
        <v>60737.87</v>
      </c>
      <c r="I28" s="201">
        <v>78</v>
      </c>
      <c r="J28" s="201">
        <v>100</v>
      </c>
      <c r="K28" s="203">
        <v>0.95</v>
      </c>
      <c r="L28" s="202">
        <v>36890</v>
      </c>
      <c r="M28" s="163" t="s">
        <v>408</v>
      </c>
    </row>
    <row r="29" spans="1:13" ht="12.75" x14ac:dyDescent="0.25">
      <c r="A29" s="163" t="s">
        <v>409</v>
      </c>
      <c r="C29" s="154" t="s">
        <v>124</v>
      </c>
      <c r="D29" s="133">
        <v>14400</v>
      </c>
      <c r="E29" s="200">
        <v>176.18</v>
      </c>
      <c r="F29" s="143">
        <f t="shared" si="0"/>
        <v>81.734589624247931</v>
      </c>
      <c r="G29" s="201">
        <v>2.6</v>
      </c>
      <c r="H29" s="202">
        <v>1924.08</v>
      </c>
      <c r="I29" s="201">
        <v>115</v>
      </c>
      <c r="J29" s="201">
        <v>121</v>
      </c>
      <c r="K29" s="203">
        <v>0.71</v>
      </c>
      <c r="L29" s="202">
        <v>2066</v>
      </c>
      <c r="M29" s="163" t="s">
        <v>409</v>
      </c>
    </row>
    <row r="30" spans="1:13" ht="12.75" x14ac:dyDescent="0.25">
      <c r="A30" s="163" t="s">
        <v>410</v>
      </c>
      <c r="C30" s="154" t="s">
        <v>125</v>
      </c>
      <c r="D30" s="133">
        <v>5094</v>
      </c>
      <c r="E30" s="200">
        <v>329.53</v>
      </c>
      <c r="F30" s="143">
        <f t="shared" si="0"/>
        <v>15.45838011713653</v>
      </c>
      <c r="G30" s="201">
        <v>3.4</v>
      </c>
      <c r="H30" s="202">
        <v>570.74</v>
      </c>
      <c r="I30" s="201">
        <v>58</v>
      </c>
      <c r="J30" s="201">
        <v>80</v>
      </c>
      <c r="K30" s="203">
        <v>0.59</v>
      </c>
      <c r="L30" s="202">
        <v>512</v>
      </c>
      <c r="M30" s="163" t="s">
        <v>410</v>
      </c>
    </row>
    <row r="31" spans="1:13" ht="12.75" x14ac:dyDescent="0.25">
      <c r="A31" s="163" t="s">
        <v>411</v>
      </c>
      <c r="C31" s="154" t="s">
        <v>126</v>
      </c>
      <c r="D31" s="133">
        <v>51282</v>
      </c>
      <c r="E31" s="200">
        <v>379.23</v>
      </c>
      <c r="F31" s="143">
        <f t="shared" si="0"/>
        <v>135.22664346175145</v>
      </c>
      <c r="G31" s="201">
        <v>2.7</v>
      </c>
      <c r="H31" s="202">
        <v>8037.48</v>
      </c>
      <c r="I31" s="201">
        <v>81</v>
      </c>
      <c r="J31" s="201">
        <v>94</v>
      </c>
      <c r="K31" s="203">
        <v>0.67</v>
      </c>
      <c r="L31" s="202">
        <v>5094</v>
      </c>
      <c r="M31" s="163" t="s">
        <v>411</v>
      </c>
    </row>
    <row r="32" spans="1:13" ht="12.75" x14ac:dyDescent="0.25">
      <c r="A32" s="163" t="s">
        <v>412</v>
      </c>
      <c r="C32" s="154" t="s">
        <v>127</v>
      </c>
      <c r="D32" s="133">
        <v>9820</v>
      </c>
      <c r="E32" s="200">
        <v>297.45999999999998</v>
      </c>
      <c r="F32" s="143">
        <f t="shared" si="0"/>
        <v>33.012842062798363</v>
      </c>
      <c r="G32" s="201">
        <v>3.1</v>
      </c>
      <c r="H32" s="202">
        <v>1250.51</v>
      </c>
      <c r="I32" s="201">
        <v>44</v>
      </c>
      <c r="J32" s="201">
        <v>44</v>
      </c>
      <c r="K32" s="203">
        <v>0.78</v>
      </c>
      <c r="L32" s="202">
        <v>767</v>
      </c>
      <c r="M32" s="163" t="s">
        <v>412</v>
      </c>
    </row>
    <row r="33" spans="1:13" ht="12.75" x14ac:dyDescent="0.25">
      <c r="A33" s="163" t="s">
        <v>413</v>
      </c>
      <c r="C33" s="154" t="s">
        <v>128</v>
      </c>
      <c r="D33" s="133">
        <v>14516</v>
      </c>
      <c r="E33" s="200">
        <v>330.53</v>
      </c>
      <c r="F33" s="143">
        <f t="shared" si="0"/>
        <v>43.917344870359727</v>
      </c>
      <c r="G33" s="201">
        <v>5.4</v>
      </c>
      <c r="H33" s="202">
        <v>1960.87</v>
      </c>
      <c r="I33" s="201">
        <v>35</v>
      </c>
      <c r="J33" s="201">
        <v>24</v>
      </c>
      <c r="K33" s="203">
        <v>0.6</v>
      </c>
      <c r="L33" s="202">
        <v>1344</v>
      </c>
      <c r="M33" s="163" t="s">
        <v>413</v>
      </c>
    </row>
    <row r="34" spans="1:13" ht="12.75" x14ac:dyDescent="0.25">
      <c r="A34" s="163" t="s">
        <v>414</v>
      </c>
      <c r="C34" s="154" t="s">
        <v>129</v>
      </c>
      <c r="D34" s="133">
        <v>28502</v>
      </c>
      <c r="E34" s="200">
        <v>503.72</v>
      </c>
      <c r="F34" s="143">
        <f t="shared" si="0"/>
        <v>56.583022313983953</v>
      </c>
      <c r="G34" s="201">
        <v>3.6</v>
      </c>
      <c r="H34" s="202">
        <v>4297.8500000000004</v>
      </c>
      <c r="I34" s="201">
        <v>50</v>
      </c>
      <c r="J34" s="201">
        <v>68</v>
      </c>
      <c r="K34" s="203">
        <v>0.79</v>
      </c>
      <c r="L34" s="202">
        <v>2220</v>
      </c>
      <c r="M34" s="163" t="s">
        <v>414</v>
      </c>
    </row>
    <row r="35" spans="1:13" ht="12.75" x14ac:dyDescent="0.25">
      <c r="A35" s="163" t="s">
        <v>415</v>
      </c>
      <c r="C35" s="154" t="s">
        <v>130</v>
      </c>
      <c r="D35" s="133">
        <v>10780</v>
      </c>
      <c r="E35" s="200">
        <v>257.12</v>
      </c>
      <c r="F35" s="143">
        <f t="shared" si="0"/>
        <v>41.925948973242065</v>
      </c>
      <c r="G35" s="201">
        <v>3.3</v>
      </c>
      <c r="H35" s="202">
        <v>1255.3</v>
      </c>
      <c r="I35" s="201">
        <v>102</v>
      </c>
      <c r="J35" s="201">
        <v>75</v>
      </c>
      <c r="K35" s="203">
        <v>0.88</v>
      </c>
      <c r="L35" s="202">
        <v>1296</v>
      </c>
      <c r="M35" s="163" t="s">
        <v>415</v>
      </c>
    </row>
    <row r="36" spans="1:13" ht="12.75" x14ac:dyDescent="0.25">
      <c r="A36" s="163" t="s">
        <v>416</v>
      </c>
      <c r="C36" s="154" t="s">
        <v>72</v>
      </c>
      <c r="D36" s="133">
        <v>1145978</v>
      </c>
      <c r="E36" s="200">
        <v>390.97</v>
      </c>
      <c r="F36" s="143">
        <f t="shared" si="0"/>
        <v>2931.1149193032711</v>
      </c>
      <c r="G36" s="201">
        <v>2.4</v>
      </c>
      <c r="H36" s="202">
        <v>179489.29</v>
      </c>
      <c r="I36" s="201">
        <v>124</v>
      </c>
      <c r="J36" s="201">
        <v>128</v>
      </c>
      <c r="K36" s="203">
        <v>1.1499999999999999</v>
      </c>
      <c r="L36" s="202">
        <v>246334</v>
      </c>
      <c r="M36" s="163" t="s">
        <v>416</v>
      </c>
    </row>
    <row r="37" spans="1:13" ht="12.75" x14ac:dyDescent="0.25">
      <c r="A37" s="163" t="s">
        <v>417</v>
      </c>
      <c r="C37" s="154" t="s">
        <v>131</v>
      </c>
      <c r="D37" s="133">
        <v>70150</v>
      </c>
      <c r="E37" s="200">
        <v>647.45000000000005</v>
      </c>
      <c r="F37" s="143">
        <f t="shared" si="0"/>
        <v>108.348134991119</v>
      </c>
      <c r="G37" s="201">
        <v>2.6</v>
      </c>
      <c r="H37" s="202">
        <v>10945.5</v>
      </c>
      <c r="I37" s="201">
        <v>123</v>
      </c>
      <c r="J37" s="201">
        <v>127</v>
      </c>
      <c r="K37" s="203">
        <v>0.98199999999999998</v>
      </c>
      <c r="L37" s="202">
        <v>11935</v>
      </c>
      <c r="M37" s="163" t="s">
        <v>417</v>
      </c>
    </row>
    <row r="38" spans="1:13" ht="12.75" x14ac:dyDescent="0.25">
      <c r="A38" s="163" t="s">
        <v>418</v>
      </c>
      <c r="C38" s="154" t="s">
        <v>132</v>
      </c>
      <c r="D38" s="133">
        <v>15643</v>
      </c>
      <c r="E38" s="200">
        <v>380.42</v>
      </c>
      <c r="F38" s="143">
        <f t="shared" si="0"/>
        <v>41.120340676094841</v>
      </c>
      <c r="G38" s="201">
        <v>2.7</v>
      </c>
      <c r="H38" s="202">
        <v>1870.26</v>
      </c>
      <c r="I38" s="201">
        <v>62</v>
      </c>
      <c r="J38" s="201">
        <v>82</v>
      </c>
      <c r="K38" s="203">
        <v>0.6</v>
      </c>
      <c r="L38" s="202">
        <v>1589</v>
      </c>
      <c r="M38" s="163" t="s">
        <v>418</v>
      </c>
    </row>
    <row r="39" spans="1:13" ht="12.75" x14ac:dyDescent="0.25">
      <c r="A39" s="163" t="s">
        <v>419</v>
      </c>
      <c r="C39" s="154" t="s">
        <v>133</v>
      </c>
      <c r="D39" s="133">
        <v>26692</v>
      </c>
      <c r="E39" s="200">
        <v>286.01</v>
      </c>
      <c r="F39" s="143">
        <f t="shared" si="0"/>
        <v>93.325408202510403</v>
      </c>
      <c r="G39" s="201">
        <v>2.5</v>
      </c>
      <c r="H39" s="202">
        <v>3444.68</v>
      </c>
      <c r="I39" s="201">
        <v>75</v>
      </c>
      <c r="J39" s="201">
        <v>97</v>
      </c>
      <c r="K39" s="203">
        <v>0.93899999999999995</v>
      </c>
      <c r="L39" s="202">
        <v>2523</v>
      </c>
      <c r="M39" s="163" t="s">
        <v>419</v>
      </c>
    </row>
    <row r="40" spans="1:13" ht="12.75" x14ac:dyDescent="0.25">
      <c r="A40" s="163" t="s">
        <v>420</v>
      </c>
      <c r="C40" s="154" t="s">
        <v>74</v>
      </c>
      <c r="D40" s="133">
        <v>56127</v>
      </c>
      <c r="E40" s="200">
        <v>690.43</v>
      </c>
      <c r="F40" s="143">
        <f t="shared" si="0"/>
        <v>81.292817519516831</v>
      </c>
      <c r="G40" s="201">
        <v>3</v>
      </c>
      <c r="H40" s="202">
        <v>6662.05</v>
      </c>
      <c r="I40" s="201">
        <v>76</v>
      </c>
      <c r="J40" s="201">
        <v>85</v>
      </c>
      <c r="K40" s="203">
        <v>0.61</v>
      </c>
      <c r="L40" s="202">
        <v>6680</v>
      </c>
      <c r="M40" s="163" t="s">
        <v>420</v>
      </c>
    </row>
    <row r="41" spans="1:13" ht="12.75" x14ac:dyDescent="0.25">
      <c r="A41" s="163" t="s">
        <v>421</v>
      </c>
      <c r="C41" s="154" t="s">
        <v>134</v>
      </c>
      <c r="D41" s="133">
        <v>87776</v>
      </c>
      <c r="E41" s="200">
        <v>413.5</v>
      </c>
      <c r="F41" s="143">
        <f t="shared" si="0"/>
        <v>212.27569528415961</v>
      </c>
      <c r="G41" s="201">
        <v>2.5</v>
      </c>
      <c r="H41" s="202">
        <v>13448.65</v>
      </c>
      <c r="I41" s="201">
        <v>97</v>
      </c>
      <c r="J41" s="201">
        <v>99</v>
      </c>
      <c r="K41" s="203">
        <v>0.61</v>
      </c>
      <c r="L41" s="202">
        <v>9681</v>
      </c>
      <c r="M41" s="163" t="s">
        <v>421</v>
      </c>
    </row>
    <row r="42" spans="1:13" ht="12.75" x14ac:dyDescent="0.25">
      <c r="A42" s="163" t="s">
        <v>422</v>
      </c>
      <c r="C42" s="154" t="s">
        <v>135</v>
      </c>
      <c r="D42" s="133">
        <v>16931</v>
      </c>
      <c r="E42" s="200">
        <v>355.78</v>
      </c>
      <c r="F42" s="143">
        <f t="shared" si="0"/>
        <v>47.58839732418911</v>
      </c>
      <c r="G42" s="201">
        <v>3.4</v>
      </c>
      <c r="H42" s="202">
        <v>2339.17</v>
      </c>
      <c r="I42" s="201">
        <v>29</v>
      </c>
      <c r="J42" s="201">
        <v>47</v>
      </c>
      <c r="K42" s="203">
        <v>0.63</v>
      </c>
      <c r="L42" s="202">
        <v>1068</v>
      </c>
      <c r="M42" s="163" t="s">
        <v>422</v>
      </c>
    </row>
    <row r="43" spans="1:13" ht="12.75" x14ac:dyDescent="0.25">
      <c r="A43" s="163" t="s">
        <v>423</v>
      </c>
      <c r="C43" s="154" t="s">
        <v>136</v>
      </c>
      <c r="D43" s="133">
        <v>37194</v>
      </c>
      <c r="E43" s="200">
        <v>217.81</v>
      </c>
      <c r="F43" s="143">
        <f t="shared" si="0"/>
        <v>170.76350948074008</v>
      </c>
      <c r="G43" s="201">
        <v>2.6</v>
      </c>
      <c r="H43" s="202">
        <v>5172.1000000000004</v>
      </c>
      <c r="I43" s="201">
        <v>84</v>
      </c>
      <c r="J43" s="201">
        <v>93</v>
      </c>
      <c r="K43" s="203">
        <v>0.69499999999999995</v>
      </c>
      <c r="L43" s="202">
        <v>4343</v>
      </c>
      <c r="M43" s="163" t="s">
        <v>423</v>
      </c>
    </row>
    <row r="44" spans="1:13" ht="12.75" x14ac:dyDescent="0.25">
      <c r="A44" s="163" t="s">
        <v>424</v>
      </c>
      <c r="C44" s="154" t="s">
        <v>137</v>
      </c>
      <c r="D44" s="133">
        <v>23176</v>
      </c>
      <c r="E44" s="200">
        <v>281.42</v>
      </c>
      <c r="F44" s="143">
        <f t="shared" si="0"/>
        <v>82.35377727240423</v>
      </c>
      <c r="G44" s="201">
        <v>2.9</v>
      </c>
      <c r="H44" s="202">
        <v>2557.5500000000002</v>
      </c>
      <c r="I44" s="201">
        <v>128</v>
      </c>
      <c r="J44" s="201">
        <v>133</v>
      </c>
      <c r="K44" s="203">
        <v>0.53</v>
      </c>
      <c r="L44" s="202">
        <v>4871</v>
      </c>
      <c r="M44" s="163" t="s">
        <v>424</v>
      </c>
    </row>
    <row r="45" spans="1:13" ht="12.75" x14ac:dyDescent="0.25">
      <c r="A45" s="163" t="s">
        <v>425</v>
      </c>
      <c r="C45" s="154" t="s">
        <v>138</v>
      </c>
      <c r="D45" s="133">
        <v>15330</v>
      </c>
      <c r="E45" s="200">
        <v>442.18</v>
      </c>
      <c r="F45" s="143">
        <f t="shared" si="0"/>
        <v>34.669139264552896</v>
      </c>
      <c r="G45" s="201">
        <v>2.8</v>
      </c>
      <c r="H45" s="202">
        <v>1478.11</v>
      </c>
      <c r="I45" s="201">
        <v>59</v>
      </c>
      <c r="J45" s="201">
        <v>60</v>
      </c>
      <c r="K45" s="203">
        <v>0.49</v>
      </c>
      <c r="L45" s="202">
        <v>1665</v>
      </c>
      <c r="M45" s="163" t="s">
        <v>425</v>
      </c>
    </row>
    <row r="46" spans="1:13" ht="12.75" x14ac:dyDescent="0.25">
      <c r="A46" s="163" t="s">
        <v>429</v>
      </c>
      <c r="C46" s="154" t="s">
        <v>139</v>
      </c>
      <c r="D46" s="133">
        <v>19959</v>
      </c>
      <c r="E46" s="200">
        <v>156.25</v>
      </c>
      <c r="F46" s="143">
        <f t="shared" si="0"/>
        <v>127.7376</v>
      </c>
      <c r="G46" s="201">
        <v>2.5</v>
      </c>
      <c r="H46" s="202">
        <v>2903.56</v>
      </c>
      <c r="I46" s="201">
        <v>65</v>
      </c>
      <c r="J46" s="201">
        <v>87</v>
      </c>
      <c r="K46" s="203">
        <v>0.77500000000000002</v>
      </c>
      <c r="L46" s="202">
        <v>1968</v>
      </c>
      <c r="M46" s="163" t="s">
        <v>429</v>
      </c>
    </row>
    <row r="47" spans="1:13" ht="12.75" x14ac:dyDescent="0.25">
      <c r="A47" s="163" t="s">
        <v>430</v>
      </c>
      <c r="C47" s="154" t="s">
        <v>140</v>
      </c>
      <c r="D47" s="133">
        <v>11473</v>
      </c>
      <c r="E47" s="200">
        <v>295.23</v>
      </c>
      <c r="F47" s="143">
        <f t="shared" si="0"/>
        <v>38.861226840090772</v>
      </c>
      <c r="G47" s="201">
        <v>3.2</v>
      </c>
      <c r="H47" s="202">
        <v>1206.07</v>
      </c>
      <c r="I47" s="201">
        <v>22</v>
      </c>
      <c r="J47" s="201">
        <v>29</v>
      </c>
      <c r="K47" s="203">
        <v>0.67</v>
      </c>
      <c r="L47" s="202">
        <v>616</v>
      </c>
      <c r="M47" s="163" t="s">
        <v>430</v>
      </c>
    </row>
    <row r="48" spans="1:13" ht="12.75" x14ac:dyDescent="0.25">
      <c r="A48" s="163" t="s">
        <v>431</v>
      </c>
      <c r="C48" s="154" t="s">
        <v>432</v>
      </c>
      <c r="D48" s="133">
        <v>34647</v>
      </c>
      <c r="E48" s="200">
        <v>817.84</v>
      </c>
      <c r="F48" s="143">
        <f t="shared" si="0"/>
        <v>42.364032084515308</v>
      </c>
      <c r="G48" s="201">
        <v>4.3</v>
      </c>
      <c r="H48" s="202">
        <v>4596.3</v>
      </c>
      <c r="I48" s="201">
        <v>51</v>
      </c>
      <c r="J48" s="201">
        <v>58</v>
      </c>
      <c r="K48" s="203">
        <v>0.48</v>
      </c>
      <c r="L48" s="202">
        <v>2621</v>
      </c>
      <c r="M48" s="163" t="s">
        <v>431</v>
      </c>
    </row>
    <row r="49" spans="1:13" ht="12.75" x14ac:dyDescent="0.25">
      <c r="A49" s="163" t="s">
        <v>433</v>
      </c>
      <c r="C49" s="154" t="s">
        <v>142</v>
      </c>
      <c r="D49" s="133">
        <v>107357</v>
      </c>
      <c r="E49" s="200">
        <v>468.54</v>
      </c>
      <c r="F49" s="143">
        <f t="shared" si="0"/>
        <v>229.13091731762495</v>
      </c>
      <c r="G49" s="201">
        <v>2.6</v>
      </c>
      <c r="H49" s="202">
        <v>17381.29</v>
      </c>
      <c r="I49" s="201">
        <v>111</v>
      </c>
      <c r="J49" s="201">
        <v>122</v>
      </c>
      <c r="K49" s="203">
        <v>0.81</v>
      </c>
      <c r="L49" s="202">
        <v>14483</v>
      </c>
      <c r="M49" s="163" t="s">
        <v>433</v>
      </c>
    </row>
    <row r="50" spans="1:13" ht="12.75" x14ac:dyDescent="0.25">
      <c r="A50" s="163" t="s">
        <v>434</v>
      </c>
      <c r="C50" s="154" t="s">
        <v>143</v>
      </c>
      <c r="D50" s="133">
        <v>326993</v>
      </c>
      <c r="E50" s="200">
        <v>233.7</v>
      </c>
      <c r="F50" s="143">
        <f t="shared" si="0"/>
        <v>1399.1998288403938</v>
      </c>
      <c r="G50" s="201">
        <v>2.9</v>
      </c>
      <c r="H50" s="202">
        <v>50143.23</v>
      </c>
      <c r="I50" s="201">
        <v>96</v>
      </c>
      <c r="J50" s="201">
        <v>88</v>
      </c>
      <c r="K50" s="203">
        <v>0.87</v>
      </c>
      <c r="L50" s="202">
        <v>37894</v>
      </c>
      <c r="M50" s="163" t="s">
        <v>434</v>
      </c>
    </row>
    <row r="51" spans="1:13" ht="12.75" x14ac:dyDescent="0.25">
      <c r="A51" s="163" t="s">
        <v>435</v>
      </c>
      <c r="C51" s="154" t="s">
        <v>144</v>
      </c>
      <c r="D51" s="133">
        <v>51438</v>
      </c>
      <c r="E51" s="200">
        <v>382.33</v>
      </c>
      <c r="F51" s="143">
        <f t="shared" si="0"/>
        <v>134.53822613972224</v>
      </c>
      <c r="G51" s="201">
        <v>3.6</v>
      </c>
      <c r="H51" s="202">
        <v>7010.01</v>
      </c>
      <c r="I51" s="201">
        <v>10</v>
      </c>
      <c r="J51" s="201">
        <v>46</v>
      </c>
      <c r="K51" s="203">
        <v>0.55500000000000005</v>
      </c>
      <c r="L51" s="202">
        <v>2908</v>
      </c>
      <c r="M51" s="163" t="s">
        <v>435</v>
      </c>
    </row>
    <row r="52" spans="1:13" ht="12.75" x14ac:dyDescent="0.25">
      <c r="A52" s="163" t="s">
        <v>436</v>
      </c>
      <c r="C52" s="154" t="s">
        <v>145</v>
      </c>
      <c r="D52" s="133">
        <v>2265</v>
      </c>
      <c r="E52" s="200">
        <v>415.16</v>
      </c>
      <c r="F52" s="143">
        <f t="shared" si="0"/>
        <v>5.4557279121302624</v>
      </c>
      <c r="G52" s="201">
        <v>2.2000000000000002</v>
      </c>
      <c r="H52" s="202">
        <v>187.53</v>
      </c>
      <c r="I52" s="201">
        <v>127</v>
      </c>
      <c r="J52" s="201">
        <v>117</v>
      </c>
      <c r="K52" s="203">
        <v>0.44</v>
      </c>
      <c r="L52" s="202">
        <v>670</v>
      </c>
      <c r="M52" s="163" t="s">
        <v>436</v>
      </c>
    </row>
    <row r="53" spans="1:13" ht="12.75" x14ac:dyDescent="0.25">
      <c r="A53" s="163" t="s">
        <v>437</v>
      </c>
      <c r="C53" s="154" t="s">
        <v>146</v>
      </c>
      <c r="D53" s="133">
        <v>37492</v>
      </c>
      <c r="E53" s="200">
        <v>315.61</v>
      </c>
      <c r="F53" s="143">
        <f t="shared" si="0"/>
        <v>118.79218022242641</v>
      </c>
      <c r="G53" s="201">
        <v>3</v>
      </c>
      <c r="H53" s="202">
        <v>5398.08</v>
      </c>
      <c r="I53" s="201">
        <v>93</v>
      </c>
      <c r="J53" s="201">
        <v>92</v>
      </c>
      <c r="K53" s="203">
        <v>0.85</v>
      </c>
      <c r="L53" s="202">
        <v>4461</v>
      </c>
      <c r="M53" s="163" t="s">
        <v>437</v>
      </c>
    </row>
    <row r="54" spans="1:13" ht="12.75" x14ac:dyDescent="0.25">
      <c r="A54" s="163" t="s">
        <v>438</v>
      </c>
      <c r="C54" s="154" t="s">
        <v>147</v>
      </c>
      <c r="D54" s="133">
        <v>75837</v>
      </c>
      <c r="E54" s="200">
        <v>142.44</v>
      </c>
      <c r="F54" s="143">
        <f t="shared" si="0"/>
        <v>532.41364785172709</v>
      </c>
      <c r="G54" s="201">
        <v>2.8</v>
      </c>
      <c r="H54" s="202">
        <v>10397.780000000001</v>
      </c>
      <c r="I54" s="201">
        <v>113</v>
      </c>
      <c r="J54" s="201">
        <v>115</v>
      </c>
      <c r="K54" s="203">
        <v>0.84</v>
      </c>
      <c r="L54" s="202">
        <v>12089</v>
      </c>
      <c r="M54" s="163" t="s">
        <v>438</v>
      </c>
    </row>
    <row r="55" spans="1:13" ht="12.75" x14ac:dyDescent="0.25">
      <c r="A55" s="163" t="s">
        <v>439</v>
      </c>
      <c r="C55" s="154" t="s">
        <v>148</v>
      </c>
      <c r="D55" s="133">
        <v>6940</v>
      </c>
      <c r="E55" s="200">
        <v>315.14</v>
      </c>
      <c r="F55" s="143">
        <f t="shared" si="0"/>
        <v>22.021958494637303</v>
      </c>
      <c r="G55" s="201">
        <v>2.8</v>
      </c>
      <c r="H55" s="202">
        <v>757.27</v>
      </c>
      <c r="I55" s="201">
        <v>80</v>
      </c>
      <c r="J55" s="201">
        <v>71</v>
      </c>
      <c r="K55" s="203">
        <v>0.53</v>
      </c>
      <c r="L55" s="202">
        <v>898</v>
      </c>
      <c r="M55" s="163" t="s">
        <v>439</v>
      </c>
    </row>
    <row r="56" spans="1:13" ht="12.75" x14ac:dyDescent="0.25">
      <c r="A56" s="163" t="s">
        <v>440</v>
      </c>
      <c r="C56" s="154" t="s">
        <v>149</v>
      </c>
      <c r="D56" s="133">
        <v>25863</v>
      </c>
      <c r="E56" s="200">
        <v>179.64</v>
      </c>
      <c r="F56" s="143">
        <f t="shared" si="0"/>
        <v>143.97127588510355</v>
      </c>
      <c r="G56" s="201">
        <v>2.7</v>
      </c>
      <c r="H56" s="202">
        <v>4306.78</v>
      </c>
      <c r="I56" s="201">
        <v>100</v>
      </c>
      <c r="J56" s="201">
        <v>111</v>
      </c>
      <c r="K56" s="203">
        <v>0.7</v>
      </c>
      <c r="L56" s="202">
        <v>2756</v>
      </c>
      <c r="M56" s="163" t="s">
        <v>440</v>
      </c>
    </row>
    <row r="57" spans="1:13" ht="12.75" x14ac:dyDescent="0.25">
      <c r="A57" s="163" t="s">
        <v>441</v>
      </c>
      <c r="C57" s="154" t="s">
        <v>150</v>
      </c>
      <c r="D57" s="133">
        <v>16916</v>
      </c>
      <c r="E57" s="200">
        <v>273.94</v>
      </c>
      <c r="F57" s="143">
        <f t="shared" si="0"/>
        <v>61.75074833905235</v>
      </c>
      <c r="G57" s="201">
        <v>2.6</v>
      </c>
      <c r="H57" s="202">
        <v>2178.3000000000002</v>
      </c>
      <c r="I57" s="201">
        <v>72</v>
      </c>
      <c r="J57" s="201">
        <v>96</v>
      </c>
      <c r="K57" s="203">
        <v>0.88</v>
      </c>
      <c r="L57" s="202">
        <v>1257</v>
      </c>
      <c r="M57" s="163" t="s">
        <v>441</v>
      </c>
    </row>
    <row r="58" spans="1:13" ht="12.75" x14ac:dyDescent="0.25">
      <c r="A58" s="163" t="s">
        <v>442</v>
      </c>
      <c r="C58" s="154" t="s">
        <v>151</v>
      </c>
      <c r="D58" s="133">
        <v>10979</v>
      </c>
      <c r="E58" s="200">
        <v>133.25</v>
      </c>
      <c r="F58" s="143">
        <f t="shared" si="0"/>
        <v>82.393996247654783</v>
      </c>
      <c r="G58" s="201">
        <v>3.5</v>
      </c>
      <c r="H58" s="202">
        <v>1038.33</v>
      </c>
      <c r="I58" s="201">
        <v>121</v>
      </c>
      <c r="J58" s="201">
        <v>114</v>
      </c>
      <c r="K58" s="203">
        <v>0.59</v>
      </c>
      <c r="L58" s="202">
        <v>2539</v>
      </c>
      <c r="M58" s="163" t="s">
        <v>442</v>
      </c>
    </row>
    <row r="59" spans="1:13" ht="12.75" x14ac:dyDescent="0.25">
      <c r="A59" s="163" t="s">
        <v>443</v>
      </c>
      <c r="C59" s="154" t="s">
        <v>152</v>
      </c>
      <c r="D59" s="133">
        <v>23994</v>
      </c>
      <c r="E59" s="200">
        <v>435.52</v>
      </c>
      <c r="F59" s="143">
        <f t="shared" si="0"/>
        <v>55.092762674504044</v>
      </c>
      <c r="G59" s="201">
        <v>3.8</v>
      </c>
      <c r="H59" s="202">
        <v>2995.05</v>
      </c>
      <c r="I59" s="201">
        <v>2</v>
      </c>
      <c r="J59" s="201">
        <v>30</v>
      </c>
      <c r="K59" s="203">
        <v>0.61899999999999999</v>
      </c>
      <c r="L59" s="202">
        <v>961</v>
      </c>
      <c r="M59" s="163" t="s">
        <v>443</v>
      </c>
    </row>
    <row r="60" spans="1:13" ht="12.75" x14ac:dyDescent="0.25">
      <c r="A60" s="163" t="s">
        <v>444</v>
      </c>
      <c r="C60" s="154" t="s">
        <v>153</v>
      </c>
      <c r="D60" s="133">
        <v>406355</v>
      </c>
      <c r="E60" s="200">
        <v>515.55999999999995</v>
      </c>
      <c r="F60" s="143">
        <f t="shared" si="0"/>
        <v>788.1817829156646</v>
      </c>
      <c r="G60" s="201">
        <v>2.4</v>
      </c>
      <c r="H60" s="202">
        <v>81636.759999999995</v>
      </c>
      <c r="I60" s="201">
        <v>120</v>
      </c>
      <c r="J60" s="201">
        <v>129</v>
      </c>
      <c r="K60" s="203">
        <v>1.125</v>
      </c>
      <c r="L60" s="202">
        <v>78442</v>
      </c>
      <c r="M60" s="163" t="s">
        <v>444</v>
      </c>
    </row>
    <row r="61" spans="1:13" ht="12.75" x14ac:dyDescent="0.25">
      <c r="A61" s="163" t="s">
        <v>445</v>
      </c>
      <c r="C61" s="154" t="s">
        <v>154</v>
      </c>
      <c r="D61" s="133">
        <v>36021</v>
      </c>
      <c r="E61" s="200">
        <v>496.3</v>
      </c>
      <c r="F61" s="143">
        <f t="shared" si="0"/>
        <v>72.579085230707236</v>
      </c>
      <c r="G61" s="201">
        <v>2.7</v>
      </c>
      <c r="H61" s="202">
        <v>4720.01</v>
      </c>
      <c r="I61" s="201">
        <v>116</v>
      </c>
      <c r="J61" s="201">
        <v>108</v>
      </c>
      <c r="K61" s="203">
        <v>0.72</v>
      </c>
      <c r="L61" s="202">
        <v>4767</v>
      </c>
      <c r="M61" s="163" t="s">
        <v>445</v>
      </c>
    </row>
    <row r="62" spans="1:13" ht="12.75" x14ac:dyDescent="0.25">
      <c r="A62" s="163" t="s">
        <v>446</v>
      </c>
      <c r="C62" s="154" t="s">
        <v>155</v>
      </c>
      <c r="D62" s="133">
        <v>12236</v>
      </c>
      <c r="E62" s="200">
        <v>431.68</v>
      </c>
      <c r="F62" s="143">
        <f t="shared" si="0"/>
        <v>28.345070422535212</v>
      </c>
      <c r="G62" s="201">
        <v>3.3</v>
      </c>
      <c r="H62" s="202">
        <v>1483.18</v>
      </c>
      <c r="I62" s="201">
        <v>21</v>
      </c>
      <c r="J62" s="201">
        <v>50</v>
      </c>
      <c r="K62" s="203">
        <v>0.38</v>
      </c>
      <c r="L62" s="202">
        <v>925</v>
      </c>
      <c r="M62" s="163" t="s">
        <v>446</v>
      </c>
    </row>
    <row r="63" spans="1:13" ht="12.75" x14ac:dyDescent="0.25">
      <c r="A63" s="163" t="s">
        <v>447</v>
      </c>
      <c r="C63" s="154" t="s">
        <v>156</v>
      </c>
      <c r="D63" s="133">
        <v>13278</v>
      </c>
      <c r="E63" s="200">
        <v>320.68</v>
      </c>
      <c r="F63" s="143">
        <f t="shared" si="0"/>
        <v>41.405762754147439</v>
      </c>
      <c r="G63" s="201">
        <v>2.4</v>
      </c>
      <c r="H63" s="202">
        <v>1657.22</v>
      </c>
      <c r="I63" s="201">
        <v>110</v>
      </c>
      <c r="J63" s="201">
        <v>103</v>
      </c>
      <c r="K63" s="203">
        <v>0.68</v>
      </c>
      <c r="L63" s="202">
        <v>1657</v>
      </c>
      <c r="M63" s="163" t="s">
        <v>447</v>
      </c>
    </row>
    <row r="64" spans="1:13" ht="12.75" x14ac:dyDescent="0.25">
      <c r="A64" s="163" t="s">
        <v>448</v>
      </c>
      <c r="C64" s="154" t="s">
        <v>157</v>
      </c>
      <c r="D64" s="133">
        <v>8704</v>
      </c>
      <c r="E64" s="200">
        <v>85.93</v>
      </c>
      <c r="F64" s="143">
        <f t="shared" si="0"/>
        <v>101.2917490981031</v>
      </c>
      <c r="G64" s="201">
        <v>2.9</v>
      </c>
      <c r="H64" s="202">
        <v>1045.3699999999999</v>
      </c>
      <c r="I64" s="201">
        <v>114</v>
      </c>
      <c r="J64" s="201">
        <v>109</v>
      </c>
      <c r="K64" s="203">
        <v>0.57499999999999996</v>
      </c>
      <c r="L64" s="202">
        <v>1696</v>
      </c>
      <c r="M64" s="163" t="s">
        <v>448</v>
      </c>
    </row>
    <row r="65" spans="1:13" ht="12.75" x14ac:dyDescent="0.25">
      <c r="A65" s="163" t="s">
        <v>449</v>
      </c>
      <c r="C65" s="154" t="s">
        <v>158</v>
      </c>
      <c r="D65" s="133">
        <v>30985</v>
      </c>
      <c r="E65" s="200">
        <v>625.49</v>
      </c>
      <c r="F65" s="143">
        <f t="shared" si="0"/>
        <v>49.537162864314375</v>
      </c>
      <c r="G65" s="201">
        <v>4.3</v>
      </c>
      <c r="H65" s="202">
        <v>3979.43</v>
      </c>
      <c r="I65" s="201">
        <v>83</v>
      </c>
      <c r="J65" s="201">
        <v>42</v>
      </c>
      <c r="K65" s="203">
        <v>0.42</v>
      </c>
      <c r="L65" s="202">
        <v>4284</v>
      </c>
      <c r="M65" s="163" t="s">
        <v>449</v>
      </c>
    </row>
    <row r="66" spans="1:13" ht="12.75" x14ac:dyDescent="0.25">
      <c r="A66" s="163" t="s">
        <v>450</v>
      </c>
      <c r="C66" s="154" t="s">
        <v>159</v>
      </c>
      <c r="D66" s="133">
        <v>10889</v>
      </c>
      <c r="E66" s="200">
        <v>130.31</v>
      </c>
      <c r="F66" s="143">
        <f t="shared" si="0"/>
        <v>83.562274576011049</v>
      </c>
      <c r="G66" s="201">
        <v>2.6</v>
      </c>
      <c r="H66" s="202">
        <v>1149.7</v>
      </c>
      <c r="I66" s="201">
        <v>118</v>
      </c>
      <c r="J66" s="201">
        <v>107</v>
      </c>
      <c r="K66" s="203">
        <v>0.61</v>
      </c>
      <c r="L66" s="202">
        <v>2077</v>
      </c>
      <c r="M66" s="163" t="s">
        <v>450</v>
      </c>
    </row>
    <row r="67" spans="1:13" ht="12.75" x14ac:dyDescent="0.25">
      <c r="A67" s="163" t="s">
        <v>451</v>
      </c>
      <c r="C67" s="154" t="s">
        <v>160</v>
      </c>
      <c r="D67" s="133">
        <v>99433</v>
      </c>
      <c r="E67" s="200">
        <v>387.01</v>
      </c>
      <c r="F67" s="143">
        <f t="shared" si="0"/>
        <v>256.92617761814938</v>
      </c>
      <c r="G67" s="201">
        <v>3.2</v>
      </c>
      <c r="H67" s="202">
        <v>9703.76</v>
      </c>
      <c r="I67" s="201">
        <v>30</v>
      </c>
      <c r="J67" s="201">
        <v>55</v>
      </c>
      <c r="K67" s="203">
        <v>0.89</v>
      </c>
      <c r="L67" s="202">
        <v>7729</v>
      </c>
      <c r="M67" s="163" t="s">
        <v>451</v>
      </c>
    </row>
    <row r="68" spans="1:13" ht="12.75" x14ac:dyDescent="0.25">
      <c r="A68" s="163" t="s">
        <v>452</v>
      </c>
      <c r="C68" s="154" t="s">
        <v>161</v>
      </c>
      <c r="D68" s="133">
        <v>14836</v>
      </c>
      <c r="E68" s="200">
        <v>470.86</v>
      </c>
      <c r="F68" s="143">
        <f t="shared" si="0"/>
        <v>31.508303954466296</v>
      </c>
      <c r="G68" s="201">
        <v>3.1</v>
      </c>
      <c r="H68" s="202">
        <v>1699.3</v>
      </c>
      <c r="I68" s="201">
        <v>117</v>
      </c>
      <c r="J68" s="201">
        <v>102</v>
      </c>
      <c r="K68" s="203">
        <v>0.72</v>
      </c>
      <c r="L68" s="202">
        <v>2453</v>
      </c>
      <c r="M68" s="163" t="s">
        <v>452</v>
      </c>
    </row>
    <row r="69" spans="1:13" ht="12.75" x14ac:dyDescent="0.25">
      <c r="A69" s="163" t="s">
        <v>453</v>
      </c>
      <c r="C69" s="154" t="s">
        <v>454</v>
      </c>
      <c r="D69" s="133">
        <v>22462</v>
      </c>
      <c r="E69" s="200">
        <v>209.73</v>
      </c>
      <c r="F69" s="143">
        <f t="shared" si="0"/>
        <v>107.09960425308731</v>
      </c>
      <c r="G69" s="201">
        <v>2.6</v>
      </c>
      <c r="H69" s="202">
        <v>3217.72</v>
      </c>
      <c r="I69" s="201">
        <v>104</v>
      </c>
      <c r="J69" s="201">
        <v>113</v>
      </c>
      <c r="K69" s="203">
        <v>0.82</v>
      </c>
      <c r="L69" s="202">
        <v>2935</v>
      </c>
      <c r="M69" s="163" t="s">
        <v>453</v>
      </c>
    </row>
    <row r="70" spans="1:13" ht="12.75" x14ac:dyDescent="0.25">
      <c r="A70" s="163" t="s">
        <v>455</v>
      </c>
      <c r="C70" s="154" t="s">
        <v>163</v>
      </c>
      <c r="D70" s="133">
        <v>11862</v>
      </c>
      <c r="E70" s="200">
        <v>211.61</v>
      </c>
      <c r="F70" s="143">
        <f t="shared" si="0"/>
        <v>56.055951987146159</v>
      </c>
      <c r="G70" s="201">
        <v>4</v>
      </c>
      <c r="H70" s="202">
        <v>1480.68</v>
      </c>
      <c r="I70" s="201">
        <v>109</v>
      </c>
      <c r="J70" s="201">
        <v>65</v>
      </c>
      <c r="K70" s="203">
        <v>0.83</v>
      </c>
      <c r="L70" s="202">
        <v>1871</v>
      </c>
      <c r="M70" s="163" t="s">
        <v>455</v>
      </c>
    </row>
    <row r="71" spans="1:13" ht="12.75" x14ac:dyDescent="0.25">
      <c r="A71" s="163" t="s">
        <v>456</v>
      </c>
      <c r="C71" s="154" t="s">
        <v>164</v>
      </c>
      <c r="D71" s="133">
        <v>12075</v>
      </c>
      <c r="E71" s="200">
        <v>191.3</v>
      </c>
      <c r="F71" s="143">
        <f t="shared" si="0"/>
        <v>63.120752744380553</v>
      </c>
      <c r="G71" s="201">
        <v>3.5</v>
      </c>
      <c r="H71" s="202">
        <v>1243.5999999999999</v>
      </c>
      <c r="I71" s="201">
        <v>122</v>
      </c>
      <c r="J71" s="201">
        <v>116</v>
      </c>
      <c r="K71" s="203">
        <v>0.56000000000000005</v>
      </c>
      <c r="L71" s="202">
        <v>2870</v>
      </c>
      <c r="M71" s="163" t="s">
        <v>456</v>
      </c>
    </row>
    <row r="72" spans="1:13" ht="12.75" x14ac:dyDescent="0.25">
      <c r="A72" s="163" t="s">
        <v>457</v>
      </c>
      <c r="C72" s="154" t="s">
        <v>165</v>
      </c>
      <c r="D72" s="133">
        <v>15659</v>
      </c>
      <c r="E72" s="200">
        <v>314.39</v>
      </c>
      <c r="F72" s="143">
        <f t="shared" ref="F72:F102" si="1">D72/E72</f>
        <v>49.807563853812148</v>
      </c>
      <c r="G72" s="201">
        <v>2.9</v>
      </c>
      <c r="H72" s="202">
        <v>1937.57</v>
      </c>
      <c r="I72" s="201">
        <v>8</v>
      </c>
      <c r="J72" s="201">
        <v>49</v>
      </c>
      <c r="K72" s="203">
        <v>0.48</v>
      </c>
      <c r="L72" s="202">
        <v>945</v>
      </c>
      <c r="M72" s="163" t="s">
        <v>457</v>
      </c>
    </row>
    <row r="73" spans="1:13" ht="12.75" x14ac:dyDescent="0.25">
      <c r="A73" s="163" t="s">
        <v>458</v>
      </c>
      <c r="C73" s="154" t="s">
        <v>166</v>
      </c>
      <c r="D73" s="133">
        <v>35582</v>
      </c>
      <c r="E73" s="200">
        <v>340.78</v>
      </c>
      <c r="F73" s="143">
        <f t="shared" si="1"/>
        <v>104.41340454252011</v>
      </c>
      <c r="G73" s="201">
        <v>3.2</v>
      </c>
      <c r="H73" s="202">
        <v>4727</v>
      </c>
      <c r="I73" s="201">
        <v>87</v>
      </c>
      <c r="J73" s="201">
        <v>91</v>
      </c>
      <c r="K73" s="203">
        <v>0.80400000000000005</v>
      </c>
      <c r="L73" s="202">
        <v>3795</v>
      </c>
      <c r="M73" s="163" t="s">
        <v>458</v>
      </c>
    </row>
    <row r="74" spans="1:13" ht="12.75" x14ac:dyDescent="0.25">
      <c r="A74" s="163" t="s">
        <v>459</v>
      </c>
      <c r="C74" s="154" t="s">
        <v>460</v>
      </c>
      <c r="D74" s="133">
        <v>23833</v>
      </c>
      <c r="E74" s="200">
        <v>310.86</v>
      </c>
      <c r="F74" s="143">
        <f t="shared" si="1"/>
        <v>76.667953419545768</v>
      </c>
      <c r="G74" s="201">
        <v>3.3</v>
      </c>
      <c r="H74" s="202">
        <v>3204.01</v>
      </c>
      <c r="I74" s="201">
        <v>57</v>
      </c>
      <c r="J74" s="201">
        <v>61</v>
      </c>
      <c r="K74" s="203">
        <v>0.7</v>
      </c>
      <c r="L74" s="202">
        <v>2027</v>
      </c>
      <c r="M74" s="163" t="s">
        <v>459</v>
      </c>
    </row>
    <row r="75" spans="1:13" ht="12.75" x14ac:dyDescent="0.25">
      <c r="A75" s="163" t="s">
        <v>461</v>
      </c>
      <c r="C75" s="154" t="s">
        <v>168</v>
      </c>
      <c r="D75" s="133">
        <v>17790</v>
      </c>
      <c r="E75" s="200">
        <v>483.1</v>
      </c>
      <c r="F75" s="143">
        <f t="shared" si="1"/>
        <v>36.824673980542329</v>
      </c>
      <c r="G75" s="201">
        <v>3.5</v>
      </c>
      <c r="H75" s="202">
        <v>2486.64</v>
      </c>
      <c r="I75" s="201">
        <v>38</v>
      </c>
      <c r="J75" s="201">
        <v>51</v>
      </c>
      <c r="K75" s="203">
        <v>0.56999999999999995</v>
      </c>
      <c r="L75" s="202">
        <v>1573</v>
      </c>
      <c r="M75" s="163" t="s">
        <v>461</v>
      </c>
    </row>
    <row r="76" spans="1:13" ht="12.75" x14ac:dyDescent="0.25">
      <c r="A76" s="163" t="s">
        <v>462</v>
      </c>
      <c r="C76" s="154" t="s">
        <v>169</v>
      </c>
      <c r="D76" s="133">
        <v>61640</v>
      </c>
      <c r="E76" s="200">
        <v>968.94</v>
      </c>
      <c r="F76" s="143">
        <f t="shared" si="1"/>
        <v>63.615910169876358</v>
      </c>
      <c r="G76" s="201">
        <v>3.7</v>
      </c>
      <c r="H76" s="202">
        <v>8498.4699999999993</v>
      </c>
      <c r="I76" s="201">
        <v>26</v>
      </c>
      <c r="J76" s="201">
        <v>66</v>
      </c>
      <c r="K76" s="203">
        <v>0.62</v>
      </c>
      <c r="L76" s="202">
        <v>4220</v>
      </c>
      <c r="M76" s="163" t="s">
        <v>462</v>
      </c>
    </row>
    <row r="77" spans="1:13" ht="12.75" x14ac:dyDescent="0.25">
      <c r="A77" s="163" t="s">
        <v>463</v>
      </c>
      <c r="C77" s="154" t="s">
        <v>170</v>
      </c>
      <c r="D77" s="133">
        <v>29524</v>
      </c>
      <c r="E77" s="200">
        <v>260.22000000000003</v>
      </c>
      <c r="F77" s="143">
        <f t="shared" si="1"/>
        <v>113.45784336330796</v>
      </c>
      <c r="G77" s="201">
        <v>2.6</v>
      </c>
      <c r="H77" s="202">
        <v>4223.7700000000004</v>
      </c>
      <c r="I77" s="201">
        <v>108</v>
      </c>
      <c r="J77" s="201">
        <v>118</v>
      </c>
      <c r="K77" s="203">
        <v>0.88500000000000001</v>
      </c>
      <c r="L77" s="202">
        <v>3486</v>
      </c>
      <c r="M77" s="163" t="s">
        <v>463</v>
      </c>
    </row>
    <row r="78" spans="1:13" ht="12.75" x14ac:dyDescent="0.25">
      <c r="A78" s="163" t="s">
        <v>464</v>
      </c>
      <c r="C78" s="154" t="s">
        <v>171</v>
      </c>
      <c r="D78" s="133">
        <v>23249</v>
      </c>
      <c r="E78" s="200">
        <v>349.96</v>
      </c>
      <c r="F78" s="143">
        <f t="shared" si="1"/>
        <v>66.433306663618708</v>
      </c>
      <c r="G78" s="201">
        <v>4.4000000000000004</v>
      </c>
      <c r="H78" s="202">
        <v>1938.18</v>
      </c>
      <c r="I78" s="201">
        <v>11</v>
      </c>
      <c r="J78" s="201">
        <v>41</v>
      </c>
      <c r="K78" s="203">
        <v>0.51</v>
      </c>
      <c r="L78" s="202">
        <v>1531</v>
      </c>
      <c r="M78" s="163" t="s">
        <v>464</v>
      </c>
    </row>
    <row r="79" spans="1:13" ht="12.75" x14ac:dyDescent="0.25">
      <c r="A79" s="163" t="s">
        <v>465</v>
      </c>
      <c r="C79" s="154" t="s">
        <v>172</v>
      </c>
      <c r="D79" s="133">
        <v>37212</v>
      </c>
      <c r="E79" s="200">
        <v>265.16000000000003</v>
      </c>
      <c r="F79" s="143">
        <f t="shared" si="1"/>
        <v>140.33790918690602</v>
      </c>
      <c r="G79" s="201">
        <v>3.5</v>
      </c>
      <c r="H79" s="202">
        <v>6211.53</v>
      </c>
      <c r="I79" s="201">
        <v>32</v>
      </c>
      <c r="J79" s="201">
        <v>76</v>
      </c>
      <c r="K79" s="203">
        <v>0.86</v>
      </c>
      <c r="L79" s="202">
        <v>2734</v>
      </c>
      <c r="M79" s="163" t="s">
        <v>465</v>
      </c>
    </row>
    <row r="80" spans="1:13" ht="12.75" x14ac:dyDescent="0.25">
      <c r="A80" s="163" t="s">
        <v>466</v>
      </c>
      <c r="C80" s="154" t="s">
        <v>173</v>
      </c>
      <c r="D80" s="133">
        <v>463046</v>
      </c>
      <c r="E80" s="200">
        <v>336.4</v>
      </c>
      <c r="F80" s="143">
        <f t="shared" si="1"/>
        <v>1376.4744351961951</v>
      </c>
      <c r="G80" s="201">
        <v>2.6</v>
      </c>
      <c r="H80" s="202">
        <v>88238.76</v>
      </c>
      <c r="I80" s="201">
        <v>105</v>
      </c>
      <c r="J80" s="201">
        <v>110</v>
      </c>
      <c r="K80" s="203">
        <v>1.125</v>
      </c>
      <c r="L80" s="202">
        <v>59410</v>
      </c>
      <c r="M80" s="163" t="s">
        <v>466</v>
      </c>
    </row>
    <row r="81" spans="1:13" ht="12.75" x14ac:dyDescent="0.25">
      <c r="A81" s="163" t="s">
        <v>467</v>
      </c>
      <c r="C81" s="154" t="s">
        <v>174</v>
      </c>
      <c r="D81" s="133">
        <v>34183</v>
      </c>
      <c r="E81" s="200">
        <v>319.86</v>
      </c>
      <c r="F81" s="143">
        <f t="shared" si="1"/>
        <v>106.86863002563621</v>
      </c>
      <c r="G81" s="201">
        <v>3.4</v>
      </c>
      <c r="H81" s="202">
        <v>3919.66</v>
      </c>
      <c r="I81" s="201">
        <v>41</v>
      </c>
      <c r="J81" s="201">
        <v>38</v>
      </c>
      <c r="K81" s="203">
        <v>0.77</v>
      </c>
      <c r="L81" s="202">
        <v>2557</v>
      </c>
      <c r="M81" s="163" t="s">
        <v>467</v>
      </c>
    </row>
    <row r="82" spans="1:13" ht="12.75" x14ac:dyDescent="0.25">
      <c r="A82" s="163" t="s">
        <v>468</v>
      </c>
      <c r="C82" s="154" t="s">
        <v>175</v>
      </c>
      <c r="D82" s="133">
        <v>7219</v>
      </c>
      <c r="E82" s="200">
        <v>266.23</v>
      </c>
      <c r="F82" s="143">
        <f t="shared" si="1"/>
        <v>27.115651879953422</v>
      </c>
      <c r="G82" s="201">
        <v>2.5</v>
      </c>
      <c r="H82" s="202">
        <v>764.45</v>
      </c>
      <c r="I82" s="201">
        <v>125</v>
      </c>
      <c r="J82" s="201">
        <v>125</v>
      </c>
      <c r="K82" s="203">
        <v>0.73</v>
      </c>
      <c r="L82" s="202">
        <v>1582</v>
      </c>
      <c r="M82" s="163" t="s">
        <v>468</v>
      </c>
    </row>
    <row r="83" spans="1:13" ht="12.75" x14ac:dyDescent="0.25">
      <c r="A83" s="163" t="s">
        <v>469</v>
      </c>
      <c r="C83" s="154" t="s">
        <v>93</v>
      </c>
      <c r="D83" s="133">
        <v>9145</v>
      </c>
      <c r="E83" s="200">
        <v>191.49</v>
      </c>
      <c r="F83" s="143">
        <f t="shared" si="1"/>
        <v>47.757063032012113</v>
      </c>
      <c r="G83" s="201">
        <v>2.9</v>
      </c>
      <c r="H83" s="202">
        <v>1249.3</v>
      </c>
      <c r="I83" s="201">
        <v>79</v>
      </c>
      <c r="J83" s="201">
        <v>84</v>
      </c>
      <c r="K83" s="203">
        <v>0.7</v>
      </c>
      <c r="L83" s="202">
        <v>804</v>
      </c>
      <c r="M83" s="163" t="s">
        <v>469</v>
      </c>
    </row>
    <row r="84" spans="1:13" ht="12.75" x14ac:dyDescent="0.25">
      <c r="A84" s="163" t="s">
        <v>470</v>
      </c>
      <c r="C84" s="154" t="s">
        <v>94</v>
      </c>
      <c r="D84" s="133">
        <v>93672</v>
      </c>
      <c r="E84" s="200">
        <v>250.52</v>
      </c>
      <c r="F84" s="143">
        <f t="shared" si="1"/>
        <v>373.91026664537759</v>
      </c>
      <c r="G84" s="201">
        <v>2.7</v>
      </c>
      <c r="H84" s="202">
        <v>13661.93</v>
      </c>
      <c r="I84" s="201">
        <v>66</v>
      </c>
      <c r="J84" s="201">
        <v>73</v>
      </c>
      <c r="K84" s="203">
        <v>1.0900000000000001</v>
      </c>
      <c r="L84" s="202">
        <v>8449</v>
      </c>
      <c r="M84" s="163" t="s">
        <v>470</v>
      </c>
    </row>
    <row r="85" spans="1:13" ht="12.75" x14ac:dyDescent="0.25">
      <c r="A85" s="163" t="s">
        <v>471</v>
      </c>
      <c r="C85" s="154" t="s">
        <v>176</v>
      </c>
      <c r="D85" s="133">
        <v>22539</v>
      </c>
      <c r="E85" s="200">
        <v>597.55999999999995</v>
      </c>
      <c r="F85" s="143">
        <f t="shared" si="1"/>
        <v>37.718388111654065</v>
      </c>
      <c r="G85" s="201">
        <v>2.9</v>
      </c>
      <c r="H85" s="202">
        <v>2564.3000000000002</v>
      </c>
      <c r="I85" s="201">
        <v>85</v>
      </c>
      <c r="J85" s="201">
        <v>67</v>
      </c>
      <c r="K85" s="203">
        <v>0.7</v>
      </c>
      <c r="L85" s="202">
        <v>2334</v>
      </c>
      <c r="M85" s="163" t="s">
        <v>471</v>
      </c>
    </row>
    <row r="86" spans="1:13" ht="12.75" x14ac:dyDescent="0.25">
      <c r="A86" s="163" t="s">
        <v>472</v>
      </c>
      <c r="C86" s="154" t="s">
        <v>177</v>
      </c>
      <c r="D86" s="133">
        <v>81422</v>
      </c>
      <c r="E86" s="200">
        <v>849.09</v>
      </c>
      <c r="F86" s="143">
        <f t="shared" si="1"/>
        <v>95.893250421038985</v>
      </c>
      <c r="G86" s="201">
        <v>2.7</v>
      </c>
      <c r="H86" s="202">
        <v>11346.01</v>
      </c>
      <c r="I86" s="201">
        <v>71</v>
      </c>
      <c r="J86" s="201">
        <v>86</v>
      </c>
      <c r="K86" s="203">
        <v>0.74</v>
      </c>
      <c r="L86" s="202">
        <v>7941</v>
      </c>
      <c r="M86" s="163" t="s">
        <v>472</v>
      </c>
    </row>
    <row r="87" spans="1:13" ht="12.75" x14ac:dyDescent="0.25">
      <c r="A87" s="163" t="s">
        <v>473</v>
      </c>
      <c r="C87" s="154" t="s">
        <v>178</v>
      </c>
      <c r="D87" s="133">
        <v>27057</v>
      </c>
      <c r="E87" s="200">
        <v>473.82</v>
      </c>
      <c r="F87" s="143">
        <f t="shared" si="1"/>
        <v>57.103963530454607</v>
      </c>
      <c r="G87" s="201">
        <v>4.0999999999999996</v>
      </c>
      <c r="H87" s="202">
        <v>3530.63</v>
      </c>
      <c r="I87" s="201">
        <v>14</v>
      </c>
      <c r="J87" s="201">
        <v>36</v>
      </c>
      <c r="K87" s="203">
        <v>0.63</v>
      </c>
      <c r="L87" s="202">
        <v>1434</v>
      </c>
      <c r="M87" s="163" t="s">
        <v>473</v>
      </c>
    </row>
    <row r="88" spans="1:13" ht="12.75" x14ac:dyDescent="0.25">
      <c r="A88" s="163" t="s">
        <v>474</v>
      </c>
      <c r="C88" s="154" t="s">
        <v>179</v>
      </c>
      <c r="D88" s="133">
        <v>22121</v>
      </c>
      <c r="E88" s="200">
        <v>535.53</v>
      </c>
      <c r="F88" s="143">
        <f t="shared" si="1"/>
        <v>41.306742852874727</v>
      </c>
      <c r="G88" s="201">
        <v>3.2</v>
      </c>
      <c r="H88" s="202">
        <v>3388.34</v>
      </c>
      <c r="I88" s="201">
        <v>7</v>
      </c>
      <c r="J88" s="201">
        <v>34</v>
      </c>
      <c r="K88" s="203">
        <v>0.74</v>
      </c>
      <c r="L88" s="202">
        <v>1227</v>
      </c>
      <c r="M88" s="163" t="s">
        <v>474</v>
      </c>
    </row>
    <row r="89" spans="1:13" ht="12.75" x14ac:dyDescent="0.25">
      <c r="A89" s="163" t="s">
        <v>475</v>
      </c>
      <c r="C89" s="154" t="s">
        <v>180</v>
      </c>
      <c r="D89" s="133">
        <v>42940</v>
      </c>
      <c r="E89" s="200">
        <v>508.78</v>
      </c>
      <c r="F89" s="143">
        <f t="shared" si="1"/>
        <v>84.397971618381234</v>
      </c>
      <c r="G89" s="201">
        <v>2.6</v>
      </c>
      <c r="H89" s="202">
        <v>5765.97</v>
      </c>
      <c r="I89" s="201">
        <v>77</v>
      </c>
      <c r="J89" s="201">
        <v>89</v>
      </c>
      <c r="K89" s="203">
        <v>0.64</v>
      </c>
      <c r="L89" s="202">
        <v>4407</v>
      </c>
      <c r="M89" s="163" t="s">
        <v>475</v>
      </c>
    </row>
    <row r="90" spans="1:13" ht="12.75" x14ac:dyDescent="0.25">
      <c r="A90" s="163" t="s">
        <v>476</v>
      </c>
      <c r="C90" s="154" t="s">
        <v>181</v>
      </c>
      <c r="D90" s="133">
        <v>30475</v>
      </c>
      <c r="E90" s="200">
        <v>450.93</v>
      </c>
      <c r="F90" s="143">
        <f t="shared" si="1"/>
        <v>67.582551615550088</v>
      </c>
      <c r="G90" s="201">
        <v>3.7</v>
      </c>
      <c r="H90" s="202">
        <v>4156.3500000000004</v>
      </c>
      <c r="I90" s="201">
        <v>6</v>
      </c>
      <c r="J90" s="201">
        <v>28</v>
      </c>
      <c r="K90" s="203">
        <v>0.74</v>
      </c>
      <c r="L90" s="202">
        <v>1413</v>
      </c>
      <c r="M90" s="163" t="s">
        <v>476</v>
      </c>
    </row>
    <row r="91" spans="1:13" ht="12.75" x14ac:dyDescent="0.25">
      <c r="A91" s="163" t="s">
        <v>477</v>
      </c>
      <c r="C91" s="154" t="s">
        <v>182</v>
      </c>
      <c r="D91" s="133">
        <v>17851</v>
      </c>
      <c r="E91" s="200">
        <v>599.15</v>
      </c>
      <c r="F91" s="143">
        <f t="shared" si="1"/>
        <v>29.79387465576233</v>
      </c>
      <c r="G91" s="201">
        <v>2.6</v>
      </c>
      <c r="H91" s="202">
        <v>2668.48</v>
      </c>
      <c r="I91" s="201">
        <v>55</v>
      </c>
      <c r="J91" s="201">
        <v>48</v>
      </c>
      <c r="K91" s="203">
        <v>0.85</v>
      </c>
      <c r="L91" s="202">
        <v>1514</v>
      </c>
      <c r="M91" s="163" t="s">
        <v>477</v>
      </c>
    </row>
    <row r="92" spans="1:13" ht="12.75" x14ac:dyDescent="0.25">
      <c r="A92" s="163" t="s">
        <v>478</v>
      </c>
      <c r="C92" s="154" t="s">
        <v>183</v>
      </c>
      <c r="D92" s="133">
        <v>133441</v>
      </c>
      <c r="E92" s="200">
        <v>401.5</v>
      </c>
      <c r="F92" s="143">
        <f t="shared" si="1"/>
        <v>332.35616438356163</v>
      </c>
      <c r="G92" s="201">
        <v>3.1</v>
      </c>
      <c r="H92" s="202">
        <v>22976.48</v>
      </c>
      <c r="I92" s="201">
        <v>92</v>
      </c>
      <c r="J92" s="201">
        <v>104</v>
      </c>
      <c r="K92" s="203">
        <v>0.83299999999999996</v>
      </c>
      <c r="L92" s="202">
        <v>14989</v>
      </c>
      <c r="M92" s="163" t="s">
        <v>478</v>
      </c>
    </row>
    <row r="93" spans="1:13" ht="12.75" x14ac:dyDescent="0.25">
      <c r="A93" s="163" t="s">
        <v>479</v>
      </c>
      <c r="C93" s="154" t="s">
        <v>184</v>
      </c>
      <c r="D93" s="133">
        <v>149110</v>
      </c>
      <c r="E93" s="200">
        <v>268.95999999999998</v>
      </c>
      <c r="F93" s="143">
        <f t="shared" si="1"/>
        <v>554.3947055324212</v>
      </c>
      <c r="G93" s="201">
        <v>2.9</v>
      </c>
      <c r="H93" s="202">
        <v>28846.43</v>
      </c>
      <c r="I93" s="201">
        <v>90</v>
      </c>
      <c r="J93" s="201">
        <v>120</v>
      </c>
      <c r="K93" s="203">
        <v>0.99</v>
      </c>
      <c r="L93" s="202">
        <v>17208</v>
      </c>
      <c r="M93" s="163" t="s">
        <v>479</v>
      </c>
    </row>
    <row r="94" spans="1:13" ht="12.75" x14ac:dyDescent="0.25">
      <c r="A94" s="163" t="s">
        <v>480</v>
      </c>
      <c r="C94" s="154" t="s">
        <v>185</v>
      </c>
      <c r="D94" s="133">
        <v>6584</v>
      </c>
      <c r="E94" s="200">
        <v>278.95</v>
      </c>
      <c r="F94" s="143">
        <f t="shared" si="1"/>
        <v>23.602796200035851</v>
      </c>
      <c r="G94" s="201">
        <v>3.8</v>
      </c>
      <c r="H94" s="202">
        <v>716.73</v>
      </c>
      <c r="I94" s="201">
        <v>131</v>
      </c>
      <c r="J94" s="201">
        <v>123</v>
      </c>
      <c r="K94" s="203">
        <v>0.71</v>
      </c>
      <c r="L94" s="202">
        <v>928</v>
      </c>
      <c r="M94" s="163" t="s">
        <v>480</v>
      </c>
    </row>
    <row r="95" spans="1:13" ht="12.75" x14ac:dyDescent="0.25">
      <c r="A95" s="163" t="s">
        <v>481</v>
      </c>
      <c r="C95" s="154" t="s">
        <v>186</v>
      </c>
      <c r="D95" s="133">
        <v>11473</v>
      </c>
      <c r="E95" s="200">
        <v>490.22</v>
      </c>
      <c r="F95" s="143">
        <f t="shared" si="1"/>
        <v>23.40377789563869</v>
      </c>
      <c r="G95" s="201">
        <v>4.5</v>
      </c>
      <c r="H95" s="202">
        <v>1013.8</v>
      </c>
      <c r="I95" s="201">
        <v>27</v>
      </c>
      <c r="J95" s="201">
        <v>25</v>
      </c>
      <c r="K95" s="203">
        <v>0.57999999999999996</v>
      </c>
      <c r="L95" s="202">
        <v>901</v>
      </c>
      <c r="M95" s="163" t="s">
        <v>481</v>
      </c>
    </row>
    <row r="96" spans="1:13" ht="12.75" x14ac:dyDescent="0.25">
      <c r="A96" s="163" t="s">
        <v>482</v>
      </c>
      <c r="C96" s="154" t="s">
        <v>187</v>
      </c>
      <c r="D96" s="133">
        <v>41973</v>
      </c>
      <c r="E96" s="200">
        <v>518.85</v>
      </c>
      <c r="F96" s="143">
        <f t="shared" si="1"/>
        <v>80.89621277825961</v>
      </c>
      <c r="G96" s="201">
        <v>4.3</v>
      </c>
      <c r="H96" s="202">
        <v>5407.73</v>
      </c>
      <c r="I96" s="201">
        <v>16</v>
      </c>
      <c r="J96" s="201">
        <v>35</v>
      </c>
      <c r="K96" s="203">
        <v>0.57999999999999996</v>
      </c>
      <c r="L96" s="202">
        <v>2626</v>
      </c>
      <c r="M96" s="163" t="s">
        <v>482</v>
      </c>
    </row>
    <row r="97" spans="1:13" ht="12.75" x14ac:dyDescent="0.25">
      <c r="A97" s="163" t="s">
        <v>483</v>
      </c>
      <c r="C97" s="154" t="s">
        <v>188</v>
      </c>
      <c r="D97" s="133">
        <v>39630</v>
      </c>
      <c r="E97" s="200">
        <v>213.47</v>
      </c>
      <c r="F97" s="143">
        <f t="shared" si="1"/>
        <v>185.64669508596054</v>
      </c>
      <c r="G97" s="201">
        <v>2.9</v>
      </c>
      <c r="H97" s="202">
        <v>5161.54</v>
      </c>
      <c r="I97" s="201">
        <v>103</v>
      </c>
      <c r="J97" s="201">
        <v>98</v>
      </c>
      <c r="K97" s="203">
        <v>0.66</v>
      </c>
      <c r="L97" s="202">
        <v>4165</v>
      </c>
      <c r="M97" s="163" t="s">
        <v>483</v>
      </c>
    </row>
    <row r="98" spans="1:13" ht="12.75" x14ac:dyDescent="0.25">
      <c r="A98" s="163" t="s">
        <v>484</v>
      </c>
      <c r="C98" s="154" t="s">
        <v>189</v>
      </c>
      <c r="D98" s="133">
        <v>53992</v>
      </c>
      <c r="E98" s="200">
        <v>560.98</v>
      </c>
      <c r="F98" s="143">
        <f t="shared" si="1"/>
        <v>96.245855467218078</v>
      </c>
      <c r="G98" s="201">
        <v>3.4</v>
      </c>
      <c r="H98" s="202">
        <v>6821.32</v>
      </c>
      <c r="I98" s="201">
        <v>60</v>
      </c>
      <c r="J98" s="201">
        <v>72</v>
      </c>
      <c r="K98" s="203">
        <v>0.63</v>
      </c>
      <c r="L98" s="202">
        <v>4102</v>
      </c>
      <c r="M98" s="163" t="s">
        <v>484</v>
      </c>
    </row>
    <row r="99" spans="1:13" ht="12.75" x14ac:dyDescent="0.25">
      <c r="A99" s="163" t="s">
        <v>485</v>
      </c>
      <c r="C99" s="154" t="s">
        <v>190</v>
      </c>
      <c r="D99" s="133">
        <v>17911</v>
      </c>
      <c r="E99" s="200">
        <v>229.38</v>
      </c>
      <c r="F99" s="143">
        <f t="shared" si="1"/>
        <v>78.084401429941579</v>
      </c>
      <c r="G99" s="201">
        <v>3.2</v>
      </c>
      <c r="H99" s="202">
        <v>1527.18</v>
      </c>
      <c r="I99" s="201">
        <v>98</v>
      </c>
      <c r="J99" s="201">
        <v>90</v>
      </c>
      <c r="K99" s="203">
        <v>0.61</v>
      </c>
      <c r="L99" s="202">
        <v>2493</v>
      </c>
      <c r="M99" s="163" t="s">
        <v>485</v>
      </c>
    </row>
    <row r="100" spans="1:13" ht="12.75" x14ac:dyDescent="0.25">
      <c r="A100" s="163" t="s">
        <v>486</v>
      </c>
      <c r="C100" s="154" t="s">
        <v>191</v>
      </c>
      <c r="D100" s="133">
        <v>38386</v>
      </c>
      <c r="E100" s="200">
        <v>403.19</v>
      </c>
      <c r="F100" s="143">
        <f t="shared" si="1"/>
        <v>95.205734269203106</v>
      </c>
      <c r="G100" s="201">
        <v>4.9000000000000004</v>
      </c>
      <c r="H100" s="202">
        <v>5410.43</v>
      </c>
      <c r="I100" s="201">
        <v>20</v>
      </c>
      <c r="J100" s="201">
        <v>43</v>
      </c>
      <c r="K100" s="203">
        <v>0.6</v>
      </c>
      <c r="L100" s="202">
        <v>1891</v>
      </c>
      <c r="M100" s="163" t="s">
        <v>486</v>
      </c>
    </row>
    <row r="101" spans="1:13" ht="12.75" x14ac:dyDescent="0.25">
      <c r="A101" s="163" t="s">
        <v>487</v>
      </c>
      <c r="C101" s="154" t="s">
        <v>192</v>
      </c>
      <c r="D101" s="133">
        <v>28650</v>
      </c>
      <c r="E101" s="200">
        <v>461.82</v>
      </c>
      <c r="F101" s="143">
        <f t="shared" si="1"/>
        <v>62.037157334026247</v>
      </c>
      <c r="G101" s="201">
        <v>3.5</v>
      </c>
      <c r="H101" s="202">
        <v>3893.01</v>
      </c>
      <c r="I101" s="201">
        <v>48</v>
      </c>
      <c r="J101" s="201">
        <v>52</v>
      </c>
      <c r="K101" s="203">
        <v>0.54</v>
      </c>
      <c r="L101" s="202">
        <v>2329</v>
      </c>
      <c r="M101" s="163" t="s">
        <v>487</v>
      </c>
    </row>
    <row r="102" spans="1:13" ht="12.75" x14ac:dyDescent="0.25">
      <c r="A102" s="163" t="s">
        <v>488</v>
      </c>
      <c r="C102" s="154" t="s">
        <v>193</v>
      </c>
      <c r="D102" s="134">
        <v>68725</v>
      </c>
      <c r="E102" s="200">
        <v>104.78</v>
      </c>
      <c r="F102" s="143">
        <f t="shared" si="1"/>
        <v>655.89807215117389</v>
      </c>
      <c r="G102" s="201">
        <v>2.7</v>
      </c>
      <c r="H102" s="202">
        <v>12753.24</v>
      </c>
      <c r="I102" s="201">
        <v>106</v>
      </c>
      <c r="J102" s="201">
        <v>106</v>
      </c>
      <c r="K102" s="203">
        <v>0.79500000000000004</v>
      </c>
      <c r="L102" s="202">
        <v>9131</v>
      </c>
      <c r="M102" s="163" t="s">
        <v>488</v>
      </c>
    </row>
    <row r="103" spans="1:13" ht="9.75" customHeight="1" x14ac:dyDescent="0.25">
      <c r="G103" s="147"/>
      <c r="I103" s="172"/>
      <c r="J103" s="172"/>
      <c r="L103" s="146"/>
    </row>
    <row r="104" spans="1:13" ht="9.75" customHeight="1" x14ac:dyDescent="0.25">
      <c r="G104" s="147"/>
      <c r="H104" s="186"/>
      <c r="I104" s="172"/>
      <c r="J104" s="172"/>
    </row>
    <row r="105" spans="1:13" ht="11.25" customHeight="1" x14ac:dyDescent="0.25">
      <c r="C105" s="173" t="s">
        <v>426</v>
      </c>
      <c r="G105" s="147"/>
      <c r="I105" s="172"/>
      <c r="J105" s="172"/>
    </row>
    <row r="106" spans="1:13" ht="13.35" customHeight="1" x14ac:dyDescent="0.25">
      <c r="C106" s="141" t="s">
        <v>505</v>
      </c>
      <c r="G106" s="147"/>
      <c r="H106" s="205"/>
      <c r="I106" s="174"/>
      <c r="J106" s="175"/>
    </row>
    <row r="107" spans="1:13" ht="12.75" customHeight="1" x14ac:dyDescent="0.25">
      <c r="C107" s="141" t="s">
        <v>427</v>
      </c>
      <c r="G107" s="147"/>
      <c r="I107" s="174"/>
      <c r="J107" s="175"/>
    </row>
    <row r="108" spans="1:13" ht="9.75" customHeight="1" x14ac:dyDescent="0.25">
      <c r="C108" s="141"/>
      <c r="G108" s="147"/>
    </row>
    <row r="109" spans="1:13" ht="11.25" customHeight="1" x14ac:dyDescent="0.25">
      <c r="A109" s="144"/>
      <c r="G109" s="147"/>
    </row>
    <row r="110" spans="1:13" ht="12.75" x14ac:dyDescent="0.25">
      <c r="A110" s="140"/>
      <c r="G110" s="147"/>
    </row>
    <row r="111" spans="1:13" ht="9.75" customHeight="1" x14ac:dyDescent="0.25">
      <c r="B111" s="176"/>
      <c r="C111" s="141"/>
      <c r="D111" s="177"/>
      <c r="E111" s="177"/>
      <c r="F111" s="177"/>
      <c r="G111" s="177"/>
      <c r="H111" s="177"/>
      <c r="I111" s="177"/>
      <c r="J111" s="177"/>
      <c r="K111" s="178"/>
      <c r="L111" s="177"/>
    </row>
    <row r="112" spans="1:13" ht="9.75" customHeight="1" x14ac:dyDescent="0.25">
      <c r="B112" s="176"/>
      <c r="C112" s="141"/>
      <c r="D112" s="177"/>
      <c r="E112" s="177"/>
      <c r="F112" s="177"/>
      <c r="G112" s="177"/>
      <c r="H112" s="177"/>
      <c r="I112" s="177"/>
      <c r="J112" s="177"/>
      <c r="K112" s="178"/>
      <c r="L112" s="177"/>
    </row>
    <row r="113" spans="2:12" ht="9.75" customHeight="1" x14ac:dyDescent="0.25">
      <c r="B113" s="144"/>
      <c r="C113" s="179"/>
      <c r="D113" s="180"/>
      <c r="E113" s="180"/>
      <c r="F113" s="180"/>
      <c r="G113" s="180"/>
      <c r="H113" s="180"/>
      <c r="I113" s="180"/>
      <c r="J113" s="180"/>
      <c r="K113" s="181"/>
      <c r="L113" s="180"/>
    </row>
    <row r="114" spans="2:12" ht="9.75" customHeight="1" x14ac:dyDescent="0.25">
      <c r="C114" s="144"/>
      <c r="D114" s="182"/>
      <c r="E114" s="182"/>
      <c r="F114" s="182"/>
      <c r="G114" s="182"/>
      <c r="H114" s="182"/>
      <c r="I114" s="182"/>
      <c r="J114" s="182"/>
      <c r="K114" s="183"/>
      <c r="L114" s="182"/>
    </row>
    <row r="115" spans="2:12" ht="9.75" customHeight="1" x14ac:dyDescent="0.25">
      <c r="C115" s="140"/>
      <c r="D115" s="182"/>
      <c r="E115" s="182"/>
      <c r="F115" s="182"/>
      <c r="G115" s="182"/>
      <c r="H115" s="182"/>
      <c r="I115" s="182"/>
      <c r="J115" s="182"/>
      <c r="K115" s="183"/>
      <c r="L115" s="182"/>
    </row>
    <row r="116" spans="2:12" ht="9.75" customHeight="1" x14ac:dyDescent="0.25">
      <c r="C116" s="180"/>
      <c r="D116" s="180"/>
      <c r="E116" s="180"/>
      <c r="F116" s="180"/>
      <c r="G116" s="180"/>
      <c r="H116" s="180"/>
      <c r="I116" s="180"/>
      <c r="J116" s="180"/>
      <c r="K116" s="181"/>
      <c r="L116" s="184"/>
    </row>
    <row r="117" spans="2:12" ht="13.7" customHeight="1" x14ac:dyDescent="0.25">
      <c r="C117" s="182"/>
      <c r="D117" s="182"/>
      <c r="E117" s="182"/>
      <c r="F117" s="182"/>
      <c r="G117" s="182"/>
      <c r="H117" s="182"/>
      <c r="I117" s="182"/>
      <c r="J117" s="182"/>
      <c r="K117" s="183"/>
      <c r="L117" s="185"/>
    </row>
    <row r="118" spans="2:12" ht="13.7" customHeight="1" x14ac:dyDescent="0.25"/>
    <row r="119" spans="2:12" ht="31.9" customHeight="1" x14ac:dyDescent="0.25"/>
    <row r="120" spans="2:12" ht="13.7" customHeight="1" x14ac:dyDescent="0.25"/>
    <row r="121" spans="2:12" ht="15" customHeight="1" x14ac:dyDescent="0.25"/>
    <row r="122" spans="2:12" ht="12" customHeight="1" x14ac:dyDescent="0.25"/>
    <row r="123" spans="2:12" ht="12.75" customHeight="1" x14ac:dyDescent="0.25"/>
    <row r="124" spans="2:12" ht="15.75" customHeight="1" x14ac:dyDescent="0.25">
      <c r="C124" s="155"/>
      <c r="L124" s="149"/>
    </row>
    <row r="125" spans="2:12" ht="9.75" customHeight="1" x14ac:dyDescent="0.25">
      <c r="C125" s="155"/>
    </row>
  </sheetData>
  <printOptions gridLines="1"/>
  <pageMargins left="0.5" right="0" top="0.5" bottom="0.75" header="0.5" footer="0.22"/>
  <pageSetup paperSize="5" fitToHeight="0" orientation="landscape" r:id="rId1"/>
  <headerFooter scaleWithDoc="0">
    <oddFooter>&amp;A&amp;RPage &amp;P</oddFooter>
  </headerFooter>
  <ignoredErrors>
    <ignoredError sqref="A8:A102 M8:M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77</vt:i4>
      </vt:variant>
    </vt:vector>
  </HeadingPairs>
  <TitlesOfParts>
    <vt:vector size="132" baseType="lpstr">
      <vt:lpstr>Intro</vt:lpstr>
      <vt:lpstr>Table of Contents</vt:lpstr>
      <vt:lpstr>Exhibit A - City</vt:lpstr>
      <vt:lpstr>Exhibit A - County</vt:lpstr>
      <vt:lpstr>Exhibit A - Town</vt:lpstr>
      <vt:lpstr>Exhibit B - City</vt:lpstr>
      <vt:lpstr>Exhibit B - County</vt:lpstr>
      <vt:lpstr>Exhibit B - Town</vt:lpstr>
      <vt:lpstr>Exhibit B1 - City</vt:lpstr>
      <vt:lpstr>Exhibit B1 - County</vt:lpstr>
      <vt:lpstr>Exhibit B1 - Town</vt:lpstr>
      <vt:lpstr>Exhibit B2 - City</vt:lpstr>
      <vt:lpstr>Exhibit B2 - County</vt:lpstr>
      <vt:lpstr>Exhibit B2 - Town</vt:lpstr>
      <vt:lpstr>Exhibit C - City</vt:lpstr>
      <vt:lpstr>Exhibit C - County</vt:lpstr>
      <vt:lpstr>Exhibit C - Town</vt:lpstr>
      <vt:lpstr>Exhibit C1 - City</vt:lpstr>
      <vt:lpstr>Exhibit C1 - County</vt:lpstr>
      <vt:lpstr>Exhibit C1 - Town</vt:lpstr>
      <vt:lpstr>Exhibit C2 - City</vt:lpstr>
      <vt:lpstr>Exhibit C2 - County</vt:lpstr>
      <vt:lpstr>Exhibit C2 - Town</vt:lpstr>
      <vt:lpstr>Exhibit C3 - City</vt:lpstr>
      <vt:lpstr>Exhibit C3 - County</vt:lpstr>
      <vt:lpstr>Exhibit C3 - Town</vt:lpstr>
      <vt:lpstr>Exhibit C4 - City</vt:lpstr>
      <vt:lpstr>Exhibit C4 - County</vt:lpstr>
      <vt:lpstr>Exhibit C4 - Town</vt:lpstr>
      <vt:lpstr>Exhibit C5 - City</vt:lpstr>
      <vt:lpstr>Exhibit C5 - County</vt:lpstr>
      <vt:lpstr>Exhibit C5 - Town</vt:lpstr>
      <vt:lpstr>Exhibit C6 - City</vt:lpstr>
      <vt:lpstr>Exhibit C6 - County</vt:lpstr>
      <vt:lpstr>Exhibit C6 - Town</vt:lpstr>
      <vt:lpstr>Exhibit C7 - City</vt:lpstr>
      <vt:lpstr>Exhibit C7 - County</vt:lpstr>
      <vt:lpstr>Exhibit C7 - Town</vt:lpstr>
      <vt:lpstr>Exhibit C8 - City</vt:lpstr>
      <vt:lpstr>Exhibit C8 - County</vt:lpstr>
      <vt:lpstr>Exhibit C8 - Town</vt:lpstr>
      <vt:lpstr>Exhibit D - City</vt:lpstr>
      <vt:lpstr>Exhibit D - County</vt:lpstr>
      <vt:lpstr>Exhibit D - Town</vt:lpstr>
      <vt:lpstr>Exhibit E - City</vt:lpstr>
      <vt:lpstr>Exhibit E - County</vt:lpstr>
      <vt:lpstr>Exhibit E - Town</vt:lpstr>
      <vt:lpstr>Exhibit F - City</vt:lpstr>
      <vt:lpstr>Exhibit F - County</vt:lpstr>
      <vt:lpstr>Exhibit F - Town</vt:lpstr>
      <vt:lpstr>Exhibit G - City</vt:lpstr>
      <vt:lpstr>Exhibit G - County</vt:lpstr>
      <vt:lpstr>Exhibit G - Town</vt:lpstr>
      <vt:lpstr>Exhibit H-City</vt:lpstr>
      <vt:lpstr>Exhibit H-County</vt:lpstr>
      <vt:lpstr>'Exhibit A - City'!Print_Area</vt:lpstr>
      <vt:lpstr>'Exhibit A - County'!Print_Area</vt:lpstr>
      <vt:lpstr>'Exhibit A - Town'!Print_Area</vt:lpstr>
      <vt:lpstr>'Exhibit B - City'!Print_Area</vt:lpstr>
      <vt:lpstr>'Exhibit B - County'!Print_Area</vt:lpstr>
      <vt:lpstr>'Exhibit B - Town'!Print_Area</vt:lpstr>
      <vt:lpstr>'Exhibit B1 - City'!Print_Area</vt:lpstr>
      <vt:lpstr>'Exhibit B1 - County'!Print_Area</vt:lpstr>
      <vt:lpstr>'Exhibit B1 - Town'!Print_Area</vt:lpstr>
      <vt:lpstr>'Exhibit B2 - City'!Print_Area</vt:lpstr>
      <vt:lpstr>'Exhibit B2 - County'!Print_Area</vt:lpstr>
      <vt:lpstr>'Exhibit B2 - Town'!Print_Area</vt:lpstr>
      <vt:lpstr>'Exhibit C - City'!Print_Area</vt:lpstr>
      <vt:lpstr>'Exhibit C - County'!Print_Area</vt:lpstr>
      <vt:lpstr>'Exhibit C - Town'!Print_Area</vt:lpstr>
      <vt:lpstr>'Exhibit C1 - City'!Print_Area</vt:lpstr>
      <vt:lpstr>'Exhibit C1 - County'!Print_Area</vt:lpstr>
      <vt:lpstr>'Exhibit C1 - Town'!Print_Area</vt:lpstr>
      <vt:lpstr>'Exhibit C2 - City'!Print_Area</vt:lpstr>
      <vt:lpstr>'Exhibit C2 - County'!Print_Area</vt:lpstr>
      <vt:lpstr>'Exhibit C2 - Town'!Print_Area</vt:lpstr>
      <vt:lpstr>'Exhibit C3 - City'!Print_Area</vt:lpstr>
      <vt:lpstr>'Exhibit C3 - County'!Print_Area</vt:lpstr>
      <vt:lpstr>'Exhibit C3 - Town'!Print_Area</vt:lpstr>
      <vt:lpstr>'Exhibit C4 - City'!Print_Area</vt:lpstr>
      <vt:lpstr>'Exhibit C4 - County'!Print_Area</vt:lpstr>
      <vt:lpstr>'Exhibit C4 - Town'!Print_Area</vt:lpstr>
      <vt:lpstr>'Exhibit C5 - City'!Print_Area</vt:lpstr>
      <vt:lpstr>'Exhibit C5 - County'!Print_Area</vt:lpstr>
      <vt:lpstr>'Exhibit C5 - Town'!Print_Area</vt:lpstr>
      <vt:lpstr>'Exhibit C6 - City'!Print_Area</vt:lpstr>
      <vt:lpstr>'Exhibit C6 - County'!Print_Area</vt:lpstr>
      <vt:lpstr>'Exhibit C7 - City'!Print_Area</vt:lpstr>
      <vt:lpstr>'Exhibit C7 - County'!Print_Area</vt:lpstr>
      <vt:lpstr>'Exhibit C7 - Town'!Print_Area</vt:lpstr>
      <vt:lpstr>'Exhibit C8 - City'!Print_Area</vt:lpstr>
      <vt:lpstr>'Exhibit C8 - County'!Print_Area</vt:lpstr>
      <vt:lpstr>'Exhibit C8 - Town'!Print_Area</vt:lpstr>
      <vt:lpstr>'Exhibit D - City'!Print_Area</vt:lpstr>
      <vt:lpstr>'Exhibit D - County'!Print_Area</vt:lpstr>
      <vt:lpstr>'Exhibit D - Town'!Print_Area</vt:lpstr>
      <vt:lpstr>'Exhibit E - City'!Print_Area</vt:lpstr>
      <vt:lpstr>'Exhibit E - County'!Print_Area</vt:lpstr>
      <vt:lpstr>'Exhibit E - Town'!Print_Area</vt:lpstr>
      <vt:lpstr>'Exhibit F - City'!Print_Area</vt:lpstr>
      <vt:lpstr>'Exhibit F - County'!Print_Area</vt:lpstr>
      <vt:lpstr>'Exhibit F - Town'!Print_Area</vt:lpstr>
      <vt:lpstr>'Exhibit G - City'!Print_Area</vt:lpstr>
      <vt:lpstr>'Exhibit G - County'!Print_Area</vt:lpstr>
      <vt:lpstr>'Exhibit G - Town'!Print_Area</vt:lpstr>
      <vt:lpstr>'Exhibit H-City'!Print_Area</vt:lpstr>
      <vt:lpstr>'Exhibit H-County'!Print_Area</vt:lpstr>
      <vt:lpstr>'Table of Contents'!Print_Area</vt:lpstr>
      <vt:lpstr>'Exhibit A - City'!Print_Area_MI</vt:lpstr>
      <vt:lpstr>'Exhibit C4 - City'!Print_Area_MI</vt:lpstr>
      <vt:lpstr>'Exhibit C8 - City'!Print_Area_MI</vt:lpstr>
      <vt:lpstr>'Exhibit D - City'!Print_Area_MI</vt:lpstr>
      <vt:lpstr>'Exhibit A - County'!Print_Titles</vt:lpstr>
      <vt:lpstr>'Exhibit B - County'!Print_Titles</vt:lpstr>
      <vt:lpstr>'Exhibit B1 - County'!Print_Titles</vt:lpstr>
      <vt:lpstr>'Exhibit B2 - County'!Print_Titles</vt:lpstr>
      <vt:lpstr>'Exhibit C - County'!Print_Titles</vt:lpstr>
      <vt:lpstr>'Exhibit C1 - County'!Print_Titles</vt:lpstr>
      <vt:lpstr>'Exhibit C2 - County'!Print_Titles</vt:lpstr>
      <vt:lpstr>'Exhibit C3 - County'!Print_Titles</vt:lpstr>
      <vt:lpstr>'Exhibit C4 - County'!Print_Titles</vt:lpstr>
      <vt:lpstr>'Exhibit C5 - County'!Print_Titles</vt:lpstr>
      <vt:lpstr>'Exhibit C6 - County'!Print_Titles</vt:lpstr>
      <vt:lpstr>'Exhibit C7 - County'!Print_Titles</vt:lpstr>
      <vt:lpstr>'Exhibit C8 - County'!Print_Titles</vt:lpstr>
      <vt:lpstr>'Exhibit D - County'!Print_Titles</vt:lpstr>
      <vt:lpstr>'Exhibit D - Town'!Print_Titles</vt:lpstr>
      <vt:lpstr>'Exhibit E - County'!Print_Titles</vt:lpstr>
      <vt:lpstr>'Exhibit F - City'!Print_Titles</vt:lpstr>
      <vt:lpstr>'Exhibit F - County'!Print_Titles</vt:lpstr>
      <vt:lpstr>'Exhibit G - County'!Print_Titles</vt:lpstr>
      <vt:lpstr>'Exhibit H-County'!Print_Titles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Reamy</dc:creator>
  <cp:lastModifiedBy>Rachel Reamy</cp:lastModifiedBy>
  <cp:lastPrinted>2020-05-05T23:01:12Z</cp:lastPrinted>
  <dcterms:created xsi:type="dcterms:W3CDTF">2019-05-07T22:24:04Z</dcterms:created>
  <dcterms:modified xsi:type="dcterms:W3CDTF">2020-05-05T23:27:46Z</dcterms:modified>
</cp:coreProperties>
</file>